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and Regulations\"/>
    </mc:Choice>
  </mc:AlternateContent>
  <bookViews>
    <workbookView xWindow="0" yWindow="0" windowWidth="27564" windowHeight="10668" xr2:uid="{DAAAE3AD-7ADE-4548-8155-FA3F0E5F8DEE}"/>
  </bookViews>
  <sheets>
    <sheet name="1.0 - Administrative Suite" sheetId="1" r:id="rId1"/>
    <sheet name="2.0 - Education Center" sheetId="2" r:id="rId2"/>
    <sheet name="3.0 - Other Support Space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12" i="3"/>
  <c r="D43" i="3"/>
  <c r="D42" i="3"/>
  <c r="D41" i="3"/>
  <c r="D40" i="3"/>
  <c r="D39" i="3"/>
  <c r="D37" i="3"/>
  <c r="D36" i="3"/>
  <c r="D35" i="3"/>
  <c r="D29" i="3"/>
  <c r="D28" i="3"/>
  <c r="D27" i="3"/>
  <c r="D26" i="3"/>
  <c r="D25" i="3"/>
  <c r="D19" i="3"/>
  <c r="D18" i="3"/>
  <c r="D17" i="3"/>
  <c r="D16" i="3"/>
  <c r="D15" i="3"/>
  <c r="D14" i="3"/>
  <c r="D13" i="3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3" i="2"/>
  <c r="D32" i="2"/>
  <c r="D31" i="2"/>
  <c r="D30" i="2"/>
  <c r="D29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2" i="1"/>
  <c r="D101" i="1"/>
  <c r="D100" i="1"/>
  <c r="D99" i="1"/>
  <c r="D98" i="1"/>
  <c r="D97" i="1"/>
  <c r="D96" i="1"/>
  <c r="D94" i="1"/>
  <c r="D93" i="1"/>
  <c r="D92" i="1"/>
  <c r="D91" i="1"/>
  <c r="D90" i="1"/>
  <c r="D89" i="1"/>
  <c r="D88" i="1"/>
  <c r="D87" i="1"/>
  <c r="D86" i="1"/>
  <c r="D85" i="1"/>
  <c r="D79" i="1"/>
  <c r="D78" i="1"/>
  <c r="D77" i="1"/>
  <c r="D76" i="1"/>
  <c r="D75" i="1"/>
  <c r="D74" i="1"/>
  <c r="D73" i="1"/>
  <c r="D72" i="1"/>
  <c r="D71" i="1"/>
  <c r="D69" i="1"/>
  <c r="D68" i="1"/>
  <c r="D67" i="1"/>
  <c r="D66" i="1"/>
  <c r="D65" i="1"/>
  <c r="D64" i="1"/>
  <c r="D63" i="1"/>
  <c r="D62" i="1"/>
  <c r="D61" i="1"/>
  <c r="D60" i="1"/>
  <c r="D59" i="1"/>
  <c r="D53" i="1"/>
  <c r="D52" i="1"/>
  <c r="D51" i="1"/>
  <c r="D50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3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49" i="2" l="1"/>
  <c r="D45" i="3"/>
  <c r="D21" i="3"/>
  <c r="D31" i="3"/>
  <c r="D104" i="1"/>
  <c r="D81" i="1"/>
  <c r="D29" i="1"/>
  <c r="D55" i="1"/>
  <c r="D4" i="3" l="1"/>
  <c r="D47" i="3"/>
  <c r="D106" i="1"/>
  <c r="D4" i="1" s="1"/>
</calcChain>
</file>

<file path=xl/sharedStrings.xml><?xml version="1.0" encoding="utf-8"?>
<sst xmlns="http://schemas.openxmlformats.org/spreadsheetml/2006/main" count="319" uniqueCount="184">
  <si>
    <t>Net Square Feet</t>
  </si>
  <si>
    <t>Total</t>
  </si>
  <si>
    <t>Room/Area</t>
  </si>
  <si>
    <t>Unit</t>
  </si>
  <si>
    <t>NSF</t>
  </si>
  <si>
    <t>Comments</t>
  </si>
  <si>
    <t>Reception/Clerical Workstation</t>
  </si>
  <si>
    <t xml:space="preserve">40-60 NSF per person; depends on overall size of office suite and staffing. </t>
  </si>
  <si>
    <t>Visitor Waiting Area</t>
  </si>
  <si>
    <t>40 NSF minimum; allow 15-20 NSF per seat.</t>
  </si>
  <si>
    <t>Coat Closet</t>
  </si>
  <si>
    <t>10 NSF minimum.</t>
  </si>
  <si>
    <t>Executive Office</t>
  </si>
  <si>
    <t>Varies from 140-180+ NSF; depends on organization structure and staffing.</t>
  </si>
  <si>
    <t>Manager Office</t>
  </si>
  <si>
    <t>Varies from 100-120+ NSF; depends on organization structure and staffing.</t>
  </si>
  <si>
    <t>Office</t>
  </si>
  <si>
    <t>80 NSF minimum for enclosed office; depends on organization structure and staffing.</t>
  </si>
  <si>
    <t>Cubicle</t>
  </si>
  <si>
    <t>60 NSF typical; semi-enclosed; depends on organization structure and staffing.</t>
  </si>
  <si>
    <t>Open Workstation</t>
  </si>
  <si>
    <t>40 NSF typical; depends on organization structure and staffing.</t>
  </si>
  <si>
    <t>Touchdown Workstation</t>
  </si>
  <si>
    <t>30 NSF typical; depends on organization structure and staffing.</t>
  </si>
  <si>
    <t>Secretarial/Clerical Workstation</t>
  </si>
  <si>
    <t>Conference/Meeting Room</t>
  </si>
  <si>
    <t>140 NSF for six to eight persons; allow 15 NSF per additional seat.</t>
  </si>
  <si>
    <t>Conference/Boardroom</t>
  </si>
  <si>
    <t>300 NSF for 15-20 persons; allow 12-15 NSF per additional seat.</t>
  </si>
  <si>
    <t>Kitchenette/Pantry</t>
  </si>
  <si>
    <t>Minimum 40 NSF (alcove) or 80 NSF (enclosed room).</t>
  </si>
  <si>
    <t>Record/File Storage</t>
  </si>
  <si>
    <t>10 NSF per file cabinet; depends on information management system.</t>
  </si>
  <si>
    <t>Office Equipment/Supply Storage</t>
  </si>
  <si>
    <t>Minimum 40 NSF (alcove) or 80 NSF (enclosed room); printer/copier/fax equipment.</t>
  </si>
  <si>
    <t>Staff Toilet Room</t>
  </si>
  <si>
    <t>Depends on availability in other locations.</t>
  </si>
  <si>
    <t xml:space="preserve">   Subtotal</t>
  </si>
  <si>
    <t xml:space="preserve">40-60 NSF per person; depends on overall size of suite and staffing. </t>
  </si>
  <si>
    <t xml:space="preserve">   Office/Cubicle</t>
  </si>
  <si>
    <t>60 NSF typical; semi-enclosed cubicle for supervisor.</t>
  </si>
  <si>
    <t xml:space="preserve">Information Systems/Telecom Support: </t>
  </si>
  <si>
    <t xml:space="preserve">   Analyst/Programmer Workstation</t>
  </si>
  <si>
    <t>40-60 NSF per person; depends on peak-shift staffing.</t>
  </si>
  <si>
    <t xml:space="preserve">   Computer Training Room</t>
  </si>
  <si>
    <t>120 NSF minimum; allow 20 NSF per training station.</t>
  </si>
  <si>
    <t xml:space="preserve">   Computer Equipment Storage</t>
  </si>
  <si>
    <t>Temporary storage of computers/peripheral equipment; size varies based on equipment.</t>
  </si>
  <si>
    <t xml:space="preserve">   Computer Repair Area</t>
  </si>
  <si>
    <t>Repair of computers/peripheral equipment; allow 60 NSF per repair tech workstation.</t>
  </si>
  <si>
    <t xml:space="preserve">   Office Equipment/Supply Storage</t>
  </si>
  <si>
    <t xml:space="preserve">   References/File Storage</t>
  </si>
  <si>
    <t>60 NSF typical; depends on operational concept.</t>
  </si>
  <si>
    <t>Touchdown Station</t>
  </si>
  <si>
    <t xml:space="preserve">   Office</t>
  </si>
  <si>
    <t>Employment/Recruiting:</t>
  </si>
  <si>
    <t xml:space="preserve">   Application Completion Station</t>
  </si>
  <si>
    <t>10 NSF typical; minimum of two stations; depends on demand.</t>
  </si>
  <si>
    <t xml:space="preserve">   Applicant Testing Cubicle</t>
  </si>
  <si>
    <t>15 NSF typical; minimum of two stations; depends on demand.</t>
  </si>
  <si>
    <t xml:space="preserve">   Secretarial/Clerical Workstation</t>
  </si>
  <si>
    <t xml:space="preserve">   Record/File Storage</t>
  </si>
  <si>
    <t xml:space="preserve">   General Equipment/Supply Storage</t>
  </si>
  <si>
    <t>60 NSF typical; used for AV equipment, training materials, and employee information.</t>
  </si>
  <si>
    <t>Human Resources</t>
  </si>
  <si>
    <t>Lobby/Entrance Vestibule</t>
  </si>
  <si>
    <t>100 NSF minimum; depends on facility configuration and design.</t>
  </si>
  <si>
    <t>Reception/Security Workstation</t>
  </si>
  <si>
    <t xml:space="preserve">40-60 NSF per person; depends on overall size of building and peak-shift staffing. </t>
  </si>
  <si>
    <t>Visitor Communication/Work Alcove</t>
  </si>
  <si>
    <t>Vending Area</t>
  </si>
  <si>
    <t>40 NSF minimum; depends on availability in other locations.</t>
  </si>
  <si>
    <t>Small Conference Room</t>
  </si>
  <si>
    <t>Medium Conference Room</t>
  </si>
  <si>
    <t>200 NSF for 10-12 persons; allow 12-15 NSF per additional seat.</t>
  </si>
  <si>
    <t>Large Conference Room</t>
  </si>
  <si>
    <t>600 NSF for 30-40 persons with presentation space; allow 12 NSF per additional seat.</t>
  </si>
  <si>
    <t>Audiovisual Closet</t>
  </si>
  <si>
    <t>10 NSF minimum for storage of AV equipment; may be used for projection of presentations.</t>
  </si>
  <si>
    <t>Staff Lounge/Break Room</t>
  </si>
  <si>
    <t>100 NSF minimum; allow 60 NSF for kitchenette/pantry and 15-20 NSF per seat.</t>
  </si>
  <si>
    <t>Staff Mailbox Alcove</t>
  </si>
  <si>
    <t>30 NSF minimum; depends on configuration and number of mailboxes.</t>
  </si>
  <si>
    <t>Secure Staff Belongings Storage:</t>
  </si>
  <si>
    <t xml:space="preserve"> - Coat/Boot Rack</t>
  </si>
  <si>
    <t>20 NSF minimum; depends on availability in other locations.</t>
  </si>
  <si>
    <t xml:space="preserve"> - Box/Handbag Locker</t>
  </si>
  <si>
    <t>Visitor Toilet Room</t>
  </si>
  <si>
    <t>Environmental Services Room</t>
  </si>
  <si>
    <t>Typically one per floor.</t>
  </si>
  <si>
    <t>General Storage Room</t>
  </si>
  <si>
    <t>80 NSF minimum; depends on operational concept.</t>
  </si>
  <si>
    <t>Trash Holding Room</t>
  </si>
  <si>
    <t>40 NSF minimum; for freestanding facility only.</t>
  </si>
  <si>
    <t>Receiving Area</t>
  </si>
  <si>
    <t>60 NSF minimum; for freestanding facility only.</t>
  </si>
  <si>
    <t>Common Support Space</t>
  </si>
  <si>
    <t xml:space="preserve">   Total</t>
  </si>
  <si>
    <t>100 NSF minimum; depends on overall size of facility and design.</t>
  </si>
  <si>
    <t>Depends on demand and availability in other locations.</t>
  </si>
  <si>
    <t>10 NSF minimum; size varies depending on scope of services and demand.</t>
  </si>
  <si>
    <t>Small Classroom</t>
  </si>
  <si>
    <t>200 NSF for 10 to 15 persons; allow 12-15 NSF per additional seat.</t>
  </si>
  <si>
    <t>Medium Classroom</t>
  </si>
  <si>
    <t>400 NSF for 30 to 35 persons; allow 12 NSF per additional seat.</t>
  </si>
  <si>
    <t>Large Classroom</t>
  </si>
  <si>
    <t>800 NSF for 55 to 65 persons; allow 12 NSF per additional seat.</t>
  </si>
  <si>
    <t>Television/Video Studio:</t>
  </si>
  <si>
    <t xml:space="preserve">   Studio</t>
  </si>
  <si>
    <t>600 NSF typical; size varies.</t>
  </si>
  <si>
    <t xml:space="preserve">   Control Room/Storage</t>
  </si>
  <si>
    <t>Auditorium:</t>
  </si>
  <si>
    <t xml:space="preserve">   Auditorium Seating Area (Per Seat)</t>
  </si>
  <si>
    <t>14 NSF per seat &lt;100 seats; add 9 NSF per seat &gt;100 seats; 7 NSF per seat &gt;200 seats.</t>
  </si>
  <si>
    <t xml:space="preserve">   Stage/Instruction Area</t>
  </si>
  <si>
    <t>Allow 2 NSF per seat up to 200 seats; add 1.5 NSF per seat over 200 seats.</t>
  </si>
  <si>
    <t xml:space="preserve">   Projection Booth </t>
  </si>
  <si>
    <t>50 NSF typical; back of auditorium; size varies.</t>
  </si>
  <si>
    <t xml:space="preserve">   Rear Projection Booth </t>
  </si>
  <si>
    <t>150 NSF minimum; front of auditorium; allow 1.5 NSF per seat to a maximum of 450 NSF.</t>
  </si>
  <si>
    <t xml:space="preserve">   Staging/Preparation Area </t>
  </si>
  <si>
    <t>Contiguous with stage; size varies.</t>
  </si>
  <si>
    <t>Education Office Suite:</t>
  </si>
  <si>
    <t xml:space="preserve">   Manager Office</t>
  </si>
  <si>
    <t xml:space="preserve">   Cubicle</t>
  </si>
  <si>
    <t xml:space="preserve">   Open Workstation</t>
  </si>
  <si>
    <t xml:space="preserve">   Touchdown Workstation</t>
  </si>
  <si>
    <t xml:space="preserve">   Conference/Meeting Room</t>
  </si>
  <si>
    <t>Male Public Toilet Facility</t>
  </si>
  <si>
    <t>150 NSF for up to 100 total seats; allow additional 40 NSF per each additional 100 seats.</t>
  </si>
  <si>
    <t>Female Public Toilet Facility</t>
  </si>
  <si>
    <t>Typically one per floor; depends on availability in other locations.</t>
  </si>
  <si>
    <t>Conference/Education Center</t>
  </si>
  <si>
    <t>Cashier Station</t>
  </si>
  <si>
    <t>40 NSF minimum; additional cashier station for high-volume services.</t>
  </si>
  <si>
    <t>Dining Area</t>
  </si>
  <si>
    <t>120 NSF minimum; allow 15-20 NSF per seat.</t>
  </si>
  <si>
    <t>Kitchen/Food Preparation</t>
  </si>
  <si>
    <t>200 NSF minimum; depends on scope of services.</t>
  </si>
  <si>
    <t>Bulk Storage</t>
  </si>
  <si>
    <t>60 NSF minimum; bulk/refrigerated storage; depends on materials distribution system.</t>
  </si>
  <si>
    <t>Supervisor Office/Cubicle</t>
  </si>
  <si>
    <t>60-80 NSF; depends on organization structure and staffing.</t>
  </si>
  <si>
    <t>Public Toilet Room</t>
  </si>
  <si>
    <t>One minimum; depends on availability in other locations.</t>
  </si>
  <si>
    <t>Typically one per food service area.</t>
  </si>
  <si>
    <t>Coffee Shop</t>
  </si>
  <si>
    <t>Display/Retail Area</t>
  </si>
  <si>
    <t>100 NSF minimum; depends on scope of retail services.</t>
  </si>
  <si>
    <t>Merchandise Receiving/Storage</t>
  </si>
  <si>
    <t>60 NSF minimum; depends on materials distribution system.</t>
  </si>
  <si>
    <t>Staff Work Room</t>
  </si>
  <si>
    <t>80 NSF typical; depends on scope of services.</t>
  </si>
  <si>
    <t>Work Room</t>
  </si>
  <si>
    <t>100 NSF typical; allow 20-40 NSF per person on peak shift.</t>
  </si>
  <si>
    <t>Storage</t>
  </si>
  <si>
    <t>60 NSF for enclosed room; depends on scope of services and availability in other locations.</t>
  </si>
  <si>
    <t>Lounge:</t>
  </si>
  <si>
    <t xml:space="preserve">   Coat Storage/Lockers</t>
  </si>
  <si>
    <t>Allow 5 NSF per box/handbag locker plus 20 NSF for coat/boot rack.</t>
  </si>
  <si>
    <t xml:space="preserve">   Seating Area</t>
  </si>
  <si>
    <t>Allow 15-25 NSF per seat.</t>
  </si>
  <si>
    <t xml:space="preserve">   Phone Carrel</t>
  </si>
  <si>
    <t>15 NSF for phone carrel; depends on scope of services.</t>
  </si>
  <si>
    <t xml:space="preserve">   Kitchenette/Pantry</t>
  </si>
  <si>
    <t>Allow 40 NSF for alcove.</t>
  </si>
  <si>
    <t xml:space="preserve">   Toilet Room</t>
  </si>
  <si>
    <t>Volunteer Support Space</t>
  </si>
  <si>
    <t>Museum Support Spaces</t>
  </si>
  <si>
    <t>Check Preliminary  Space Estimate  =</t>
  </si>
  <si>
    <t>1.1   Information Management</t>
  </si>
  <si>
    <t>1.2  Human Resources</t>
  </si>
  <si>
    <t>2.0  Conference/Education Center</t>
  </si>
  <si>
    <t>1.0    Administrative Suite</t>
  </si>
  <si>
    <t xml:space="preserve"> 1.0  Total - Administrative Suite</t>
  </si>
  <si>
    <t>Administrative  Suite</t>
  </si>
  <si>
    <t>Information Management</t>
  </si>
  <si>
    <t>1.3  Common Support Space</t>
  </si>
  <si>
    <t xml:space="preserve">3.0  Coffee Shop  </t>
  </si>
  <si>
    <t xml:space="preserve">3.2  Volunteer Support Space  </t>
  </si>
  <si>
    <t>Reception Workstation</t>
  </si>
  <si>
    <r>
      <t>bc</t>
    </r>
    <r>
      <rPr>
        <b/>
        <sz val="10"/>
        <color rgb="FF98A4AE"/>
        <rFont val="Century Gothic"/>
        <family val="2"/>
      </rPr>
      <t>DESIGN</t>
    </r>
    <r>
      <rPr>
        <sz val="10"/>
        <rFont val="Century Gothic"/>
        <family val="2"/>
      </rPr>
      <t>GROUP</t>
    </r>
  </si>
  <si>
    <t>3.1  Museum Store</t>
  </si>
  <si>
    <t>Museum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</si>
</sst>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1"/>
      <color theme="1"/>
      <name val="Century Gothic"/>
      <family val="2"/>
    </font>
    <font>
      <i/>
      <sz val="8"/>
      <name val="Century Gothic"/>
      <family val="2"/>
    </font>
    <font>
      <sz val="14"/>
      <color indexed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sz val="12"/>
      <color rgb="FF98A4AE"/>
      <name val="Century Gothic"/>
      <family val="2"/>
    </font>
    <font>
      <b/>
      <sz val="10"/>
      <color rgb="FF98A4AE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rgb="FF98A4AE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3" fontId="2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0" fontId="2" fillId="0" borderId="0" xfId="0" applyNumberFormat="1" applyFont="1" applyBorder="1" applyAlignment="1" applyProtection="1">
      <alignment vertical="center"/>
      <protection hidden="1"/>
    </xf>
    <xf numFmtId="3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3" fontId="1" fillId="0" borderId="0" xfId="0" applyNumberFormat="1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3" fontId="8" fillId="0" borderId="0" xfId="0" applyNumberFormat="1" applyFont="1" applyAlignment="1" applyProtection="1">
      <alignment horizontal="center" vertical="center"/>
      <protection hidden="1"/>
    </xf>
    <xf numFmtId="37" fontId="2" fillId="0" borderId="3" xfId="0" applyNumberFormat="1" applyFont="1" applyFill="1" applyBorder="1" applyAlignment="1" applyProtection="1">
      <alignment vertical="center"/>
      <protection hidden="1"/>
    </xf>
    <xf numFmtId="37" fontId="8" fillId="0" borderId="0" xfId="0" applyNumberFormat="1" applyFont="1" applyAlignment="1" applyProtection="1">
      <alignment horizontal="center" vertical="center"/>
      <protection hidden="1"/>
    </xf>
    <xf numFmtId="37" fontId="1" fillId="0" borderId="0" xfId="0" applyNumberFormat="1" applyFont="1" applyAlignment="1" applyProtection="1">
      <alignment vertical="center"/>
      <protection hidden="1"/>
    </xf>
    <xf numFmtId="37" fontId="1" fillId="0" borderId="4" xfId="0" applyNumberFormat="1" applyFont="1" applyBorder="1" applyAlignment="1" applyProtection="1">
      <alignment vertical="center"/>
      <protection hidden="1"/>
    </xf>
    <xf numFmtId="37" fontId="2" fillId="0" borderId="0" xfId="0" applyNumberFormat="1" applyFont="1" applyAlignment="1" applyProtection="1">
      <alignment vertical="center"/>
      <protection hidden="1"/>
    </xf>
    <xf numFmtId="37" fontId="2" fillId="0" borderId="3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37" fontId="7" fillId="0" borderId="0" xfId="0" applyNumberFormat="1" applyFont="1" applyAlignment="1" applyProtection="1">
      <alignment vertical="center"/>
      <protection hidden="1"/>
    </xf>
    <xf numFmtId="37" fontId="1" fillId="0" borderId="5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3" fontId="2" fillId="0" borderId="0" xfId="0" applyNumberFormat="1" applyFont="1" applyProtection="1">
      <protection hidden="1"/>
    </xf>
    <xf numFmtId="37" fontId="2" fillId="4" borderId="3" xfId="0" applyNumberFormat="1" applyFont="1" applyFill="1" applyBorder="1" applyAlignment="1" applyProtection="1">
      <alignment vertical="center"/>
      <protection locked="0"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37" fontId="2" fillId="0" borderId="0" xfId="0" applyNumberFormat="1" applyFont="1" applyFill="1" applyAlignment="1" applyProtection="1">
      <alignment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8A4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7ED9-C863-4876-81B3-2CA7775EC837}">
  <dimension ref="A1:AN107"/>
  <sheetViews>
    <sheetView tabSelected="1" workbookViewId="0">
      <selection activeCell="F16" sqref="F16"/>
    </sheetView>
  </sheetViews>
  <sheetFormatPr defaultColWidth="9.109375" defaultRowHeight="13.2" x14ac:dyDescent="0.25"/>
  <cols>
    <col min="1" max="1" width="32.6640625" style="31" customWidth="1"/>
    <col min="2" max="2" width="5.33203125" style="31" customWidth="1"/>
    <col min="3" max="3" width="6.33203125" style="31" customWidth="1"/>
    <col min="4" max="4" width="8.33203125" style="32" customWidth="1"/>
    <col min="5" max="5" width="0.88671875" style="31" customWidth="1"/>
    <col min="6" max="6" width="75.6640625" style="31" customWidth="1"/>
    <col min="7" max="254" width="9.109375" style="31"/>
    <col min="255" max="255" width="32.6640625" style="31" customWidth="1"/>
    <col min="256" max="256" width="5.33203125" style="31" customWidth="1"/>
    <col min="257" max="257" width="6.33203125" style="31" customWidth="1"/>
    <col min="258" max="258" width="8.33203125" style="31" customWidth="1"/>
    <col min="259" max="259" width="0.88671875" style="31" customWidth="1"/>
    <col min="260" max="260" width="8.6640625" style="31" customWidth="1"/>
    <col min="261" max="261" width="0.88671875" style="31" customWidth="1"/>
    <col min="262" max="262" width="75.6640625" style="31" customWidth="1"/>
    <col min="263" max="510" width="9.109375" style="31"/>
    <col min="511" max="511" width="32.6640625" style="31" customWidth="1"/>
    <col min="512" max="512" width="5.33203125" style="31" customWidth="1"/>
    <col min="513" max="513" width="6.33203125" style="31" customWidth="1"/>
    <col min="514" max="514" width="8.33203125" style="31" customWidth="1"/>
    <col min="515" max="515" width="0.88671875" style="31" customWidth="1"/>
    <col min="516" max="516" width="8.6640625" style="31" customWidth="1"/>
    <col min="517" max="517" width="0.88671875" style="31" customWidth="1"/>
    <col min="518" max="518" width="75.6640625" style="31" customWidth="1"/>
    <col min="519" max="766" width="9.109375" style="31"/>
    <col min="767" max="767" width="32.6640625" style="31" customWidth="1"/>
    <col min="768" max="768" width="5.33203125" style="31" customWidth="1"/>
    <col min="769" max="769" width="6.33203125" style="31" customWidth="1"/>
    <col min="770" max="770" width="8.33203125" style="31" customWidth="1"/>
    <col min="771" max="771" width="0.88671875" style="31" customWidth="1"/>
    <col min="772" max="772" width="8.6640625" style="31" customWidth="1"/>
    <col min="773" max="773" width="0.88671875" style="31" customWidth="1"/>
    <col min="774" max="774" width="75.6640625" style="31" customWidth="1"/>
    <col min="775" max="1022" width="9.109375" style="31"/>
    <col min="1023" max="1023" width="32.6640625" style="31" customWidth="1"/>
    <col min="1024" max="1024" width="5.33203125" style="31" customWidth="1"/>
    <col min="1025" max="1025" width="6.33203125" style="31" customWidth="1"/>
    <col min="1026" max="1026" width="8.33203125" style="31" customWidth="1"/>
    <col min="1027" max="1027" width="0.88671875" style="31" customWidth="1"/>
    <col min="1028" max="1028" width="8.6640625" style="31" customWidth="1"/>
    <col min="1029" max="1029" width="0.88671875" style="31" customWidth="1"/>
    <col min="1030" max="1030" width="75.6640625" style="31" customWidth="1"/>
    <col min="1031" max="1278" width="9.109375" style="31"/>
    <col min="1279" max="1279" width="32.6640625" style="31" customWidth="1"/>
    <col min="1280" max="1280" width="5.33203125" style="31" customWidth="1"/>
    <col min="1281" max="1281" width="6.33203125" style="31" customWidth="1"/>
    <col min="1282" max="1282" width="8.33203125" style="31" customWidth="1"/>
    <col min="1283" max="1283" width="0.88671875" style="31" customWidth="1"/>
    <col min="1284" max="1284" width="8.6640625" style="31" customWidth="1"/>
    <col min="1285" max="1285" width="0.88671875" style="31" customWidth="1"/>
    <col min="1286" max="1286" width="75.6640625" style="31" customWidth="1"/>
    <col min="1287" max="1534" width="9.109375" style="31"/>
    <col min="1535" max="1535" width="32.6640625" style="31" customWidth="1"/>
    <col min="1536" max="1536" width="5.33203125" style="31" customWidth="1"/>
    <col min="1537" max="1537" width="6.33203125" style="31" customWidth="1"/>
    <col min="1538" max="1538" width="8.33203125" style="31" customWidth="1"/>
    <col min="1539" max="1539" width="0.88671875" style="31" customWidth="1"/>
    <col min="1540" max="1540" width="8.6640625" style="31" customWidth="1"/>
    <col min="1541" max="1541" width="0.88671875" style="31" customWidth="1"/>
    <col min="1542" max="1542" width="75.6640625" style="31" customWidth="1"/>
    <col min="1543" max="1790" width="9.109375" style="31"/>
    <col min="1791" max="1791" width="32.6640625" style="31" customWidth="1"/>
    <col min="1792" max="1792" width="5.33203125" style="31" customWidth="1"/>
    <col min="1793" max="1793" width="6.33203125" style="31" customWidth="1"/>
    <col min="1794" max="1794" width="8.33203125" style="31" customWidth="1"/>
    <col min="1795" max="1795" width="0.88671875" style="31" customWidth="1"/>
    <col min="1796" max="1796" width="8.6640625" style="31" customWidth="1"/>
    <col min="1797" max="1797" width="0.88671875" style="31" customWidth="1"/>
    <col min="1798" max="1798" width="75.6640625" style="31" customWidth="1"/>
    <col min="1799" max="2046" width="9.109375" style="31"/>
    <col min="2047" max="2047" width="32.6640625" style="31" customWidth="1"/>
    <col min="2048" max="2048" width="5.33203125" style="31" customWidth="1"/>
    <col min="2049" max="2049" width="6.33203125" style="31" customWidth="1"/>
    <col min="2050" max="2050" width="8.33203125" style="31" customWidth="1"/>
    <col min="2051" max="2051" width="0.88671875" style="31" customWidth="1"/>
    <col min="2052" max="2052" width="8.6640625" style="31" customWidth="1"/>
    <col min="2053" max="2053" width="0.88671875" style="31" customWidth="1"/>
    <col min="2054" max="2054" width="75.6640625" style="31" customWidth="1"/>
    <col min="2055" max="2302" width="9.109375" style="31"/>
    <col min="2303" max="2303" width="32.6640625" style="31" customWidth="1"/>
    <col min="2304" max="2304" width="5.33203125" style="31" customWidth="1"/>
    <col min="2305" max="2305" width="6.33203125" style="31" customWidth="1"/>
    <col min="2306" max="2306" width="8.33203125" style="31" customWidth="1"/>
    <col min="2307" max="2307" width="0.88671875" style="31" customWidth="1"/>
    <col min="2308" max="2308" width="8.6640625" style="31" customWidth="1"/>
    <col min="2309" max="2309" width="0.88671875" style="31" customWidth="1"/>
    <col min="2310" max="2310" width="75.6640625" style="31" customWidth="1"/>
    <col min="2311" max="2558" width="9.109375" style="31"/>
    <col min="2559" max="2559" width="32.6640625" style="31" customWidth="1"/>
    <col min="2560" max="2560" width="5.33203125" style="31" customWidth="1"/>
    <col min="2561" max="2561" width="6.33203125" style="31" customWidth="1"/>
    <col min="2562" max="2562" width="8.33203125" style="31" customWidth="1"/>
    <col min="2563" max="2563" width="0.88671875" style="31" customWidth="1"/>
    <col min="2564" max="2564" width="8.6640625" style="31" customWidth="1"/>
    <col min="2565" max="2565" width="0.88671875" style="31" customWidth="1"/>
    <col min="2566" max="2566" width="75.6640625" style="31" customWidth="1"/>
    <col min="2567" max="2814" width="9.109375" style="31"/>
    <col min="2815" max="2815" width="32.6640625" style="31" customWidth="1"/>
    <col min="2816" max="2816" width="5.33203125" style="31" customWidth="1"/>
    <col min="2817" max="2817" width="6.33203125" style="31" customWidth="1"/>
    <col min="2818" max="2818" width="8.33203125" style="31" customWidth="1"/>
    <col min="2819" max="2819" width="0.88671875" style="31" customWidth="1"/>
    <col min="2820" max="2820" width="8.6640625" style="31" customWidth="1"/>
    <col min="2821" max="2821" width="0.88671875" style="31" customWidth="1"/>
    <col min="2822" max="2822" width="75.6640625" style="31" customWidth="1"/>
    <col min="2823" max="3070" width="9.109375" style="31"/>
    <col min="3071" max="3071" width="32.6640625" style="31" customWidth="1"/>
    <col min="3072" max="3072" width="5.33203125" style="31" customWidth="1"/>
    <col min="3073" max="3073" width="6.33203125" style="31" customWidth="1"/>
    <col min="3074" max="3074" width="8.33203125" style="31" customWidth="1"/>
    <col min="3075" max="3075" width="0.88671875" style="31" customWidth="1"/>
    <col min="3076" max="3076" width="8.6640625" style="31" customWidth="1"/>
    <col min="3077" max="3077" width="0.88671875" style="31" customWidth="1"/>
    <col min="3078" max="3078" width="75.6640625" style="31" customWidth="1"/>
    <col min="3079" max="3326" width="9.109375" style="31"/>
    <col min="3327" max="3327" width="32.6640625" style="31" customWidth="1"/>
    <col min="3328" max="3328" width="5.33203125" style="31" customWidth="1"/>
    <col min="3329" max="3329" width="6.33203125" style="31" customWidth="1"/>
    <col min="3330" max="3330" width="8.33203125" style="31" customWidth="1"/>
    <col min="3331" max="3331" width="0.88671875" style="31" customWidth="1"/>
    <col min="3332" max="3332" width="8.6640625" style="31" customWidth="1"/>
    <col min="3333" max="3333" width="0.88671875" style="31" customWidth="1"/>
    <col min="3334" max="3334" width="75.6640625" style="31" customWidth="1"/>
    <col min="3335" max="3582" width="9.109375" style="31"/>
    <col min="3583" max="3583" width="32.6640625" style="31" customWidth="1"/>
    <col min="3584" max="3584" width="5.33203125" style="31" customWidth="1"/>
    <col min="3585" max="3585" width="6.33203125" style="31" customWidth="1"/>
    <col min="3586" max="3586" width="8.33203125" style="31" customWidth="1"/>
    <col min="3587" max="3587" width="0.88671875" style="31" customWidth="1"/>
    <col min="3588" max="3588" width="8.6640625" style="31" customWidth="1"/>
    <col min="3589" max="3589" width="0.88671875" style="31" customWidth="1"/>
    <col min="3590" max="3590" width="75.6640625" style="31" customWidth="1"/>
    <col min="3591" max="3838" width="9.109375" style="31"/>
    <col min="3839" max="3839" width="32.6640625" style="31" customWidth="1"/>
    <col min="3840" max="3840" width="5.33203125" style="31" customWidth="1"/>
    <col min="3841" max="3841" width="6.33203125" style="31" customWidth="1"/>
    <col min="3842" max="3842" width="8.33203125" style="31" customWidth="1"/>
    <col min="3843" max="3843" width="0.88671875" style="31" customWidth="1"/>
    <col min="3844" max="3844" width="8.6640625" style="31" customWidth="1"/>
    <col min="3845" max="3845" width="0.88671875" style="31" customWidth="1"/>
    <col min="3846" max="3846" width="75.6640625" style="31" customWidth="1"/>
    <col min="3847" max="4094" width="9.109375" style="31"/>
    <col min="4095" max="4095" width="32.6640625" style="31" customWidth="1"/>
    <col min="4096" max="4096" width="5.33203125" style="31" customWidth="1"/>
    <col min="4097" max="4097" width="6.33203125" style="31" customWidth="1"/>
    <col min="4098" max="4098" width="8.33203125" style="31" customWidth="1"/>
    <col min="4099" max="4099" width="0.88671875" style="31" customWidth="1"/>
    <col min="4100" max="4100" width="8.6640625" style="31" customWidth="1"/>
    <col min="4101" max="4101" width="0.88671875" style="31" customWidth="1"/>
    <col min="4102" max="4102" width="75.6640625" style="31" customWidth="1"/>
    <col min="4103" max="4350" width="9.109375" style="31"/>
    <col min="4351" max="4351" width="32.6640625" style="31" customWidth="1"/>
    <col min="4352" max="4352" width="5.33203125" style="31" customWidth="1"/>
    <col min="4353" max="4353" width="6.33203125" style="31" customWidth="1"/>
    <col min="4354" max="4354" width="8.33203125" style="31" customWidth="1"/>
    <col min="4355" max="4355" width="0.88671875" style="31" customWidth="1"/>
    <col min="4356" max="4356" width="8.6640625" style="31" customWidth="1"/>
    <col min="4357" max="4357" width="0.88671875" style="31" customWidth="1"/>
    <col min="4358" max="4358" width="75.6640625" style="31" customWidth="1"/>
    <col min="4359" max="4606" width="9.109375" style="31"/>
    <col min="4607" max="4607" width="32.6640625" style="31" customWidth="1"/>
    <col min="4608" max="4608" width="5.33203125" style="31" customWidth="1"/>
    <col min="4609" max="4609" width="6.33203125" style="31" customWidth="1"/>
    <col min="4610" max="4610" width="8.33203125" style="31" customWidth="1"/>
    <col min="4611" max="4611" width="0.88671875" style="31" customWidth="1"/>
    <col min="4612" max="4612" width="8.6640625" style="31" customWidth="1"/>
    <col min="4613" max="4613" width="0.88671875" style="31" customWidth="1"/>
    <col min="4614" max="4614" width="75.6640625" style="31" customWidth="1"/>
    <col min="4615" max="4862" width="9.109375" style="31"/>
    <col min="4863" max="4863" width="32.6640625" style="31" customWidth="1"/>
    <col min="4864" max="4864" width="5.33203125" style="31" customWidth="1"/>
    <col min="4865" max="4865" width="6.33203125" style="31" customWidth="1"/>
    <col min="4866" max="4866" width="8.33203125" style="31" customWidth="1"/>
    <col min="4867" max="4867" width="0.88671875" style="31" customWidth="1"/>
    <col min="4868" max="4868" width="8.6640625" style="31" customWidth="1"/>
    <col min="4869" max="4869" width="0.88671875" style="31" customWidth="1"/>
    <col min="4870" max="4870" width="75.6640625" style="31" customWidth="1"/>
    <col min="4871" max="5118" width="9.109375" style="31"/>
    <col min="5119" max="5119" width="32.6640625" style="31" customWidth="1"/>
    <col min="5120" max="5120" width="5.33203125" style="31" customWidth="1"/>
    <col min="5121" max="5121" width="6.33203125" style="31" customWidth="1"/>
    <col min="5122" max="5122" width="8.33203125" style="31" customWidth="1"/>
    <col min="5123" max="5123" width="0.88671875" style="31" customWidth="1"/>
    <col min="5124" max="5124" width="8.6640625" style="31" customWidth="1"/>
    <col min="5125" max="5125" width="0.88671875" style="31" customWidth="1"/>
    <col min="5126" max="5126" width="75.6640625" style="31" customWidth="1"/>
    <col min="5127" max="5374" width="9.109375" style="31"/>
    <col min="5375" max="5375" width="32.6640625" style="31" customWidth="1"/>
    <col min="5376" max="5376" width="5.33203125" style="31" customWidth="1"/>
    <col min="5377" max="5377" width="6.33203125" style="31" customWidth="1"/>
    <col min="5378" max="5378" width="8.33203125" style="31" customWidth="1"/>
    <col min="5379" max="5379" width="0.88671875" style="31" customWidth="1"/>
    <col min="5380" max="5380" width="8.6640625" style="31" customWidth="1"/>
    <col min="5381" max="5381" width="0.88671875" style="31" customWidth="1"/>
    <col min="5382" max="5382" width="75.6640625" style="31" customWidth="1"/>
    <col min="5383" max="5630" width="9.109375" style="31"/>
    <col min="5631" max="5631" width="32.6640625" style="31" customWidth="1"/>
    <col min="5632" max="5632" width="5.33203125" style="31" customWidth="1"/>
    <col min="5633" max="5633" width="6.33203125" style="31" customWidth="1"/>
    <col min="5634" max="5634" width="8.33203125" style="31" customWidth="1"/>
    <col min="5635" max="5635" width="0.88671875" style="31" customWidth="1"/>
    <col min="5636" max="5636" width="8.6640625" style="31" customWidth="1"/>
    <col min="5637" max="5637" width="0.88671875" style="31" customWidth="1"/>
    <col min="5638" max="5638" width="75.6640625" style="31" customWidth="1"/>
    <col min="5639" max="5886" width="9.109375" style="31"/>
    <col min="5887" max="5887" width="32.6640625" style="31" customWidth="1"/>
    <col min="5888" max="5888" width="5.33203125" style="31" customWidth="1"/>
    <col min="5889" max="5889" width="6.33203125" style="31" customWidth="1"/>
    <col min="5890" max="5890" width="8.33203125" style="31" customWidth="1"/>
    <col min="5891" max="5891" width="0.88671875" style="31" customWidth="1"/>
    <col min="5892" max="5892" width="8.6640625" style="31" customWidth="1"/>
    <col min="5893" max="5893" width="0.88671875" style="31" customWidth="1"/>
    <col min="5894" max="5894" width="75.6640625" style="31" customWidth="1"/>
    <col min="5895" max="6142" width="9.109375" style="31"/>
    <col min="6143" max="6143" width="32.6640625" style="31" customWidth="1"/>
    <col min="6144" max="6144" width="5.33203125" style="31" customWidth="1"/>
    <col min="6145" max="6145" width="6.33203125" style="31" customWidth="1"/>
    <col min="6146" max="6146" width="8.33203125" style="31" customWidth="1"/>
    <col min="6147" max="6147" width="0.88671875" style="31" customWidth="1"/>
    <col min="6148" max="6148" width="8.6640625" style="31" customWidth="1"/>
    <col min="6149" max="6149" width="0.88671875" style="31" customWidth="1"/>
    <col min="6150" max="6150" width="75.6640625" style="31" customWidth="1"/>
    <col min="6151" max="6398" width="9.109375" style="31"/>
    <col min="6399" max="6399" width="32.6640625" style="31" customWidth="1"/>
    <col min="6400" max="6400" width="5.33203125" style="31" customWidth="1"/>
    <col min="6401" max="6401" width="6.33203125" style="31" customWidth="1"/>
    <col min="6402" max="6402" width="8.33203125" style="31" customWidth="1"/>
    <col min="6403" max="6403" width="0.88671875" style="31" customWidth="1"/>
    <col min="6404" max="6404" width="8.6640625" style="31" customWidth="1"/>
    <col min="6405" max="6405" width="0.88671875" style="31" customWidth="1"/>
    <col min="6406" max="6406" width="75.6640625" style="31" customWidth="1"/>
    <col min="6407" max="6654" width="9.109375" style="31"/>
    <col min="6655" max="6655" width="32.6640625" style="31" customWidth="1"/>
    <col min="6656" max="6656" width="5.33203125" style="31" customWidth="1"/>
    <col min="6657" max="6657" width="6.33203125" style="31" customWidth="1"/>
    <col min="6658" max="6658" width="8.33203125" style="31" customWidth="1"/>
    <col min="6659" max="6659" width="0.88671875" style="31" customWidth="1"/>
    <col min="6660" max="6660" width="8.6640625" style="31" customWidth="1"/>
    <col min="6661" max="6661" width="0.88671875" style="31" customWidth="1"/>
    <col min="6662" max="6662" width="75.6640625" style="31" customWidth="1"/>
    <col min="6663" max="6910" width="9.109375" style="31"/>
    <col min="6911" max="6911" width="32.6640625" style="31" customWidth="1"/>
    <col min="6912" max="6912" width="5.33203125" style="31" customWidth="1"/>
    <col min="6913" max="6913" width="6.33203125" style="31" customWidth="1"/>
    <col min="6914" max="6914" width="8.33203125" style="31" customWidth="1"/>
    <col min="6915" max="6915" width="0.88671875" style="31" customWidth="1"/>
    <col min="6916" max="6916" width="8.6640625" style="31" customWidth="1"/>
    <col min="6917" max="6917" width="0.88671875" style="31" customWidth="1"/>
    <col min="6918" max="6918" width="75.6640625" style="31" customWidth="1"/>
    <col min="6919" max="7166" width="9.109375" style="31"/>
    <col min="7167" max="7167" width="32.6640625" style="31" customWidth="1"/>
    <col min="7168" max="7168" width="5.33203125" style="31" customWidth="1"/>
    <col min="7169" max="7169" width="6.33203125" style="31" customWidth="1"/>
    <col min="7170" max="7170" width="8.33203125" style="31" customWidth="1"/>
    <col min="7171" max="7171" width="0.88671875" style="31" customWidth="1"/>
    <col min="7172" max="7172" width="8.6640625" style="31" customWidth="1"/>
    <col min="7173" max="7173" width="0.88671875" style="31" customWidth="1"/>
    <col min="7174" max="7174" width="75.6640625" style="31" customWidth="1"/>
    <col min="7175" max="7422" width="9.109375" style="31"/>
    <col min="7423" max="7423" width="32.6640625" style="31" customWidth="1"/>
    <col min="7424" max="7424" width="5.33203125" style="31" customWidth="1"/>
    <col min="7425" max="7425" width="6.33203125" style="31" customWidth="1"/>
    <col min="7426" max="7426" width="8.33203125" style="31" customWidth="1"/>
    <col min="7427" max="7427" width="0.88671875" style="31" customWidth="1"/>
    <col min="7428" max="7428" width="8.6640625" style="31" customWidth="1"/>
    <col min="7429" max="7429" width="0.88671875" style="31" customWidth="1"/>
    <col min="7430" max="7430" width="75.6640625" style="31" customWidth="1"/>
    <col min="7431" max="7678" width="9.109375" style="31"/>
    <col min="7679" max="7679" width="32.6640625" style="31" customWidth="1"/>
    <col min="7680" max="7680" width="5.33203125" style="31" customWidth="1"/>
    <col min="7681" max="7681" width="6.33203125" style="31" customWidth="1"/>
    <col min="7682" max="7682" width="8.33203125" style="31" customWidth="1"/>
    <col min="7683" max="7683" width="0.88671875" style="31" customWidth="1"/>
    <col min="7684" max="7684" width="8.6640625" style="31" customWidth="1"/>
    <col min="7685" max="7685" width="0.88671875" style="31" customWidth="1"/>
    <col min="7686" max="7686" width="75.6640625" style="31" customWidth="1"/>
    <col min="7687" max="7934" width="9.109375" style="31"/>
    <col min="7935" max="7935" width="32.6640625" style="31" customWidth="1"/>
    <col min="7936" max="7936" width="5.33203125" style="31" customWidth="1"/>
    <col min="7937" max="7937" width="6.33203125" style="31" customWidth="1"/>
    <col min="7938" max="7938" width="8.33203125" style="31" customWidth="1"/>
    <col min="7939" max="7939" width="0.88671875" style="31" customWidth="1"/>
    <col min="7940" max="7940" width="8.6640625" style="31" customWidth="1"/>
    <col min="7941" max="7941" width="0.88671875" style="31" customWidth="1"/>
    <col min="7942" max="7942" width="75.6640625" style="31" customWidth="1"/>
    <col min="7943" max="8190" width="9.109375" style="31"/>
    <col min="8191" max="8191" width="32.6640625" style="31" customWidth="1"/>
    <col min="8192" max="8192" width="5.33203125" style="31" customWidth="1"/>
    <col min="8193" max="8193" width="6.33203125" style="31" customWidth="1"/>
    <col min="8194" max="8194" width="8.33203125" style="31" customWidth="1"/>
    <col min="8195" max="8195" width="0.88671875" style="31" customWidth="1"/>
    <col min="8196" max="8196" width="8.6640625" style="31" customWidth="1"/>
    <col min="8197" max="8197" width="0.88671875" style="31" customWidth="1"/>
    <col min="8198" max="8198" width="75.6640625" style="31" customWidth="1"/>
    <col min="8199" max="8446" width="9.109375" style="31"/>
    <col min="8447" max="8447" width="32.6640625" style="31" customWidth="1"/>
    <col min="8448" max="8448" width="5.33203125" style="31" customWidth="1"/>
    <col min="8449" max="8449" width="6.33203125" style="31" customWidth="1"/>
    <col min="8450" max="8450" width="8.33203125" style="31" customWidth="1"/>
    <col min="8451" max="8451" width="0.88671875" style="31" customWidth="1"/>
    <col min="8452" max="8452" width="8.6640625" style="31" customWidth="1"/>
    <col min="8453" max="8453" width="0.88671875" style="31" customWidth="1"/>
    <col min="8454" max="8454" width="75.6640625" style="31" customWidth="1"/>
    <col min="8455" max="8702" width="9.109375" style="31"/>
    <col min="8703" max="8703" width="32.6640625" style="31" customWidth="1"/>
    <col min="8704" max="8704" width="5.33203125" style="31" customWidth="1"/>
    <col min="8705" max="8705" width="6.33203125" style="31" customWidth="1"/>
    <col min="8706" max="8706" width="8.33203125" style="31" customWidth="1"/>
    <col min="8707" max="8707" width="0.88671875" style="31" customWidth="1"/>
    <col min="8708" max="8708" width="8.6640625" style="31" customWidth="1"/>
    <col min="8709" max="8709" width="0.88671875" style="31" customWidth="1"/>
    <col min="8710" max="8710" width="75.6640625" style="31" customWidth="1"/>
    <col min="8711" max="8958" width="9.109375" style="31"/>
    <col min="8959" max="8959" width="32.6640625" style="31" customWidth="1"/>
    <col min="8960" max="8960" width="5.33203125" style="31" customWidth="1"/>
    <col min="8961" max="8961" width="6.33203125" style="31" customWidth="1"/>
    <col min="8962" max="8962" width="8.33203125" style="31" customWidth="1"/>
    <col min="8963" max="8963" width="0.88671875" style="31" customWidth="1"/>
    <col min="8964" max="8964" width="8.6640625" style="31" customWidth="1"/>
    <col min="8965" max="8965" width="0.88671875" style="31" customWidth="1"/>
    <col min="8966" max="8966" width="75.6640625" style="31" customWidth="1"/>
    <col min="8967" max="9214" width="9.109375" style="31"/>
    <col min="9215" max="9215" width="32.6640625" style="31" customWidth="1"/>
    <col min="9216" max="9216" width="5.33203125" style="31" customWidth="1"/>
    <col min="9217" max="9217" width="6.33203125" style="31" customWidth="1"/>
    <col min="9218" max="9218" width="8.33203125" style="31" customWidth="1"/>
    <col min="9219" max="9219" width="0.88671875" style="31" customWidth="1"/>
    <col min="9220" max="9220" width="8.6640625" style="31" customWidth="1"/>
    <col min="9221" max="9221" width="0.88671875" style="31" customWidth="1"/>
    <col min="9222" max="9222" width="75.6640625" style="31" customWidth="1"/>
    <col min="9223" max="9470" width="9.109375" style="31"/>
    <col min="9471" max="9471" width="32.6640625" style="31" customWidth="1"/>
    <col min="9472" max="9472" width="5.33203125" style="31" customWidth="1"/>
    <col min="9473" max="9473" width="6.33203125" style="31" customWidth="1"/>
    <col min="9474" max="9474" width="8.33203125" style="31" customWidth="1"/>
    <col min="9475" max="9475" width="0.88671875" style="31" customWidth="1"/>
    <col min="9476" max="9476" width="8.6640625" style="31" customWidth="1"/>
    <col min="9477" max="9477" width="0.88671875" style="31" customWidth="1"/>
    <col min="9478" max="9478" width="75.6640625" style="31" customWidth="1"/>
    <col min="9479" max="9726" width="9.109375" style="31"/>
    <col min="9727" max="9727" width="32.6640625" style="31" customWidth="1"/>
    <col min="9728" max="9728" width="5.33203125" style="31" customWidth="1"/>
    <col min="9729" max="9729" width="6.33203125" style="31" customWidth="1"/>
    <col min="9730" max="9730" width="8.33203125" style="31" customWidth="1"/>
    <col min="9731" max="9731" width="0.88671875" style="31" customWidth="1"/>
    <col min="9732" max="9732" width="8.6640625" style="31" customWidth="1"/>
    <col min="9733" max="9733" width="0.88671875" style="31" customWidth="1"/>
    <col min="9734" max="9734" width="75.6640625" style="31" customWidth="1"/>
    <col min="9735" max="9982" width="9.109375" style="31"/>
    <col min="9983" max="9983" width="32.6640625" style="31" customWidth="1"/>
    <col min="9984" max="9984" width="5.33203125" style="31" customWidth="1"/>
    <col min="9985" max="9985" width="6.33203125" style="31" customWidth="1"/>
    <col min="9986" max="9986" width="8.33203125" style="31" customWidth="1"/>
    <col min="9987" max="9987" width="0.88671875" style="31" customWidth="1"/>
    <col min="9988" max="9988" width="8.6640625" style="31" customWidth="1"/>
    <col min="9989" max="9989" width="0.88671875" style="31" customWidth="1"/>
    <col min="9990" max="9990" width="75.6640625" style="31" customWidth="1"/>
    <col min="9991" max="10238" width="9.109375" style="31"/>
    <col min="10239" max="10239" width="32.6640625" style="31" customWidth="1"/>
    <col min="10240" max="10240" width="5.33203125" style="31" customWidth="1"/>
    <col min="10241" max="10241" width="6.33203125" style="31" customWidth="1"/>
    <col min="10242" max="10242" width="8.33203125" style="31" customWidth="1"/>
    <col min="10243" max="10243" width="0.88671875" style="31" customWidth="1"/>
    <col min="10244" max="10244" width="8.6640625" style="31" customWidth="1"/>
    <col min="10245" max="10245" width="0.88671875" style="31" customWidth="1"/>
    <col min="10246" max="10246" width="75.6640625" style="31" customWidth="1"/>
    <col min="10247" max="10494" width="9.109375" style="31"/>
    <col min="10495" max="10495" width="32.6640625" style="31" customWidth="1"/>
    <col min="10496" max="10496" width="5.33203125" style="31" customWidth="1"/>
    <col min="10497" max="10497" width="6.33203125" style="31" customWidth="1"/>
    <col min="10498" max="10498" width="8.33203125" style="31" customWidth="1"/>
    <col min="10499" max="10499" width="0.88671875" style="31" customWidth="1"/>
    <col min="10500" max="10500" width="8.6640625" style="31" customWidth="1"/>
    <col min="10501" max="10501" width="0.88671875" style="31" customWidth="1"/>
    <col min="10502" max="10502" width="75.6640625" style="31" customWidth="1"/>
    <col min="10503" max="10750" width="9.109375" style="31"/>
    <col min="10751" max="10751" width="32.6640625" style="31" customWidth="1"/>
    <col min="10752" max="10752" width="5.33203125" style="31" customWidth="1"/>
    <col min="10753" max="10753" width="6.33203125" style="31" customWidth="1"/>
    <col min="10754" max="10754" width="8.33203125" style="31" customWidth="1"/>
    <col min="10755" max="10755" width="0.88671875" style="31" customWidth="1"/>
    <col min="10756" max="10756" width="8.6640625" style="31" customWidth="1"/>
    <col min="10757" max="10757" width="0.88671875" style="31" customWidth="1"/>
    <col min="10758" max="10758" width="75.6640625" style="31" customWidth="1"/>
    <col min="10759" max="11006" width="9.109375" style="31"/>
    <col min="11007" max="11007" width="32.6640625" style="31" customWidth="1"/>
    <col min="11008" max="11008" width="5.33203125" style="31" customWidth="1"/>
    <col min="11009" max="11009" width="6.33203125" style="31" customWidth="1"/>
    <col min="11010" max="11010" width="8.33203125" style="31" customWidth="1"/>
    <col min="11011" max="11011" width="0.88671875" style="31" customWidth="1"/>
    <col min="11012" max="11012" width="8.6640625" style="31" customWidth="1"/>
    <col min="11013" max="11013" width="0.88671875" style="31" customWidth="1"/>
    <col min="11014" max="11014" width="75.6640625" style="31" customWidth="1"/>
    <col min="11015" max="11262" width="9.109375" style="31"/>
    <col min="11263" max="11263" width="32.6640625" style="31" customWidth="1"/>
    <col min="11264" max="11264" width="5.33203125" style="31" customWidth="1"/>
    <col min="11265" max="11265" width="6.33203125" style="31" customWidth="1"/>
    <col min="11266" max="11266" width="8.33203125" style="31" customWidth="1"/>
    <col min="11267" max="11267" width="0.88671875" style="31" customWidth="1"/>
    <col min="11268" max="11268" width="8.6640625" style="31" customWidth="1"/>
    <col min="11269" max="11269" width="0.88671875" style="31" customWidth="1"/>
    <col min="11270" max="11270" width="75.6640625" style="31" customWidth="1"/>
    <col min="11271" max="11518" width="9.109375" style="31"/>
    <col min="11519" max="11519" width="32.6640625" style="31" customWidth="1"/>
    <col min="11520" max="11520" width="5.33203125" style="31" customWidth="1"/>
    <col min="11521" max="11521" width="6.33203125" style="31" customWidth="1"/>
    <col min="11522" max="11522" width="8.33203125" style="31" customWidth="1"/>
    <col min="11523" max="11523" width="0.88671875" style="31" customWidth="1"/>
    <col min="11524" max="11524" width="8.6640625" style="31" customWidth="1"/>
    <col min="11525" max="11525" width="0.88671875" style="31" customWidth="1"/>
    <col min="11526" max="11526" width="75.6640625" style="31" customWidth="1"/>
    <col min="11527" max="11774" width="9.109375" style="31"/>
    <col min="11775" max="11775" width="32.6640625" style="31" customWidth="1"/>
    <col min="11776" max="11776" width="5.33203125" style="31" customWidth="1"/>
    <col min="11777" max="11777" width="6.33203125" style="31" customWidth="1"/>
    <col min="11778" max="11778" width="8.33203125" style="31" customWidth="1"/>
    <col min="11779" max="11779" width="0.88671875" style="31" customWidth="1"/>
    <col min="11780" max="11780" width="8.6640625" style="31" customWidth="1"/>
    <col min="11781" max="11781" width="0.88671875" style="31" customWidth="1"/>
    <col min="11782" max="11782" width="75.6640625" style="31" customWidth="1"/>
    <col min="11783" max="12030" width="9.109375" style="31"/>
    <col min="12031" max="12031" width="32.6640625" style="31" customWidth="1"/>
    <col min="12032" max="12032" width="5.33203125" style="31" customWidth="1"/>
    <col min="12033" max="12033" width="6.33203125" style="31" customWidth="1"/>
    <col min="12034" max="12034" width="8.33203125" style="31" customWidth="1"/>
    <col min="12035" max="12035" width="0.88671875" style="31" customWidth="1"/>
    <col min="12036" max="12036" width="8.6640625" style="31" customWidth="1"/>
    <col min="12037" max="12037" width="0.88671875" style="31" customWidth="1"/>
    <col min="12038" max="12038" width="75.6640625" style="31" customWidth="1"/>
    <col min="12039" max="12286" width="9.109375" style="31"/>
    <col min="12287" max="12287" width="32.6640625" style="31" customWidth="1"/>
    <col min="12288" max="12288" width="5.33203125" style="31" customWidth="1"/>
    <col min="12289" max="12289" width="6.33203125" style="31" customWidth="1"/>
    <col min="12290" max="12290" width="8.33203125" style="31" customWidth="1"/>
    <col min="12291" max="12291" width="0.88671875" style="31" customWidth="1"/>
    <col min="12292" max="12292" width="8.6640625" style="31" customWidth="1"/>
    <col min="12293" max="12293" width="0.88671875" style="31" customWidth="1"/>
    <col min="12294" max="12294" width="75.6640625" style="31" customWidth="1"/>
    <col min="12295" max="12542" width="9.109375" style="31"/>
    <col min="12543" max="12543" width="32.6640625" style="31" customWidth="1"/>
    <col min="12544" max="12544" width="5.33203125" style="31" customWidth="1"/>
    <col min="12545" max="12545" width="6.33203125" style="31" customWidth="1"/>
    <col min="12546" max="12546" width="8.33203125" style="31" customWidth="1"/>
    <col min="12547" max="12547" width="0.88671875" style="31" customWidth="1"/>
    <col min="12548" max="12548" width="8.6640625" style="31" customWidth="1"/>
    <col min="12549" max="12549" width="0.88671875" style="31" customWidth="1"/>
    <col min="12550" max="12550" width="75.6640625" style="31" customWidth="1"/>
    <col min="12551" max="12798" width="9.109375" style="31"/>
    <col min="12799" max="12799" width="32.6640625" style="31" customWidth="1"/>
    <col min="12800" max="12800" width="5.33203125" style="31" customWidth="1"/>
    <col min="12801" max="12801" width="6.33203125" style="31" customWidth="1"/>
    <col min="12802" max="12802" width="8.33203125" style="31" customWidth="1"/>
    <col min="12803" max="12803" width="0.88671875" style="31" customWidth="1"/>
    <col min="12804" max="12804" width="8.6640625" style="31" customWidth="1"/>
    <col min="12805" max="12805" width="0.88671875" style="31" customWidth="1"/>
    <col min="12806" max="12806" width="75.6640625" style="31" customWidth="1"/>
    <col min="12807" max="13054" width="9.109375" style="31"/>
    <col min="13055" max="13055" width="32.6640625" style="31" customWidth="1"/>
    <col min="13056" max="13056" width="5.33203125" style="31" customWidth="1"/>
    <col min="13057" max="13057" width="6.33203125" style="31" customWidth="1"/>
    <col min="13058" max="13058" width="8.33203125" style="31" customWidth="1"/>
    <col min="13059" max="13059" width="0.88671875" style="31" customWidth="1"/>
    <col min="13060" max="13060" width="8.6640625" style="31" customWidth="1"/>
    <col min="13061" max="13061" width="0.88671875" style="31" customWidth="1"/>
    <col min="13062" max="13062" width="75.6640625" style="31" customWidth="1"/>
    <col min="13063" max="13310" width="9.109375" style="31"/>
    <col min="13311" max="13311" width="32.6640625" style="31" customWidth="1"/>
    <col min="13312" max="13312" width="5.33203125" style="31" customWidth="1"/>
    <col min="13313" max="13313" width="6.33203125" style="31" customWidth="1"/>
    <col min="13314" max="13314" width="8.33203125" style="31" customWidth="1"/>
    <col min="13315" max="13315" width="0.88671875" style="31" customWidth="1"/>
    <col min="13316" max="13316" width="8.6640625" style="31" customWidth="1"/>
    <col min="13317" max="13317" width="0.88671875" style="31" customWidth="1"/>
    <col min="13318" max="13318" width="75.6640625" style="31" customWidth="1"/>
    <col min="13319" max="13566" width="9.109375" style="31"/>
    <col min="13567" max="13567" width="32.6640625" style="31" customWidth="1"/>
    <col min="13568" max="13568" width="5.33203125" style="31" customWidth="1"/>
    <col min="13569" max="13569" width="6.33203125" style="31" customWidth="1"/>
    <col min="13570" max="13570" width="8.33203125" style="31" customWidth="1"/>
    <col min="13571" max="13571" width="0.88671875" style="31" customWidth="1"/>
    <col min="13572" max="13572" width="8.6640625" style="31" customWidth="1"/>
    <col min="13573" max="13573" width="0.88671875" style="31" customWidth="1"/>
    <col min="13574" max="13574" width="75.6640625" style="31" customWidth="1"/>
    <col min="13575" max="13822" width="9.109375" style="31"/>
    <col min="13823" max="13823" width="32.6640625" style="31" customWidth="1"/>
    <col min="13824" max="13824" width="5.33203125" style="31" customWidth="1"/>
    <col min="13825" max="13825" width="6.33203125" style="31" customWidth="1"/>
    <col min="13826" max="13826" width="8.33203125" style="31" customWidth="1"/>
    <col min="13827" max="13827" width="0.88671875" style="31" customWidth="1"/>
    <col min="13828" max="13828" width="8.6640625" style="31" customWidth="1"/>
    <col min="13829" max="13829" width="0.88671875" style="31" customWidth="1"/>
    <col min="13830" max="13830" width="75.6640625" style="31" customWidth="1"/>
    <col min="13831" max="14078" width="9.109375" style="31"/>
    <col min="14079" max="14079" width="32.6640625" style="31" customWidth="1"/>
    <col min="14080" max="14080" width="5.33203125" style="31" customWidth="1"/>
    <col min="14081" max="14081" width="6.33203125" style="31" customWidth="1"/>
    <col min="14082" max="14082" width="8.33203125" style="31" customWidth="1"/>
    <col min="14083" max="14083" width="0.88671875" style="31" customWidth="1"/>
    <col min="14084" max="14084" width="8.6640625" style="31" customWidth="1"/>
    <col min="14085" max="14085" width="0.88671875" style="31" customWidth="1"/>
    <col min="14086" max="14086" width="75.6640625" style="31" customWidth="1"/>
    <col min="14087" max="14334" width="9.109375" style="31"/>
    <col min="14335" max="14335" width="32.6640625" style="31" customWidth="1"/>
    <col min="14336" max="14336" width="5.33203125" style="31" customWidth="1"/>
    <col min="14337" max="14337" width="6.33203125" style="31" customWidth="1"/>
    <col min="14338" max="14338" width="8.33203125" style="31" customWidth="1"/>
    <col min="14339" max="14339" width="0.88671875" style="31" customWidth="1"/>
    <col min="14340" max="14340" width="8.6640625" style="31" customWidth="1"/>
    <col min="14341" max="14341" width="0.88671875" style="31" customWidth="1"/>
    <col min="14342" max="14342" width="75.6640625" style="31" customWidth="1"/>
    <col min="14343" max="14590" width="9.109375" style="31"/>
    <col min="14591" max="14591" width="32.6640625" style="31" customWidth="1"/>
    <col min="14592" max="14592" width="5.33203125" style="31" customWidth="1"/>
    <col min="14593" max="14593" width="6.33203125" style="31" customWidth="1"/>
    <col min="14594" max="14594" width="8.33203125" style="31" customWidth="1"/>
    <col min="14595" max="14595" width="0.88671875" style="31" customWidth="1"/>
    <col min="14596" max="14596" width="8.6640625" style="31" customWidth="1"/>
    <col min="14597" max="14597" width="0.88671875" style="31" customWidth="1"/>
    <col min="14598" max="14598" width="75.6640625" style="31" customWidth="1"/>
    <col min="14599" max="14846" width="9.109375" style="31"/>
    <col min="14847" max="14847" width="32.6640625" style="31" customWidth="1"/>
    <col min="14848" max="14848" width="5.33203125" style="31" customWidth="1"/>
    <col min="14849" max="14849" width="6.33203125" style="31" customWidth="1"/>
    <col min="14850" max="14850" width="8.33203125" style="31" customWidth="1"/>
    <col min="14851" max="14851" width="0.88671875" style="31" customWidth="1"/>
    <col min="14852" max="14852" width="8.6640625" style="31" customWidth="1"/>
    <col min="14853" max="14853" width="0.88671875" style="31" customWidth="1"/>
    <col min="14854" max="14854" width="75.6640625" style="31" customWidth="1"/>
    <col min="14855" max="15102" width="9.109375" style="31"/>
    <col min="15103" max="15103" width="32.6640625" style="31" customWidth="1"/>
    <col min="15104" max="15104" width="5.33203125" style="31" customWidth="1"/>
    <col min="15105" max="15105" width="6.33203125" style="31" customWidth="1"/>
    <col min="15106" max="15106" width="8.33203125" style="31" customWidth="1"/>
    <col min="15107" max="15107" width="0.88671875" style="31" customWidth="1"/>
    <col min="15108" max="15108" width="8.6640625" style="31" customWidth="1"/>
    <col min="15109" max="15109" width="0.88671875" style="31" customWidth="1"/>
    <col min="15110" max="15110" width="75.6640625" style="31" customWidth="1"/>
    <col min="15111" max="15358" width="9.109375" style="31"/>
    <col min="15359" max="15359" width="32.6640625" style="31" customWidth="1"/>
    <col min="15360" max="15360" width="5.33203125" style="31" customWidth="1"/>
    <col min="15361" max="15361" width="6.33203125" style="31" customWidth="1"/>
    <col min="15362" max="15362" width="8.33203125" style="31" customWidth="1"/>
    <col min="15363" max="15363" width="0.88671875" style="31" customWidth="1"/>
    <col min="15364" max="15364" width="8.6640625" style="31" customWidth="1"/>
    <col min="15365" max="15365" width="0.88671875" style="31" customWidth="1"/>
    <col min="15366" max="15366" width="75.6640625" style="31" customWidth="1"/>
    <col min="15367" max="15614" width="9.109375" style="31"/>
    <col min="15615" max="15615" width="32.6640625" style="31" customWidth="1"/>
    <col min="15616" max="15616" width="5.33203125" style="31" customWidth="1"/>
    <col min="15617" max="15617" width="6.33203125" style="31" customWidth="1"/>
    <col min="15618" max="15618" width="8.33203125" style="31" customWidth="1"/>
    <col min="15619" max="15619" width="0.88671875" style="31" customWidth="1"/>
    <col min="15620" max="15620" width="8.6640625" style="31" customWidth="1"/>
    <col min="15621" max="15621" width="0.88671875" style="31" customWidth="1"/>
    <col min="15622" max="15622" width="75.6640625" style="31" customWidth="1"/>
    <col min="15623" max="15870" width="9.109375" style="31"/>
    <col min="15871" max="15871" width="32.6640625" style="31" customWidth="1"/>
    <col min="15872" max="15872" width="5.33203125" style="31" customWidth="1"/>
    <col min="15873" max="15873" width="6.33203125" style="31" customWidth="1"/>
    <col min="15874" max="15874" width="8.33203125" style="31" customWidth="1"/>
    <col min="15875" max="15875" width="0.88671875" style="31" customWidth="1"/>
    <col min="15876" max="15876" width="8.6640625" style="31" customWidth="1"/>
    <col min="15877" max="15877" width="0.88671875" style="31" customWidth="1"/>
    <col min="15878" max="15878" width="75.6640625" style="31" customWidth="1"/>
    <col min="15879" max="16126" width="9.109375" style="31"/>
    <col min="16127" max="16127" width="32.6640625" style="31" customWidth="1"/>
    <col min="16128" max="16128" width="5.33203125" style="31" customWidth="1"/>
    <col min="16129" max="16129" width="6.33203125" style="31" customWidth="1"/>
    <col min="16130" max="16130" width="8.33203125" style="31" customWidth="1"/>
    <col min="16131" max="16131" width="0.88671875" style="31" customWidth="1"/>
    <col min="16132" max="16132" width="8.6640625" style="31" customWidth="1"/>
    <col min="16133" max="16133" width="0.88671875" style="31" customWidth="1"/>
    <col min="16134" max="16134" width="75.6640625" style="31" customWidth="1"/>
    <col min="16135" max="16384" width="9.109375" style="31"/>
  </cols>
  <sheetData>
    <row r="1" spans="1:40" s="4" customFormat="1" ht="15" x14ac:dyDescent="0.3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4" customFormat="1" ht="20.399999999999999" x14ac:dyDescent="0.3">
      <c r="A2" s="34" t="s">
        <v>168</v>
      </c>
      <c r="B2" s="2"/>
      <c r="C2" s="2"/>
      <c r="D2" s="3"/>
      <c r="E2" s="2"/>
      <c r="F2" s="5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2" customFormat="1" ht="6" customHeight="1" thickBot="1" x14ac:dyDescent="0.35">
      <c r="A3" s="7"/>
      <c r="B3" s="8"/>
      <c r="D3" s="9"/>
      <c r="E3" s="10"/>
      <c r="F3" s="11"/>
      <c r="G3" s="8"/>
      <c r="H3" s="11"/>
      <c r="I3" s="8"/>
      <c r="J3" s="8"/>
    </row>
    <row r="4" spans="1:40" s="4" customFormat="1" ht="16.2" thickTop="1" thickBot="1" x14ac:dyDescent="0.35">
      <c r="A4" s="35" t="s">
        <v>169</v>
      </c>
      <c r="B4" s="36"/>
      <c r="C4" s="36"/>
      <c r="D4" s="12">
        <f>+D106</f>
        <v>0</v>
      </c>
      <c r="E4" s="2"/>
      <c r="F4" s="1" t="s">
        <v>0</v>
      </c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2" customFormat="1" ht="6" customHeight="1" thickTop="1" x14ac:dyDescent="0.3">
      <c r="A5" s="7"/>
      <c r="B5" s="8"/>
      <c r="D5" s="9"/>
      <c r="E5" s="10"/>
      <c r="F5" s="11"/>
      <c r="G5" s="8"/>
      <c r="H5" s="11"/>
      <c r="I5" s="8"/>
      <c r="J5" s="8"/>
    </row>
    <row r="6" spans="1:40" s="2" customFormat="1" ht="12.75" customHeight="1" x14ac:dyDescent="0.3">
      <c r="A6" s="8" t="s">
        <v>181</v>
      </c>
      <c r="B6" s="8"/>
      <c r="C6" s="2">
        <v>2018</v>
      </c>
      <c r="D6" s="9"/>
      <c r="E6" s="10"/>
      <c r="F6" s="11"/>
      <c r="G6" s="8"/>
      <c r="H6" s="11"/>
      <c r="I6" s="8"/>
      <c r="J6" s="8"/>
    </row>
    <row r="7" spans="1:40" s="2" customFormat="1" ht="15.75" customHeight="1" x14ac:dyDescent="0.3">
      <c r="A7" s="13"/>
      <c r="B7" s="13"/>
      <c r="C7" s="13"/>
      <c r="D7" s="14" t="s">
        <v>1</v>
      </c>
      <c r="E7" s="13"/>
      <c r="F7" s="13"/>
    </row>
    <row r="8" spans="1:40" s="2" customFormat="1" ht="15.75" customHeight="1" x14ac:dyDescent="0.3">
      <c r="A8" s="15" t="s">
        <v>2</v>
      </c>
      <c r="B8" s="15" t="s">
        <v>3</v>
      </c>
      <c r="C8" s="15" t="s">
        <v>4</v>
      </c>
      <c r="D8" s="16" t="s">
        <v>4</v>
      </c>
      <c r="E8" s="15"/>
      <c r="F8" s="15" t="s">
        <v>5</v>
      </c>
    </row>
    <row r="9" spans="1:40" s="2" customFormat="1" x14ac:dyDescent="0.3">
      <c r="D9" s="3"/>
    </row>
    <row r="10" spans="1:40" s="18" customFormat="1" ht="18" customHeight="1" x14ac:dyDescent="0.3">
      <c r="A10" s="17" t="s">
        <v>173</v>
      </c>
      <c r="B10" s="2"/>
      <c r="C10" s="2"/>
      <c r="D10" s="3"/>
      <c r="E10" s="2"/>
      <c r="F10" s="2"/>
      <c r="G10" s="17"/>
      <c r="H10" s="2"/>
    </row>
    <row r="11" spans="1:40" s="2" customFormat="1" ht="12.75" customHeight="1" x14ac:dyDescent="0.3">
      <c r="A11" s="19"/>
      <c r="B11" s="19"/>
      <c r="C11" s="19"/>
      <c r="D11" s="20"/>
      <c r="E11" s="19"/>
      <c r="F11" s="19"/>
      <c r="G11" s="19"/>
      <c r="H11" s="19"/>
    </row>
    <row r="12" spans="1:40" s="2" customFormat="1" x14ac:dyDescent="0.3">
      <c r="A12" s="2" t="s">
        <v>180</v>
      </c>
      <c r="B12" s="33">
        <v>0</v>
      </c>
      <c r="C12" s="33">
        <v>40</v>
      </c>
      <c r="D12" s="21">
        <f>B12*C12</f>
        <v>0</v>
      </c>
      <c r="F12" s="2" t="s">
        <v>7</v>
      </c>
    </row>
    <row r="13" spans="1:40" s="2" customFormat="1" x14ac:dyDescent="0.3">
      <c r="A13" s="2" t="s">
        <v>8</v>
      </c>
      <c r="B13" s="33">
        <v>0</v>
      </c>
      <c r="C13" s="33">
        <v>40</v>
      </c>
      <c r="D13" s="21">
        <f t="shared" ref="D13:D27" si="0">B13*C13</f>
        <v>0</v>
      </c>
      <c r="F13" s="2" t="s">
        <v>9</v>
      </c>
    </row>
    <row r="14" spans="1:40" s="2" customFormat="1" x14ac:dyDescent="0.3">
      <c r="A14" s="2" t="s">
        <v>10</v>
      </c>
      <c r="B14" s="33">
        <v>0</v>
      </c>
      <c r="C14" s="33">
        <v>10</v>
      </c>
      <c r="D14" s="21">
        <f t="shared" si="0"/>
        <v>0</v>
      </c>
      <c r="F14" s="2" t="s">
        <v>11</v>
      </c>
    </row>
    <row r="15" spans="1:40" s="2" customFormat="1" x14ac:dyDescent="0.3">
      <c r="A15" s="2" t="s">
        <v>12</v>
      </c>
      <c r="B15" s="33">
        <v>0</v>
      </c>
      <c r="C15" s="33">
        <v>140</v>
      </c>
      <c r="D15" s="21">
        <f t="shared" si="0"/>
        <v>0</v>
      </c>
      <c r="F15" s="2" t="s">
        <v>13</v>
      </c>
    </row>
    <row r="16" spans="1:40" s="2" customFormat="1" x14ac:dyDescent="0.3">
      <c r="A16" s="2" t="s">
        <v>14</v>
      </c>
      <c r="B16" s="33">
        <v>0</v>
      </c>
      <c r="C16" s="33">
        <v>100</v>
      </c>
      <c r="D16" s="21">
        <f t="shared" si="0"/>
        <v>0</v>
      </c>
      <c r="F16" s="2" t="s">
        <v>15</v>
      </c>
    </row>
    <row r="17" spans="1:8" s="2" customFormat="1" x14ac:dyDescent="0.3">
      <c r="A17" s="2" t="s">
        <v>16</v>
      </c>
      <c r="B17" s="33">
        <v>0</v>
      </c>
      <c r="C17" s="33">
        <v>80</v>
      </c>
      <c r="D17" s="21">
        <f>B17*C17</f>
        <v>0</v>
      </c>
      <c r="F17" s="2" t="s">
        <v>17</v>
      </c>
    </row>
    <row r="18" spans="1:8" s="2" customFormat="1" x14ac:dyDescent="0.3">
      <c r="A18" s="2" t="s">
        <v>18</v>
      </c>
      <c r="B18" s="33">
        <v>0</v>
      </c>
      <c r="C18" s="33">
        <v>60</v>
      </c>
      <c r="D18" s="21">
        <f>B18*C18</f>
        <v>0</v>
      </c>
      <c r="F18" s="2" t="s">
        <v>19</v>
      </c>
    </row>
    <row r="19" spans="1:8" s="2" customFormat="1" x14ac:dyDescent="0.3">
      <c r="A19" s="2" t="s">
        <v>20</v>
      </c>
      <c r="B19" s="33">
        <v>0</v>
      </c>
      <c r="C19" s="33">
        <v>40</v>
      </c>
      <c r="D19" s="21">
        <f t="shared" si="0"/>
        <v>0</v>
      </c>
      <c r="F19" s="2" t="s">
        <v>21</v>
      </c>
    </row>
    <row r="20" spans="1:8" s="2" customFormat="1" x14ac:dyDescent="0.3">
      <c r="A20" s="2" t="s">
        <v>22</v>
      </c>
      <c r="B20" s="33">
        <v>0</v>
      </c>
      <c r="C20" s="33">
        <v>30</v>
      </c>
      <c r="D20" s="21">
        <f>B20*C20</f>
        <v>0</v>
      </c>
      <c r="F20" s="2" t="s">
        <v>23</v>
      </c>
    </row>
    <row r="21" spans="1:8" s="2" customFormat="1" x14ac:dyDescent="0.3">
      <c r="A21" s="2" t="s">
        <v>24</v>
      </c>
      <c r="B21" s="33">
        <v>0</v>
      </c>
      <c r="C21" s="33">
        <v>40</v>
      </c>
      <c r="D21" s="21">
        <f t="shared" si="0"/>
        <v>0</v>
      </c>
      <c r="F21" s="2" t="s">
        <v>21</v>
      </c>
    </row>
    <row r="22" spans="1:8" s="2" customFormat="1" x14ac:dyDescent="0.3">
      <c r="A22" s="2" t="s">
        <v>25</v>
      </c>
      <c r="B22" s="33">
        <v>0</v>
      </c>
      <c r="C22" s="33">
        <v>140</v>
      </c>
      <c r="D22" s="21">
        <f>B22*C22</f>
        <v>0</v>
      </c>
      <c r="F22" s="2" t="s">
        <v>26</v>
      </c>
    </row>
    <row r="23" spans="1:8" s="2" customFormat="1" x14ac:dyDescent="0.3">
      <c r="A23" s="2" t="s">
        <v>27</v>
      </c>
      <c r="B23" s="33">
        <v>0</v>
      </c>
      <c r="C23" s="33">
        <v>300</v>
      </c>
      <c r="D23" s="21">
        <f>B23*C23</f>
        <v>0</v>
      </c>
      <c r="F23" s="2" t="s">
        <v>28</v>
      </c>
    </row>
    <row r="24" spans="1:8" s="2" customFormat="1" x14ac:dyDescent="0.3">
      <c r="A24" s="2" t="s">
        <v>29</v>
      </c>
      <c r="B24" s="33">
        <v>0</v>
      </c>
      <c r="C24" s="33">
        <v>40</v>
      </c>
      <c r="D24" s="21">
        <f t="shared" si="0"/>
        <v>0</v>
      </c>
      <c r="F24" s="2" t="s">
        <v>30</v>
      </c>
    </row>
    <row r="25" spans="1:8" s="2" customFormat="1" x14ac:dyDescent="0.3">
      <c r="A25" s="2" t="s">
        <v>31</v>
      </c>
      <c r="B25" s="33">
        <v>0</v>
      </c>
      <c r="C25" s="33">
        <v>10</v>
      </c>
      <c r="D25" s="21">
        <f t="shared" si="0"/>
        <v>0</v>
      </c>
      <c r="F25" s="2" t="s">
        <v>32</v>
      </c>
    </row>
    <row r="26" spans="1:8" s="2" customFormat="1" x14ac:dyDescent="0.3">
      <c r="A26" s="2" t="s">
        <v>33</v>
      </c>
      <c r="B26" s="33">
        <v>0</v>
      </c>
      <c r="C26" s="33">
        <v>40</v>
      </c>
      <c r="D26" s="21">
        <f t="shared" si="0"/>
        <v>0</v>
      </c>
      <c r="F26" s="2" t="s">
        <v>34</v>
      </c>
    </row>
    <row r="27" spans="1:8" s="2" customFormat="1" x14ac:dyDescent="0.3">
      <c r="A27" s="2" t="s">
        <v>35</v>
      </c>
      <c r="B27" s="33">
        <v>0</v>
      </c>
      <c r="C27" s="21">
        <v>55</v>
      </c>
      <c r="D27" s="21">
        <f t="shared" si="0"/>
        <v>0</v>
      </c>
      <c r="F27" s="2" t="s">
        <v>36</v>
      </c>
    </row>
    <row r="28" spans="1:8" s="2" customFormat="1" ht="12.75" customHeight="1" thickBot="1" x14ac:dyDescent="0.35">
      <c r="A28" s="19"/>
      <c r="B28" s="22"/>
      <c r="C28" s="22"/>
      <c r="D28" s="22"/>
      <c r="E28" s="19"/>
      <c r="F28" s="19"/>
      <c r="G28" s="19"/>
      <c r="H28" s="19"/>
    </row>
    <row r="29" spans="1:8" s="2" customFormat="1" ht="15.75" customHeight="1" thickBot="1" x14ac:dyDescent="0.35">
      <c r="A29" s="1" t="s">
        <v>37</v>
      </c>
      <c r="B29" s="23"/>
      <c r="C29" s="23"/>
      <c r="D29" s="24">
        <f>SUM(D12:D27)</f>
        <v>0</v>
      </c>
      <c r="E29" s="1"/>
      <c r="F29" s="1" t="s">
        <v>175</v>
      </c>
    </row>
    <row r="30" spans="1:8" s="18" customFormat="1" ht="15.75" customHeight="1" x14ac:dyDescent="0.3">
      <c r="A30" s="17"/>
      <c r="B30" s="25"/>
      <c r="C30" s="25"/>
      <c r="D30" s="25"/>
      <c r="E30" s="2"/>
      <c r="F30" s="2"/>
      <c r="G30" s="17"/>
      <c r="H30" s="2"/>
    </row>
    <row r="31" spans="1:8" s="18" customFormat="1" ht="18" customHeight="1" x14ac:dyDescent="0.3">
      <c r="A31" s="17" t="s">
        <v>170</v>
      </c>
      <c r="B31" s="25"/>
      <c r="C31" s="25"/>
      <c r="D31" s="25"/>
      <c r="E31" s="2"/>
      <c r="F31" s="2"/>
      <c r="G31" s="17"/>
      <c r="H31" s="2"/>
    </row>
    <row r="32" spans="1:8" s="2" customFormat="1" ht="12.75" customHeight="1" x14ac:dyDescent="0.3">
      <c r="A32" s="19"/>
      <c r="B32" s="22"/>
      <c r="C32" s="22"/>
      <c r="D32" s="22"/>
      <c r="E32" s="19"/>
      <c r="F32" s="19"/>
      <c r="G32" s="19"/>
      <c r="H32" s="19"/>
    </row>
    <row r="33" spans="1:6" s="2" customFormat="1" x14ac:dyDescent="0.3">
      <c r="A33" s="2" t="s">
        <v>6</v>
      </c>
      <c r="B33" s="33">
        <v>0</v>
      </c>
      <c r="C33" s="33">
        <v>40</v>
      </c>
      <c r="D33" s="21">
        <f t="shared" ref="D33:D43" si="1">B33*C33</f>
        <v>0</v>
      </c>
      <c r="F33" s="2" t="s">
        <v>38</v>
      </c>
    </row>
    <row r="34" spans="1:6" s="2" customFormat="1" x14ac:dyDescent="0.3">
      <c r="A34" s="2" t="s">
        <v>8</v>
      </c>
      <c r="B34" s="33">
        <v>0</v>
      </c>
      <c r="C34" s="33">
        <v>40</v>
      </c>
      <c r="D34" s="21">
        <f t="shared" si="1"/>
        <v>0</v>
      </c>
      <c r="F34" s="2" t="s">
        <v>9</v>
      </c>
    </row>
    <row r="35" spans="1:6" s="2" customFormat="1" x14ac:dyDescent="0.3">
      <c r="A35" s="2" t="s">
        <v>10</v>
      </c>
      <c r="B35" s="33">
        <v>0</v>
      </c>
      <c r="C35" s="33">
        <v>10</v>
      </c>
      <c r="D35" s="21">
        <f t="shared" si="1"/>
        <v>0</v>
      </c>
      <c r="F35" s="2" t="s">
        <v>11</v>
      </c>
    </row>
    <row r="36" spans="1:6" s="2" customFormat="1" x14ac:dyDescent="0.3">
      <c r="A36" s="2" t="s">
        <v>12</v>
      </c>
      <c r="B36" s="33">
        <v>0</v>
      </c>
      <c r="C36" s="33">
        <v>140</v>
      </c>
      <c r="D36" s="21">
        <f t="shared" si="1"/>
        <v>0</v>
      </c>
      <c r="F36" s="2" t="s">
        <v>13</v>
      </c>
    </row>
    <row r="37" spans="1:6" s="2" customFormat="1" x14ac:dyDescent="0.3">
      <c r="A37" s="2" t="s">
        <v>14</v>
      </c>
      <c r="B37" s="33">
        <v>0</v>
      </c>
      <c r="C37" s="33">
        <v>100</v>
      </c>
      <c r="D37" s="21">
        <f t="shared" si="1"/>
        <v>0</v>
      </c>
      <c r="F37" s="2" t="s">
        <v>15</v>
      </c>
    </row>
    <row r="38" spans="1:6" s="2" customFormat="1" x14ac:dyDescent="0.3">
      <c r="A38" s="2" t="s">
        <v>16</v>
      </c>
      <c r="B38" s="33">
        <v>0</v>
      </c>
      <c r="C38" s="33">
        <v>80</v>
      </c>
      <c r="D38" s="21">
        <f>B38*C38</f>
        <v>0</v>
      </c>
      <c r="F38" s="2" t="s">
        <v>17</v>
      </c>
    </row>
    <row r="39" spans="1:6" s="2" customFormat="1" x14ac:dyDescent="0.3">
      <c r="A39" s="2" t="s">
        <v>18</v>
      </c>
      <c r="B39" s="33">
        <v>0</v>
      </c>
      <c r="C39" s="33">
        <v>60</v>
      </c>
      <c r="D39" s="21">
        <f>B39*C39</f>
        <v>0</v>
      </c>
      <c r="F39" s="2" t="s">
        <v>19</v>
      </c>
    </row>
    <row r="40" spans="1:6" s="2" customFormat="1" x14ac:dyDescent="0.3">
      <c r="A40" s="2" t="s">
        <v>20</v>
      </c>
      <c r="B40" s="33">
        <v>0</v>
      </c>
      <c r="C40" s="33">
        <v>40</v>
      </c>
      <c r="D40" s="21">
        <f t="shared" si="1"/>
        <v>0</v>
      </c>
      <c r="F40" s="2" t="s">
        <v>21</v>
      </c>
    </row>
    <row r="41" spans="1:6" s="2" customFormat="1" x14ac:dyDescent="0.3">
      <c r="A41" s="2" t="s">
        <v>22</v>
      </c>
      <c r="B41" s="33">
        <v>0</v>
      </c>
      <c r="C41" s="33">
        <v>30</v>
      </c>
      <c r="D41" s="21">
        <f t="shared" si="1"/>
        <v>0</v>
      </c>
      <c r="F41" s="2" t="s">
        <v>23</v>
      </c>
    </row>
    <row r="42" spans="1:6" s="2" customFormat="1" x14ac:dyDescent="0.3">
      <c r="A42" s="2" t="s">
        <v>24</v>
      </c>
      <c r="B42" s="33">
        <v>0</v>
      </c>
      <c r="C42" s="33">
        <v>40</v>
      </c>
      <c r="D42" s="21">
        <f t="shared" si="1"/>
        <v>0</v>
      </c>
      <c r="F42" s="2" t="s">
        <v>21</v>
      </c>
    </row>
    <row r="43" spans="1:6" s="2" customFormat="1" x14ac:dyDescent="0.3">
      <c r="A43" s="2" t="s">
        <v>25</v>
      </c>
      <c r="B43" s="33">
        <v>0</v>
      </c>
      <c r="C43" s="33">
        <v>140</v>
      </c>
      <c r="D43" s="21">
        <f t="shared" si="1"/>
        <v>0</v>
      </c>
      <c r="F43" s="2" t="s">
        <v>26</v>
      </c>
    </row>
    <row r="44" spans="1:6" s="2" customFormat="1" x14ac:dyDescent="0.3">
      <c r="A44" s="2" t="s">
        <v>41</v>
      </c>
      <c r="B44" s="37"/>
      <c r="C44" s="37"/>
      <c r="D44" s="25"/>
    </row>
    <row r="45" spans="1:6" s="2" customFormat="1" x14ac:dyDescent="0.3">
      <c r="A45" s="2" t="s">
        <v>39</v>
      </c>
      <c r="B45" s="33">
        <v>0</v>
      </c>
      <c r="C45" s="33">
        <v>60</v>
      </c>
      <c r="D45" s="21">
        <f t="shared" ref="D45:D53" si="2">B45*C45</f>
        <v>0</v>
      </c>
      <c r="F45" s="2" t="s">
        <v>40</v>
      </c>
    </row>
    <row r="46" spans="1:6" s="2" customFormat="1" x14ac:dyDescent="0.3">
      <c r="A46" s="2" t="s">
        <v>42</v>
      </c>
      <c r="B46" s="33">
        <v>0</v>
      </c>
      <c r="C46" s="33">
        <v>40</v>
      </c>
      <c r="D46" s="21">
        <f t="shared" si="2"/>
        <v>0</v>
      </c>
      <c r="F46" s="2" t="s">
        <v>43</v>
      </c>
    </row>
    <row r="47" spans="1:6" s="2" customFormat="1" x14ac:dyDescent="0.3">
      <c r="A47" s="2" t="s">
        <v>44</v>
      </c>
      <c r="B47" s="33">
        <v>0</v>
      </c>
      <c r="C47" s="33">
        <v>120</v>
      </c>
      <c r="D47" s="21">
        <f t="shared" si="2"/>
        <v>0</v>
      </c>
      <c r="F47" s="2" t="s">
        <v>45</v>
      </c>
    </row>
    <row r="48" spans="1:6" s="2" customFormat="1" x14ac:dyDescent="0.3">
      <c r="A48" s="2" t="s">
        <v>46</v>
      </c>
      <c r="B48" s="33">
        <v>0</v>
      </c>
      <c r="C48" s="33">
        <v>0</v>
      </c>
      <c r="D48" s="21">
        <f t="shared" si="2"/>
        <v>0</v>
      </c>
      <c r="F48" s="2" t="s">
        <v>47</v>
      </c>
    </row>
    <row r="49" spans="1:8" s="2" customFormat="1" x14ac:dyDescent="0.3">
      <c r="A49" s="2" t="s">
        <v>48</v>
      </c>
      <c r="B49" s="33">
        <v>0</v>
      </c>
      <c r="C49" s="33">
        <v>60</v>
      </c>
      <c r="D49" s="21">
        <f t="shared" si="2"/>
        <v>0</v>
      </c>
      <c r="F49" s="2" t="s">
        <v>49</v>
      </c>
    </row>
    <row r="50" spans="1:8" s="2" customFormat="1" x14ac:dyDescent="0.3">
      <c r="A50" s="2" t="s">
        <v>50</v>
      </c>
      <c r="B50" s="33">
        <v>0</v>
      </c>
      <c r="C50" s="33">
        <v>40</v>
      </c>
      <c r="D50" s="21">
        <f t="shared" si="2"/>
        <v>0</v>
      </c>
      <c r="F50" s="2" t="s">
        <v>34</v>
      </c>
    </row>
    <row r="51" spans="1:8" s="2" customFormat="1" x14ac:dyDescent="0.3">
      <c r="A51" s="2" t="s">
        <v>51</v>
      </c>
      <c r="B51" s="33">
        <v>0</v>
      </c>
      <c r="C51" s="33">
        <v>60</v>
      </c>
      <c r="D51" s="21">
        <f t="shared" si="2"/>
        <v>0</v>
      </c>
      <c r="F51" s="2" t="s">
        <v>52</v>
      </c>
    </row>
    <row r="52" spans="1:8" s="2" customFormat="1" x14ac:dyDescent="0.3">
      <c r="A52" s="2" t="s">
        <v>29</v>
      </c>
      <c r="B52" s="33">
        <v>0</v>
      </c>
      <c r="C52" s="33">
        <v>40</v>
      </c>
      <c r="D52" s="21">
        <f t="shared" si="2"/>
        <v>0</v>
      </c>
      <c r="F52" s="2" t="s">
        <v>30</v>
      </c>
    </row>
    <row r="53" spans="1:8" s="2" customFormat="1" x14ac:dyDescent="0.3">
      <c r="A53" s="2" t="s">
        <v>35</v>
      </c>
      <c r="B53" s="33">
        <v>0</v>
      </c>
      <c r="C53" s="21">
        <v>55</v>
      </c>
      <c r="D53" s="21">
        <f t="shared" si="2"/>
        <v>0</v>
      </c>
      <c r="F53" s="2" t="s">
        <v>36</v>
      </c>
    </row>
    <row r="54" spans="1:8" s="2" customFormat="1" ht="12.75" customHeight="1" thickBot="1" x14ac:dyDescent="0.35">
      <c r="A54" s="19"/>
      <c r="B54" s="22"/>
      <c r="C54" s="22"/>
      <c r="D54" s="22"/>
      <c r="E54" s="19"/>
      <c r="F54" s="19"/>
      <c r="G54" s="19"/>
      <c r="H54" s="19"/>
    </row>
    <row r="55" spans="1:8" s="2" customFormat="1" ht="15.75" customHeight="1" thickBot="1" x14ac:dyDescent="0.35">
      <c r="A55" s="1" t="s">
        <v>37</v>
      </c>
      <c r="B55" s="23"/>
      <c r="C55" s="23"/>
      <c r="D55" s="24">
        <f>SUM(D33:D53)</f>
        <v>0</v>
      </c>
      <c r="E55" s="1"/>
      <c r="F55" s="1" t="s">
        <v>176</v>
      </c>
    </row>
    <row r="56" spans="1:8" s="18" customFormat="1" ht="15.75" customHeight="1" x14ac:dyDescent="0.3">
      <c r="A56" s="17"/>
      <c r="B56" s="25"/>
      <c r="C56" s="25"/>
      <c r="D56" s="25"/>
      <c r="E56" s="2"/>
      <c r="F56" s="2"/>
      <c r="G56" s="17"/>
      <c r="H56" s="2"/>
    </row>
    <row r="57" spans="1:8" s="18" customFormat="1" ht="18" customHeight="1" x14ac:dyDescent="0.3">
      <c r="A57" s="17" t="s">
        <v>171</v>
      </c>
      <c r="B57" s="25"/>
      <c r="C57" s="25"/>
      <c r="D57" s="25"/>
      <c r="E57" s="2"/>
      <c r="F57" s="2"/>
      <c r="G57" s="17"/>
      <c r="H57" s="2"/>
    </row>
    <row r="58" spans="1:8" s="2" customFormat="1" ht="12.75" customHeight="1" x14ac:dyDescent="0.3">
      <c r="A58" s="19"/>
      <c r="B58" s="22"/>
      <c r="C58" s="22"/>
      <c r="D58" s="22"/>
      <c r="E58" s="19"/>
      <c r="F58" s="19"/>
      <c r="G58" s="19"/>
      <c r="H58" s="19"/>
    </row>
    <row r="59" spans="1:8" s="2" customFormat="1" x14ac:dyDescent="0.3">
      <c r="A59" s="2" t="s">
        <v>6</v>
      </c>
      <c r="B59" s="33">
        <v>0</v>
      </c>
      <c r="C59" s="33">
        <v>40</v>
      </c>
      <c r="D59" s="21">
        <f t="shared" ref="D59:D69" si="3">B59*C59</f>
        <v>0</v>
      </c>
      <c r="F59" s="2" t="s">
        <v>38</v>
      </c>
    </row>
    <row r="60" spans="1:8" s="2" customFormat="1" x14ac:dyDescent="0.3">
      <c r="A60" s="2" t="s">
        <v>8</v>
      </c>
      <c r="B60" s="33">
        <v>0</v>
      </c>
      <c r="C60" s="33">
        <v>40</v>
      </c>
      <c r="D60" s="21">
        <f t="shared" si="3"/>
        <v>0</v>
      </c>
      <c r="F60" s="2" t="s">
        <v>9</v>
      </c>
    </row>
    <row r="61" spans="1:8" s="2" customFormat="1" x14ac:dyDescent="0.3">
      <c r="A61" s="2" t="s">
        <v>10</v>
      </c>
      <c r="B61" s="33">
        <v>0</v>
      </c>
      <c r="C61" s="33">
        <v>10</v>
      </c>
      <c r="D61" s="21">
        <f t="shared" si="3"/>
        <v>0</v>
      </c>
      <c r="F61" s="2" t="s">
        <v>11</v>
      </c>
    </row>
    <row r="62" spans="1:8" s="2" customFormat="1" x14ac:dyDescent="0.3">
      <c r="A62" s="2" t="s">
        <v>12</v>
      </c>
      <c r="B62" s="33">
        <v>0</v>
      </c>
      <c r="C62" s="33">
        <v>140</v>
      </c>
      <c r="D62" s="21">
        <f t="shared" si="3"/>
        <v>0</v>
      </c>
      <c r="F62" s="2" t="s">
        <v>13</v>
      </c>
    </row>
    <row r="63" spans="1:8" s="2" customFormat="1" x14ac:dyDescent="0.3">
      <c r="A63" s="2" t="s">
        <v>14</v>
      </c>
      <c r="B63" s="33">
        <v>0</v>
      </c>
      <c r="C63" s="33">
        <v>100</v>
      </c>
      <c r="D63" s="21">
        <f t="shared" si="3"/>
        <v>0</v>
      </c>
      <c r="F63" s="2" t="s">
        <v>15</v>
      </c>
    </row>
    <row r="64" spans="1:8" s="2" customFormat="1" x14ac:dyDescent="0.3">
      <c r="A64" s="2" t="s">
        <v>16</v>
      </c>
      <c r="B64" s="33">
        <v>0</v>
      </c>
      <c r="C64" s="33">
        <v>80</v>
      </c>
      <c r="D64" s="21">
        <f t="shared" si="3"/>
        <v>0</v>
      </c>
      <c r="F64" s="2" t="s">
        <v>17</v>
      </c>
    </row>
    <row r="65" spans="1:8" s="2" customFormat="1" x14ac:dyDescent="0.3">
      <c r="A65" s="2" t="s">
        <v>18</v>
      </c>
      <c r="B65" s="33">
        <v>0</v>
      </c>
      <c r="C65" s="33">
        <v>60</v>
      </c>
      <c r="D65" s="21">
        <f t="shared" si="3"/>
        <v>0</v>
      </c>
      <c r="F65" s="2" t="s">
        <v>19</v>
      </c>
    </row>
    <row r="66" spans="1:8" s="2" customFormat="1" x14ac:dyDescent="0.3">
      <c r="A66" s="2" t="s">
        <v>20</v>
      </c>
      <c r="B66" s="33">
        <v>0</v>
      </c>
      <c r="C66" s="33">
        <v>40</v>
      </c>
      <c r="D66" s="21">
        <f t="shared" si="3"/>
        <v>0</v>
      </c>
      <c r="F66" s="2" t="s">
        <v>21</v>
      </c>
    </row>
    <row r="67" spans="1:8" s="2" customFormat="1" x14ac:dyDescent="0.3">
      <c r="A67" s="2" t="s">
        <v>53</v>
      </c>
      <c r="B67" s="33">
        <v>0</v>
      </c>
      <c r="C67" s="33">
        <v>30</v>
      </c>
      <c r="D67" s="21">
        <f t="shared" si="3"/>
        <v>0</v>
      </c>
      <c r="F67" s="2" t="s">
        <v>23</v>
      </c>
    </row>
    <row r="68" spans="1:8" s="2" customFormat="1" x14ac:dyDescent="0.3">
      <c r="A68" s="2" t="s">
        <v>24</v>
      </c>
      <c r="B68" s="33">
        <v>0</v>
      </c>
      <c r="C68" s="33">
        <v>40</v>
      </c>
      <c r="D68" s="21">
        <f t="shared" si="3"/>
        <v>0</v>
      </c>
      <c r="F68" s="2" t="s">
        <v>21</v>
      </c>
    </row>
    <row r="69" spans="1:8" s="2" customFormat="1" x14ac:dyDescent="0.3">
      <c r="A69" s="2" t="s">
        <v>25</v>
      </c>
      <c r="B69" s="33">
        <v>0</v>
      </c>
      <c r="C69" s="33">
        <v>140</v>
      </c>
      <c r="D69" s="21">
        <f t="shared" si="3"/>
        <v>0</v>
      </c>
      <c r="F69" s="2" t="s">
        <v>26</v>
      </c>
    </row>
    <row r="70" spans="1:8" s="2" customFormat="1" x14ac:dyDescent="0.3">
      <c r="A70" s="2" t="s">
        <v>55</v>
      </c>
      <c r="B70" s="25"/>
      <c r="C70" s="25"/>
      <c r="D70" s="25"/>
    </row>
    <row r="71" spans="1:8" s="2" customFormat="1" x14ac:dyDescent="0.3">
      <c r="A71" s="2" t="s">
        <v>56</v>
      </c>
      <c r="B71" s="33">
        <v>0</v>
      </c>
      <c r="C71" s="33">
        <v>10</v>
      </c>
      <c r="D71" s="21">
        <f t="shared" ref="D71:D76" si="4">B71*C71</f>
        <v>0</v>
      </c>
      <c r="F71" s="2" t="s">
        <v>57</v>
      </c>
    </row>
    <row r="72" spans="1:8" s="2" customFormat="1" x14ac:dyDescent="0.3">
      <c r="A72" s="2" t="s">
        <v>58</v>
      </c>
      <c r="B72" s="33">
        <v>0</v>
      </c>
      <c r="C72" s="33">
        <v>15</v>
      </c>
      <c r="D72" s="21">
        <f>B72*C72</f>
        <v>0</v>
      </c>
      <c r="F72" s="2" t="s">
        <v>59</v>
      </c>
    </row>
    <row r="73" spans="1:8" s="2" customFormat="1" x14ac:dyDescent="0.3">
      <c r="A73" s="2" t="s">
        <v>54</v>
      </c>
      <c r="B73" s="33">
        <v>0</v>
      </c>
      <c r="C73" s="33">
        <v>80</v>
      </c>
      <c r="D73" s="21">
        <f>B73*C73</f>
        <v>0</v>
      </c>
      <c r="F73" s="2" t="s">
        <v>17</v>
      </c>
    </row>
    <row r="74" spans="1:8" s="2" customFormat="1" x14ac:dyDescent="0.3">
      <c r="A74" s="2" t="s">
        <v>60</v>
      </c>
      <c r="B74" s="33">
        <v>0</v>
      </c>
      <c r="C74" s="33">
        <v>40</v>
      </c>
      <c r="D74" s="21">
        <f t="shared" si="4"/>
        <v>0</v>
      </c>
      <c r="F74" s="2" t="s">
        <v>21</v>
      </c>
    </row>
    <row r="75" spans="1:8" s="2" customFormat="1" x14ac:dyDescent="0.3">
      <c r="A75" s="2" t="s">
        <v>61</v>
      </c>
      <c r="B75" s="33">
        <v>0</v>
      </c>
      <c r="C75" s="33">
        <v>10</v>
      </c>
      <c r="D75" s="21">
        <f t="shared" si="4"/>
        <v>0</v>
      </c>
      <c r="F75" s="2" t="s">
        <v>32</v>
      </c>
    </row>
    <row r="76" spans="1:8" s="2" customFormat="1" x14ac:dyDescent="0.3">
      <c r="A76" s="2" t="s">
        <v>62</v>
      </c>
      <c r="B76" s="33">
        <v>0</v>
      </c>
      <c r="C76" s="33">
        <v>60</v>
      </c>
      <c r="D76" s="21">
        <f t="shared" si="4"/>
        <v>0</v>
      </c>
      <c r="F76" s="2" t="s">
        <v>63</v>
      </c>
    </row>
    <row r="77" spans="1:8" s="2" customFormat="1" x14ac:dyDescent="0.3">
      <c r="A77" s="2" t="s">
        <v>29</v>
      </c>
      <c r="B77" s="33">
        <v>0</v>
      </c>
      <c r="C77" s="33">
        <v>40</v>
      </c>
      <c r="D77" s="21">
        <f>B77*C77</f>
        <v>0</v>
      </c>
      <c r="F77" s="2" t="s">
        <v>30</v>
      </c>
    </row>
    <row r="78" spans="1:8" s="2" customFormat="1" x14ac:dyDescent="0.3">
      <c r="A78" s="2" t="s">
        <v>33</v>
      </c>
      <c r="B78" s="33">
        <v>0</v>
      </c>
      <c r="C78" s="33">
        <v>40</v>
      </c>
      <c r="D78" s="21">
        <f>B78*C78</f>
        <v>0</v>
      </c>
      <c r="F78" s="2" t="s">
        <v>34</v>
      </c>
    </row>
    <row r="79" spans="1:8" s="2" customFormat="1" x14ac:dyDescent="0.3">
      <c r="A79" s="2" t="s">
        <v>35</v>
      </c>
      <c r="B79" s="33">
        <v>0</v>
      </c>
      <c r="C79" s="21">
        <v>55</v>
      </c>
      <c r="D79" s="21">
        <f>B79*C79</f>
        <v>0</v>
      </c>
      <c r="F79" s="2" t="s">
        <v>36</v>
      </c>
    </row>
    <row r="80" spans="1:8" s="2" customFormat="1" ht="12.75" customHeight="1" thickBot="1" x14ac:dyDescent="0.35">
      <c r="A80" s="19"/>
      <c r="B80" s="22"/>
      <c r="C80" s="22"/>
      <c r="D80" s="22"/>
      <c r="E80" s="19"/>
      <c r="F80" s="19"/>
      <c r="G80" s="19"/>
      <c r="H80" s="19"/>
    </row>
    <row r="81" spans="1:8" s="2" customFormat="1" ht="15.75" customHeight="1" thickBot="1" x14ac:dyDescent="0.35">
      <c r="A81" s="1" t="s">
        <v>37</v>
      </c>
      <c r="B81" s="23"/>
      <c r="C81" s="23"/>
      <c r="D81" s="24">
        <f>SUM(D59:D79)</f>
        <v>0</v>
      </c>
      <c r="E81" s="1"/>
      <c r="F81" s="1" t="s">
        <v>64</v>
      </c>
    </row>
    <row r="82" spans="1:8" s="18" customFormat="1" ht="15.75" customHeight="1" x14ac:dyDescent="0.3">
      <c r="A82" s="17"/>
      <c r="B82" s="25"/>
      <c r="C82" s="25"/>
      <c r="D82" s="25"/>
      <c r="E82" s="2"/>
      <c r="F82" s="2"/>
      <c r="G82" s="17"/>
      <c r="H82" s="2"/>
    </row>
    <row r="83" spans="1:8" s="18" customFormat="1" ht="18" customHeight="1" x14ac:dyDescent="0.3">
      <c r="A83" s="17" t="s">
        <v>177</v>
      </c>
      <c r="B83" s="25"/>
      <c r="C83" s="25"/>
      <c r="D83" s="25"/>
      <c r="E83" s="2"/>
      <c r="F83" s="2"/>
      <c r="G83" s="17"/>
      <c r="H83" s="2"/>
    </row>
    <row r="84" spans="1:8" s="2" customFormat="1" ht="12.75" customHeight="1" x14ac:dyDescent="0.3">
      <c r="A84" s="19"/>
      <c r="B84" s="22"/>
      <c r="C84" s="22"/>
      <c r="D84" s="22"/>
      <c r="E84" s="19"/>
      <c r="F84" s="19"/>
      <c r="G84" s="19"/>
      <c r="H84" s="19"/>
    </row>
    <row r="85" spans="1:8" s="2" customFormat="1" x14ac:dyDescent="0.3">
      <c r="A85" s="2" t="s">
        <v>65</v>
      </c>
      <c r="B85" s="33">
        <v>0</v>
      </c>
      <c r="C85" s="33">
        <v>100</v>
      </c>
      <c r="D85" s="21">
        <f>B85*C85</f>
        <v>0</v>
      </c>
      <c r="F85" s="2" t="s">
        <v>66</v>
      </c>
    </row>
    <row r="86" spans="1:8" s="2" customFormat="1" x14ac:dyDescent="0.3">
      <c r="A86" s="2" t="s">
        <v>67</v>
      </c>
      <c r="B86" s="33">
        <v>0</v>
      </c>
      <c r="C86" s="33">
        <v>40</v>
      </c>
      <c r="D86" s="21">
        <f t="shared" ref="D86:D92" si="5">B86*C86</f>
        <v>0</v>
      </c>
      <c r="F86" s="2" t="s">
        <v>68</v>
      </c>
    </row>
    <row r="87" spans="1:8" s="2" customFormat="1" x14ac:dyDescent="0.3">
      <c r="A87" s="2" t="s">
        <v>69</v>
      </c>
      <c r="B87" s="33">
        <v>0</v>
      </c>
      <c r="C87" s="26">
        <v>20</v>
      </c>
      <c r="D87" s="26">
        <f t="shared" si="5"/>
        <v>0</v>
      </c>
      <c r="F87" s="2" t="s">
        <v>36</v>
      </c>
    </row>
    <row r="88" spans="1:8" s="2" customFormat="1" x14ac:dyDescent="0.3">
      <c r="A88" s="2" t="s">
        <v>70</v>
      </c>
      <c r="B88" s="33">
        <v>0</v>
      </c>
      <c r="C88" s="33">
        <v>40</v>
      </c>
      <c r="D88" s="21">
        <f t="shared" si="5"/>
        <v>0</v>
      </c>
      <c r="F88" s="2" t="s">
        <v>71</v>
      </c>
    </row>
    <row r="89" spans="1:8" s="2" customFormat="1" x14ac:dyDescent="0.3">
      <c r="A89" s="2" t="s">
        <v>72</v>
      </c>
      <c r="B89" s="33">
        <v>0</v>
      </c>
      <c r="C89" s="33">
        <v>140</v>
      </c>
      <c r="D89" s="21">
        <f t="shared" si="5"/>
        <v>0</v>
      </c>
      <c r="F89" s="2" t="s">
        <v>26</v>
      </c>
    </row>
    <row r="90" spans="1:8" s="2" customFormat="1" x14ac:dyDescent="0.3">
      <c r="A90" s="2" t="s">
        <v>73</v>
      </c>
      <c r="B90" s="33">
        <v>0</v>
      </c>
      <c r="C90" s="33">
        <v>200</v>
      </c>
      <c r="D90" s="21">
        <f t="shared" si="5"/>
        <v>0</v>
      </c>
      <c r="F90" s="2" t="s">
        <v>74</v>
      </c>
    </row>
    <row r="91" spans="1:8" s="2" customFormat="1" x14ac:dyDescent="0.3">
      <c r="A91" s="2" t="s">
        <v>75</v>
      </c>
      <c r="B91" s="33">
        <v>0</v>
      </c>
      <c r="C91" s="33">
        <v>600</v>
      </c>
      <c r="D91" s="21">
        <f t="shared" si="5"/>
        <v>0</v>
      </c>
      <c r="F91" s="2" t="s">
        <v>76</v>
      </c>
    </row>
    <row r="92" spans="1:8" s="2" customFormat="1" x14ac:dyDescent="0.3">
      <c r="A92" s="2" t="s">
        <v>77</v>
      </c>
      <c r="B92" s="33">
        <v>0</v>
      </c>
      <c r="C92" s="33">
        <v>10</v>
      </c>
      <c r="D92" s="21">
        <f t="shared" si="5"/>
        <v>0</v>
      </c>
      <c r="F92" s="2" t="s">
        <v>78</v>
      </c>
    </row>
    <row r="93" spans="1:8" s="2" customFormat="1" x14ac:dyDescent="0.3">
      <c r="A93" s="2" t="s">
        <v>79</v>
      </c>
      <c r="B93" s="33">
        <v>0</v>
      </c>
      <c r="C93" s="33">
        <v>100</v>
      </c>
      <c r="D93" s="21">
        <f>B93*C93</f>
        <v>0</v>
      </c>
      <c r="F93" s="2" t="s">
        <v>80</v>
      </c>
    </row>
    <row r="94" spans="1:8" s="2" customFormat="1" x14ac:dyDescent="0.3">
      <c r="A94" s="2" t="s">
        <v>81</v>
      </c>
      <c r="B94" s="33">
        <v>0</v>
      </c>
      <c r="C94" s="33">
        <v>30</v>
      </c>
      <c r="D94" s="21">
        <f>B94*C94</f>
        <v>0</v>
      </c>
      <c r="F94" s="2" t="s">
        <v>82</v>
      </c>
    </row>
    <row r="95" spans="1:8" s="2" customFormat="1" x14ac:dyDescent="0.3">
      <c r="A95" s="2" t="s">
        <v>83</v>
      </c>
      <c r="B95" s="25"/>
      <c r="C95" s="25"/>
      <c r="D95" s="25"/>
    </row>
    <row r="96" spans="1:8" s="2" customFormat="1" x14ac:dyDescent="0.3">
      <c r="A96" s="2" t="s">
        <v>84</v>
      </c>
      <c r="B96" s="33">
        <v>0</v>
      </c>
      <c r="C96" s="33">
        <v>20</v>
      </c>
      <c r="D96" s="21">
        <f t="shared" ref="D96:D102" si="6">B96*C96</f>
        <v>0</v>
      </c>
      <c r="F96" s="2" t="s">
        <v>85</v>
      </c>
    </row>
    <row r="97" spans="1:40" s="2" customFormat="1" x14ac:dyDescent="0.3">
      <c r="A97" s="2" t="s">
        <v>86</v>
      </c>
      <c r="B97" s="33">
        <v>0</v>
      </c>
      <c r="C97" s="26">
        <v>5</v>
      </c>
      <c r="D97" s="21">
        <f t="shared" si="6"/>
        <v>0</v>
      </c>
      <c r="F97" s="2" t="s">
        <v>36</v>
      </c>
    </row>
    <row r="98" spans="1:40" s="2" customFormat="1" x14ac:dyDescent="0.3">
      <c r="A98" s="2" t="s">
        <v>35</v>
      </c>
      <c r="B98" s="33">
        <v>0</v>
      </c>
      <c r="C98" s="26">
        <v>55</v>
      </c>
      <c r="D98" s="21">
        <f t="shared" si="6"/>
        <v>0</v>
      </c>
      <c r="F98" s="2" t="s">
        <v>36</v>
      </c>
    </row>
    <row r="99" spans="1:40" s="2" customFormat="1" x14ac:dyDescent="0.3">
      <c r="A99" s="2" t="s">
        <v>87</v>
      </c>
      <c r="B99" s="33">
        <v>0</v>
      </c>
      <c r="C99" s="26">
        <v>55</v>
      </c>
      <c r="D99" s="21">
        <f t="shared" si="6"/>
        <v>0</v>
      </c>
      <c r="F99" s="2" t="s">
        <v>36</v>
      </c>
    </row>
    <row r="100" spans="1:40" s="2" customFormat="1" x14ac:dyDescent="0.3">
      <c r="A100" s="2" t="s">
        <v>88</v>
      </c>
      <c r="B100" s="33">
        <v>0</v>
      </c>
      <c r="C100" s="26">
        <v>40</v>
      </c>
      <c r="D100" s="21">
        <f t="shared" si="6"/>
        <v>0</v>
      </c>
      <c r="F100" s="2" t="s">
        <v>89</v>
      </c>
    </row>
    <row r="101" spans="1:40" s="4" customFormat="1" ht="13.8" x14ac:dyDescent="0.3">
      <c r="A101" s="27" t="s">
        <v>90</v>
      </c>
      <c r="B101" s="33">
        <v>0</v>
      </c>
      <c r="C101" s="33">
        <v>80</v>
      </c>
      <c r="D101" s="26">
        <f t="shared" si="6"/>
        <v>0</v>
      </c>
      <c r="E101" s="2"/>
      <c r="F101" s="2" t="s">
        <v>91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s="4" customFormat="1" ht="13.8" x14ac:dyDescent="0.3">
      <c r="A102" s="27" t="s">
        <v>94</v>
      </c>
      <c r="B102" s="33">
        <v>0</v>
      </c>
      <c r="C102" s="33">
        <v>60</v>
      </c>
      <c r="D102" s="26">
        <f t="shared" si="6"/>
        <v>0</v>
      </c>
      <c r="E102" s="2"/>
      <c r="F102" s="2" t="s">
        <v>95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s="2" customFormat="1" ht="12.75" customHeight="1" thickBot="1" x14ac:dyDescent="0.35">
      <c r="A103" s="19"/>
      <c r="B103" s="22"/>
      <c r="C103" s="22"/>
      <c r="D103" s="22"/>
      <c r="E103" s="19"/>
      <c r="F103" s="19"/>
      <c r="G103" s="19"/>
      <c r="H103" s="19"/>
    </row>
    <row r="104" spans="1:40" s="2" customFormat="1" ht="15.75" customHeight="1" thickBot="1" x14ac:dyDescent="0.35">
      <c r="A104" s="1" t="s">
        <v>37</v>
      </c>
      <c r="B104" s="25"/>
      <c r="C104" s="25"/>
      <c r="D104" s="24">
        <f>SUM(D85:D102)</f>
        <v>0</v>
      </c>
      <c r="F104" s="1" t="s">
        <v>96</v>
      </c>
    </row>
    <row r="105" spans="1:40" s="2" customFormat="1" ht="15.75" customHeight="1" thickBot="1" x14ac:dyDescent="0.35">
      <c r="B105" s="25"/>
      <c r="C105" s="25"/>
      <c r="D105" s="25"/>
    </row>
    <row r="106" spans="1:40" s="18" customFormat="1" ht="15.6" thickBot="1" x14ac:dyDescent="0.35">
      <c r="A106" s="1" t="s">
        <v>174</v>
      </c>
      <c r="B106" s="28"/>
      <c r="C106" s="28"/>
      <c r="D106" s="24">
        <f>D104+D81+D55+D29</f>
        <v>0</v>
      </c>
      <c r="F106" s="1" t="s">
        <v>0</v>
      </c>
    </row>
    <row r="107" spans="1:40" s="2" customFormat="1" x14ac:dyDescent="0.3">
      <c r="D107" s="3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0C94F-31FD-4338-A9CE-99212A7C1480}">
  <dimension ref="A1:AN49"/>
  <sheetViews>
    <sheetView topLeftCell="A7" workbookViewId="0">
      <selection activeCell="F20" sqref="F20"/>
    </sheetView>
  </sheetViews>
  <sheetFormatPr defaultRowHeight="14.4" x14ac:dyDescent="0.3"/>
  <cols>
    <col min="1" max="1" width="32.6640625" customWidth="1"/>
    <col min="2" max="2" width="5.33203125" customWidth="1"/>
    <col min="3" max="3" width="6.33203125" customWidth="1"/>
    <col min="4" max="4" width="8.33203125" customWidth="1"/>
    <col min="5" max="5" width="0.88671875" customWidth="1"/>
    <col min="6" max="6" width="75.6640625" customWidth="1"/>
    <col min="7" max="7" width="9.109375"/>
  </cols>
  <sheetData>
    <row r="1" spans="1:40" s="4" customFormat="1" ht="15" x14ac:dyDescent="0.3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4" customFormat="1" ht="20.399999999999999" x14ac:dyDescent="0.3">
      <c r="A2" s="34" t="s">
        <v>168</v>
      </c>
      <c r="B2" s="2"/>
      <c r="C2" s="2"/>
      <c r="D2" s="3"/>
      <c r="E2" s="2"/>
      <c r="F2" s="5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2" customFormat="1" ht="6" customHeight="1" thickBot="1" x14ac:dyDescent="0.35">
      <c r="A3" s="7"/>
      <c r="B3" s="8"/>
      <c r="D3" s="9"/>
      <c r="E3" s="10"/>
      <c r="F3" s="11"/>
      <c r="G3" s="8"/>
      <c r="H3" s="11"/>
      <c r="I3" s="8"/>
      <c r="J3" s="8"/>
    </row>
    <row r="4" spans="1:40" s="4" customFormat="1" ht="16.2" thickTop="1" thickBot="1" x14ac:dyDescent="0.35">
      <c r="A4" s="35" t="s">
        <v>169</v>
      </c>
      <c r="B4" s="36"/>
      <c r="C4" s="36"/>
      <c r="D4" s="12">
        <f>+D49</f>
        <v>0</v>
      </c>
      <c r="E4" s="2"/>
      <c r="F4" s="1" t="s">
        <v>0</v>
      </c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2" customFormat="1" ht="6" customHeight="1" thickTop="1" x14ac:dyDescent="0.3">
      <c r="A5" s="7"/>
      <c r="B5" s="8"/>
      <c r="D5" s="9"/>
      <c r="E5" s="10"/>
      <c r="F5" s="11"/>
      <c r="G5" s="8"/>
      <c r="H5" s="11"/>
      <c r="I5" s="8"/>
      <c r="J5" s="8"/>
    </row>
    <row r="6" spans="1:40" s="2" customFormat="1" ht="12.75" customHeight="1" x14ac:dyDescent="0.3">
      <c r="A6" s="8" t="s">
        <v>181</v>
      </c>
      <c r="B6" s="8"/>
      <c r="C6" s="2">
        <v>2018</v>
      </c>
      <c r="D6" s="9"/>
      <c r="E6" s="10"/>
      <c r="F6" s="11"/>
      <c r="G6" s="8"/>
      <c r="H6" s="11"/>
      <c r="I6" s="8"/>
      <c r="J6" s="8"/>
    </row>
    <row r="7" spans="1:40" s="2" customFormat="1" ht="15.75" customHeight="1" x14ac:dyDescent="0.3">
      <c r="A7" s="13"/>
      <c r="B7" s="13"/>
      <c r="C7" s="13"/>
      <c r="D7" s="14" t="s">
        <v>1</v>
      </c>
      <c r="E7" s="13"/>
      <c r="F7" s="13"/>
    </row>
    <row r="8" spans="1:40" s="2" customFormat="1" ht="15.75" customHeight="1" x14ac:dyDescent="0.3">
      <c r="A8" s="15" t="s">
        <v>2</v>
      </c>
      <c r="B8" s="15" t="s">
        <v>3</v>
      </c>
      <c r="C8" s="15" t="s">
        <v>4</v>
      </c>
      <c r="D8" s="16" t="s">
        <v>4</v>
      </c>
      <c r="E8" s="15"/>
      <c r="F8" s="15" t="s">
        <v>5</v>
      </c>
    </row>
    <row r="10" spans="1:40" s="18" customFormat="1" ht="18" customHeight="1" x14ac:dyDescent="0.3">
      <c r="A10" s="17" t="s">
        <v>172</v>
      </c>
      <c r="B10" s="2"/>
      <c r="C10" s="2"/>
      <c r="D10" s="3"/>
      <c r="E10" s="2"/>
      <c r="F10" s="2"/>
      <c r="G10" s="17"/>
      <c r="H10" s="2"/>
    </row>
    <row r="11" spans="1:40" s="2" customFormat="1" ht="12.75" customHeight="1" x14ac:dyDescent="0.3">
      <c r="A11" s="19"/>
      <c r="B11" s="19"/>
      <c r="C11" s="19"/>
      <c r="D11" s="20"/>
      <c r="E11" s="19"/>
      <c r="F11" s="19"/>
      <c r="G11" s="19"/>
      <c r="H11" s="19"/>
    </row>
    <row r="12" spans="1:40" s="2" customFormat="1" ht="13.2" x14ac:dyDescent="0.3">
      <c r="A12" s="2" t="s">
        <v>65</v>
      </c>
      <c r="B12" s="21">
        <v>0</v>
      </c>
      <c r="C12" s="33">
        <v>100</v>
      </c>
      <c r="D12" s="21">
        <f>B12*C12</f>
        <v>0</v>
      </c>
      <c r="F12" s="2" t="s">
        <v>98</v>
      </c>
    </row>
    <row r="13" spans="1:40" s="2" customFormat="1" ht="13.2" x14ac:dyDescent="0.3">
      <c r="A13" s="2" t="s">
        <v>67</v>
      </c>
      <c r="B13" s="33">
        <v>0</v>
      </c>
      <c r="C13" s="33">
        <v>40</v>
      </c>
      <c r="D13" s="21">
        <f t="shared" ref="D13:D24" si="0">B13*C13</f>
        <v>0</v>
      </c>
      <c r="F13" s="2" t="s">
        <v>68</v>
      </c>
    </row>
    <row r="14" spans="1:40" s="2" customFormat="1" ht="13.2" x14ac:dyDescent="0.3">
      <c r="A14" s="2" t="s">
        <v>69</v>
      </c>
      <c r="B14" s="33">
        <v>0</v>
      </c>
      <c r="C14" s="26">
        <v>20</v>
      </c>
      <c r="D14" s="26">
        <f t="shared" si="0"/>
        <v>0</v>
      </c>
      <c r="F14" s="2" t="s">
        <v>99</v>
      </c>
    </row>
    <row r="15" spans="1:40" s="2" customFormat="1" ht="13.2" x14ac:dyDescent="0.3">
      <c r="A15" s="2" t="s">
        <v>70</v>
      </c>
      <c r="B15" s="33">
        <v>0</v>
      </c>
      <c r="C15" s="33">
        <v>40</v>
      </c>
      <c r="D15" s="21">
        <f t="shared" si="0"/>
        <v>0</v>
      </c>
      <c r="F15" s="2" t="s">
        <v>71</v>
      </c>
    </row>
    <row r="16" spans="1:40" s="2" customFormat="1" ht="13.2" x14ac:dyDescent="0.3">
      <c r="A16" s="2" t="s">
        <v>10</v>
      </c>
      <c r="B16" s="33">
        <v>0</v>
      </c>
      <c r="C16" s="33">
        <v>10</v>
      </c>
      <c r="D16" s="21">
        <f t="shared" si="0"/>
        <v>0</v>
      </c>
      <c r="F16" s="2" t="s">
        <v>100</v>
      </c>
    </row>
    <row r="17" spans="1:6" s="2" customFormat="1" ht="13.2" x14ac:dyDescent="0.3">
      <c r="A17" s="2" t="s">
        <v>72</v>
      </c>
      <c r="B17" s="33">
        <v>0</v>
      </c>
      <c r="C17" s="33">
        <v>140</v>
      </c>
      <c r="D17" s="21">
        <f t="shared" si="0"/>
        <v>0</v>
      </c>
      <c r="F17" s="2" t="s">
        <v>26</v>
      </c>
    </row>
    <row r="18" spans="1:6" s="2" customFormat="1" ht="13.2" x14ac:dyDescent="0.3">
      <c r="A18" s="2" t="s">
        <v>73</v>
      </c>
      <c r="B18" s="33">
        <v>0</v>
      </c>
      <c r="C18" s="33">
        <v>200</v>
      </c>
      <c r="D18" s="21">
        <f t="shared" si="0"/>
        <v>0</v>
      </c>
      <c r="F18" s="2" t="s">
        <v>74</v>
      </c>
    </row>
    <row r="19" spans="1:6" s="2" customFormat="1" ht="13.2" x14ac:dyDescent="0.3">
      <c r="A19" s="2" t="s">
        <v>75</v>
      </c>
      <c r="B19" s="33">
        <v>0</v>
      </c>
      <c r="C19" s="33">
        <v>600</v>
      </c>
      <c r="D19" s="21">
        <f t="shared" si="0"/>
        <v>0</v>
      </c>
      <c r="F19" s="2" t="s">
        <v>76</v>
      </c>
    </row>
    <row r="20" spans="1:6" s="2" customFormat="1" ht="13.2" x14ac:dyDescent="0.3">
      <c r="A20" s="2" t="s">
        <v>77</v>
      </c>
      <c r="B20" s="33">
        <v>0</v>
      </c>
      <c r="C20" s="33">
        <v>10</v>
      </c>
      <c r="D20" s="21">
        <f t="shared" si="0"/>
        <v>0</v>
      </c>
      <c r="F20" s="2" t="s">
        <v>78</v>
      </c>
    </row>
    <row r="21" spans="1:6" s="2" customFormat="1" ht="13.2" x14ac:dyDescent="0.3">
      <c r="A21" s="2" t="s">
        <v>29</v>
      </c>
      <c r="B21" s="33">
        <v>0</v>
      </c>
      <c r="C21" s="33">
        <v>40</v>
      </c>
      <c r="D21" s="21">
        <f t="shared" si="0"/>
        <v>0</v>
      </c>
      <c r="F21" s="2" t="s">
        <v>30</v>
      </c>
    </row>
    <row r="22" spans="1:6" s="2" customFormat="1" ht="13.2" x14ac:dyDescent="0.3">
      <c r="A22" s="2" t="s">
        <v>101</v>
      </c>
      <c r="B22" s="33">
        <v>0</v>
      </c>
      <c r="C22" s="33">
        <v>200</v>
      </c>
      <c r="D22" s="21">
        <f t="shared" si="0"/>
        <v>0</v>
      </c>
      <c r="F22" s="2" t="s">
        <v>102</v>
      </c>
    </row>
    <row r="23" spans="1:6" s="2" customFormat="1" ht="13.2" x14ac:dyDescent="0.3">
      <c r="A23" s="2" t="s">
        <v>103</v>
      </c>
      <c r="B23" s="33">
        <v>0</v>
      </c>
      <c r="C23" s="33">
        <v>400</v>
      </c>
      <c r="D23" s="21">
        <f t="shared" si="0"/>
        <v>0</v>
      </c>
      <c r="F23" s="2" t="s">
        <v>104</v>
      </c>
    </row>
    <row r="24" spans="1:6" s="2" customFormat="1" ht="13.2" x14ac:dyDescent="0.3">
      <c r="A24" s="2" t="s">
        <v>105</v>
      </c>
      <c r="B24" s="33">
        <v>0</v>
      </c>
      <c r="C24" s="33">
        <v>800</v>
      </c>
      <c r="D24" s="21">
        <f t="shared" si="0"/>
        <v>0</v>
      </c>
      <c r="F24" s="2" t="s">
        <v>106</v>
      </c>
    </row>
    <row r="25" spans="1:6" s="2" customFormat="1" ht="13.2" x14ac:dyDescent="0.3">
      <c r="A25" s="2" t="s">
        <v>107</v>
      </c>
      <c r="B25" s="25"/>
      <c r="C25" s="25"/>
      <c r="D25" s="25"/>
    </row>
    <row r="26" spans="1:6" s="2" customFormat="1" ht="13.2" x14ac:dyDescent="0.3">
      <c r="A26" s="2" t="s">
        <v>108</v>
      </c>
      <c r="B26" s="33">
        <v>0</v>
      </c>
      <c r="C26" s="33">
        <v>600</v>
      </c>
      <c r="D26" s="21">
        <f>B26*C26</f>
        <v>0</v>
      </c>
      <c r="F26" s="2" t="s">
        <v>109</v>
      </c>
    </row>
    <row r="27" spans="1:6" s="2" customFormat="1" ht="13.2" x14ac:dyDescent="0.3">
      <c r="A27" s="2" t="s">
        <v>110</v>
      </c>
      <c r="B27" s="33">
        <v>0</v>
      </c>
      <c r="C27" s="33">
        <v>600</v>
      </c>
      <c r="D27" s="21">
        <f>B27*C27</f>
        <v>0</v>
      </c>
      <c r="F27" s="2" t="s">
        <v>109</v>
      </c>
    </row>
    <row r="28" spans="1:6" s="2" customFormat="1" ht="13.2" x14ac:dyDescent="0.3">
      <c r="A28" s="2" t="s">
        <v>111</v>
      </c>
      <c r="B28" s="25"/>
      <c r="C28" s="25"/>
      <c r="D28" s="25"/>
    </row>
    <row r="29" spans="1:6" s="2" customFormat="1" ht="13.2" x14ac:dyDescent="0.3">
      <c r="A29" s="2" t="s">
        <v>112</v>
      </c>
      <c r="B29" s="33">
        <v>0</v>
      </c>
      <c r="C29" s="33">
        <v>14</v>
      </c>
      <c r="D29" s="21">
        <f>B29*C29</f>
        <v>0</v>
      </c>
      <c r="F29" s="2" t="s">
        <v>113</v>
      </c>
    </row>
    <row r="30" spans="1:6" s="2" customFormat="1" ht="13.2" x14ac:dyDescent="0.3">
      <c r="A30" s="2" t="s">
        <v>114</v>
      </c>
      <c r="B30" s="33">
        <v>0</v>
      </c>
      <c r="C30" s="33">
        <v>0</v>
      </c>
      <c r="D30" s="21">
        <f>B30*C30</f>
        <v>0</v>
      </c>
      <c r="F30" s="2" t="s">
        <v>115</v>
      </c>
    </row>
    <row r="31" spans="1:6" s="2" customFormat="1" ht="13.2" x14ac:dyDescent="0.3">
      <c r="A31" s="2" t="s">
        <v>116</v>
      </c>
      <c r="B31" s="33">
        <v>0</v>
      </c>
      <c r="C31" s="33">
        <v>50</v>
      </c>
      <c r="D31" s="21">
        <f>B31*C31</f>
        <v>0</v>
      </c>
      <c r="F31" s="2" t="s">
        <v>117</v>
      </c>
    </row>
    <row r="32" spans="1:6" s="2" customFormat="1" ht="13.2" x14ac:dyDescent="0.3">
      <c r="A32" s="2" t="s">
        <v>118</v>
      </c>
      <c r="B32" s="33">
        <v>0</v>
      </c>
      <c r="C32" s="33">
        <v>150</v>
      </c>
      <c r="D32" s="21">
        <f>B32*C32</f>
        <v>0</v>
      </c>
      <c r="F32" s="2" t="s">
        <v>119</v>
      </c>
    </row>
    <row r="33" spans="1:40" s="2" customFormat="1" ht="13.2" x14ac:dyDescent="0.3">
      <c r="A33" s="2" t="s">
        <v>120</v>
      </c>
      <c r="B33" s="33">
        <v>0</v>
      </c>
      <c r="C33" s="33">
        <v>120</v>
      </c>
      <c r="D33" s="21">
        <f>B33*C33</f>
        <v>0</v>
      </c>
      <c r="F33" s="2" t="s">
        <v>121</v>
      </c>
    </row>
    <row r="34" spans="1:40" s="2" customFormat="1" ht="13.2" x14ac:dyDescent="0.3">
      <c r="A34" s="2" t="s">
        <v>122</v>
      </c>
      <c r="B34" s="25"/>
      <c r="C34" s="25"/>
      <c r="D34" s="25"/>
    </row>
    <row r="35" spans="1:40" s="2" customFormat="1" ht="13.2" x14ac:dyDescent="0.3">
      <c r="A35" s="2" t="s">
        <v>123</v>
      </c>
      <c r="B35" s="33">
        <v>0</v>
      </c>
      <c r="C35" s="33">
        <v>100</v>
      </c>
      <c r="D35" s="21">
        <f t="shared" ref="D35:D47" si="1">B35*C35</f>
        <v>0</v>
      </c>
      <c r="F35" s="2" t="s">
        <v>15</v>
      </c>
    </row>
    <row r="36" spans="1:40" s="2" customFormat="1" ht="13.2" x14ac:dyDescent="0.3">
      <c r="A36" s="2" t="s">
        <v>54</v>
      </c>
      <c r="B36" s="33">
        <v>0</v>
      </c>
      <c r="C36" s="33">
        <v>80</v>
      </c>
      <c r="D36" s="21">
        <f t="shared" si="1"/>
        <v>0</v>
      </c>
      <c r="F36" s="2" t="s">
        <v>17</v>
      </c>
    </row>
    <row r="37" spans="1:40" s="2" customFormat="1" ht="13.2" x14ac:dyDescent="0.3">
      <c r="A37" s="2" t="s">
        <v>124</v>
      </c>
      <c r="B37" s="33">
        <v>0</v>
      </c>
      <c r="C37" s="33">
        <v>60</v>
      </c>
      <c r="D37" s="21">
        <f t="shared" si="1"/>
        <v>0</v>
      </c>
      <c r="F37" s="2" t="s">
        <v>19</v>
      </c>
    </row>
    <row r="38" spans="1:40" s="2" customFormat="1" ht="13.2" x14ac:dyDescent="0.3">
      <c r="A38" s="2" t="s">
        <v>125</v>
      </c>
      <c r="B38" s="33">
        <v>0</v>
      </c>
      <c r="C38" s="33">
        <v>40</v>
      </c>
      <c r="D38" s="21">
        <f t="shared" si="1"/>
        <v>0</v>
      </c>
      <c r="F38" s="2" t="s">
        <v>21</v>
      </c>
    </row>
    <row r="39" spans="1:40" s="2" customFormat="1" ht="13.2" x14ac:dyDescent="0.3">
      <c r="A39" s="2" t="s">
        <v>126</v>
      </c>
      <c r="B39" s="33">
        <v>0</v>
      </c>
      <c r="C39" s="33">
        <v>30</v>
      </c>
      <c r="D39" s="21">
        <f t="shared" si="1"/>
        <v>0</v>
      </c>
      <c r="F39" s="2" t="s">
        <v>23</v>
      </c>
    </row>
    <row r="40" spans="1:40" s="2" customFormat="1" ht="13.2" x14ac:dyDescent="0.3">
      <c r="A40" s="2" t="s">
        <v>60</v>
      </c>
      <c r="B40" s="33">
        <v>0</v>
      </c>
      <c r="C40" s="33">
        <v>40</v>
      </c>
      <c r="D40" s="21">
        <f t="shared" si="1"/>
        <v>0</v>
      </c>
      <c r="F40" s="2" t="s">
        <v>21</v>
      </c>
    </row>
    <row r="41" spans="1:40" s="2" customFormat="1" ht="13.2" x14ac:dyDescent="0.3">
      <c r="A41" s="2" t="s">
        <v>127</v>
      </c>
      <c r="B41" s="33">
        <v>0</v>
      </c>
      <c r="C41" s="33">
        <v>140</v>
      </c>
      <c r="D41" s="21">
        <f t="shared" si="1"/>
        <v>0</v>
      </c>
      <c r="F41" s="2" t="s">
        <v>26</v>
      </c>
    </row>
    <row r="42" spans="1:40" s="4" customFormat="1" ht="13.8" x14ac:dyDescent="0.3">
      <c r="A42" s="27" t="s">
        <v>128</v>
      </c>
      <c r="B42" s="21">
        <v>0</v>
      </c>
      <c r="C42" s="33">
        <v>150</v>
      </c>
      <c r="D42" s="21">
        <f t="shared" si="1"/>
        <v>0</v>
      </c>
      <c r="E42" s="2"/>
      <c r="F42" s="2" t="s">
        <v>129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s="4" customFormat="1" ht="13.8" x14ac:dyDescent="0.3">
      <c r="A43" s="27" t="s">
        <v>130</v>
      </c>
      <c r="B43" s="21">
        <v>0</v>
      </c>
      <c r="C43" s="33">
        <v>150</v>
      </c>
      <c r="D43" s="21">
        <f t="shared" si="1"/>
        <v>0</v>
      </c>
      <c r="E43" s="2"/>
      <c r="F43" s="2" t="s">
        <v>129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s="2" customFormat="1" ht="13.2" x14ac:dyDescent="0.3">
      <c r="A44" s="2" t="s">
        <v>88</v>
      </c>
      <c r="B44" s="33">
        <v>0</v>
      </c>
      <c r="C44" s="26">
        <v>40</v>
      </c>
      <c r="D44" s="21">
        <f t="shared" si="1"/>
        <v>0</v>
      </c>
      <c r="F44" s="2" t="s">
        <v>131</v>
      </c>
    </row>
    <row r="45" spans="1:40" s="4" customFormat="1" ht="13.8" x14ac:dyDescent="0.3">
      <c r="A45" s="27" t="s">
        <v>90</v>
      </c>
      <c r="B45" s="33">
        <v>0</v>
      </c>
      <c r="C45" s="33">
        <v>80</v>
      </c>
      <c r="D45" s="26">
        <f t="shared" si="1"/>
        <v>0</v>
      </c>
      <c r="E45" s="2"/>
      <c r="F45" s="2" t="s">
        <v>91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s="4" customFormat="1" ht="13.8" x14ac:dyDescent="0.3">
      <c r="A46" s="27" t="s">
        <v>92</v>
      </c>
      <c r="B46" s="33">
        <v>0</v>
      </c>
      <c r="C46" s="33">
        <v>40</v>
      </c>
      <c r="D46" s="26">
        <f t="shared" si="1"/>
        <v>0</v>
      </c>
      <c r="E46" s="2"/>
      <c r="F46" s="2" t="s">
        <v>93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s="4" customFormat="1" ht="13.8" x14ac:dyDescent="0.3">
      <c r="A47" s="27" t="s">
        <v>94</v>
      </c>
      <c r="B47" s="33">
        <v>0</v>
      </c>
      <c r="C47" s="33">
        <v>60</v>
      </c>
      <c r="D47" s="26">
        <f t="shared" si="1"/>
        <v>0</v>
      </c>
      <c r="E47" s="2"/>
      <c r="F47" s="2" t="s">
        <v>95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s="2" customFormat="1" ht="12.75" customHeight="1" thickBot="1" x14ac:dyDescent="0.35">
      <c r="A48" s="19"/>
      <c r="B48" s="22"/>
      <c r="C48" s="22"/>
      <c r="D48" s="22"/>
      <c r="E48" s="19"/>
      <c r="F48" s="19"/>
      <c r="G48" s="19"/>
      <c r="H48" s="19"/>
    </row>
    <row r="49" spans="1:6" s="2" customFormat="1" ht="15.75" customHeight="1" thickBot="1" x14ac:dyDescent="0.35">
      <c r="A49" s="1" t="s">
        <v>37</v>
      </c>
      <c r="B49" s="23"/>
      <c r="C49" s="23"/>
      <c r="D49" s="24">
        <f>SUM(D12:D47)</f>
        <v>0</v>
      </c>
      <c r="E49" s="1"/>
      <c r="F49" s="1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C0A17-E615-4C6A-A8E7-EEEABB986190}">
  <dimension ref="A1:AN48"/>
  <sheetViews>
    <sheetView workbookViewId="0">
      <selection activeCell="F31" sqref="F31"/>
    </sheetView>
  </sheetViews>
  <sheetFormatPr defaultRowHeight="14.4" x14ac:dyDescent="0.3"/>
  <cols>
    <col min="1" max="1" width="32.6640625" customWidth="1"/>
    <col min="2" max="2" width="5.33203125" customWidth="1"/>
    <col min="3" max="3" width="6.33203125" customWidth="1"/>
    <col min="4" max="4" width="8.33203125" customWidth="1"/>
    <col min="5" max="5" width="0.88671875" customWidth="1"/>
    <col min="6" max="6" width="75.6640625" customWidth="1"/>
  </cols>
  <sheetData>
    <row r="1" spans="1:40" s="4" customFormat="1" ht="15" x14ac:dyDescent="0.3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4" customFormat="1" ht="20.399999999999999" x14ac:dyDescent="0.3">
      <c r="A2" s="34" t="s">
        <v>168</v>
      </c>
      <c r="B2" s="2"/>
      <c r="C2" s="2"/>
      <c r="D2" s="3"/>
      <c r="E2" s="2"/>
      <c r="F2" s="5"/>
      <c r="G2" s="6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2" customFormat="1" ht="6" customHeight="1" thickBot="1" x14ac:dyDescent="0.35">
      <c r="A3" s="7"/>
      <c r="B3" s="8"/>
      <c r="D3" s="9"/>
      <c r="E3" s="10"/>
      <c r="F3" s="11"/>
      <c r="G3" s="8"/>
      <c r="H3" s="11"/>
      <c r="I3" s="8"/>
      <c r="J3" s="8"/>
    </row>
    <row r="4" spans="1:40" s="4" customFormat="1" ht="16.2" thickTop="1" thickBot="1" x14ac:dyDescent="0.35">
      <c r="A4" s="35" t="s">
        <v>169</v>
      </c>
      <c r="B4" s="36"/>
      <c r="C4" s="36"/>
      <c r="D4" s="12">
        <f>+D21+D31+D45</f>
        <v>0</v>
      </c>
      <c r="E4" s="2"/>
      <c r="F4" s="1" t="s">
        <v>0</v>
      </c>
      <c r="G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2" customFormat="1" ht="6" customHeight="1" thickTop="1" x14ac:dyDescent="0.3">
      <c r="A5" s="7"/>
      <c r="B5" s="8"/>
      <c r="D5" s="9"/>
      <c r="E5" s="10"/>
      <c r="F5" s="11"/>
      <c r="G5" s="8"/>
      <c r="H5" s="11"/>
      <c r="I5" s="8"/>
      <c r="J5" s="8"/>
    </row>
    <row r="6" spans="1:40" s="2" customFormat="1" ht="12.75" customHeight="1" x14ac:dyDescent="0.3">
      <c r="A6" s="8" t="s">
        <v>181</v>
      </c>
      <c r="B6" s="8"/>
      <c r="C6" s="2">
        <v>2018</v>
      </c>
      <c r="D6" s="9"/>
      <c r="E6" s="10"/>
      <c r="F6" s="11"/>
      <c r="G6" s="8"/>
      <c r="H6" s="11"/>
      <c r="I6" s="8"/>
      <c r="J6" s="8"/>
    </row>
    <row r="7" spans="1:40" s="2" customFormat="1" ht="15.75" customHeight="1" x14ac:dyDescent="0.3">
      <c r="A7" s="13"/>
      <c r="B7" s="13"/>
      <c r="C7" s="13"/>
      <c r="D7" s="14" t="s">
        <v>1</v>
      </c>
      <c r="E7" s="13"/>
      <c r="F7" s="13"/>
    </row>
    <row r="8" spans="1:40" s="2" customFormat="1" ht="15.75" customHeight="1" x14ac:dyDescent="0.3">
      <c r="A8" s="15" t="s">
        <v>2</v>
      </c>
      <c r="B8" s="15" t="s">
        <v>3</v>
      </c>
      <c r="C8" s="15" t="s">
        <v>4</v>
      </c>
      <c r="D8" s="16" t="s">
        <v>4</v>
      </c>
      <c r="E8" s="15"/>
      <c r="F8" s="15" t="s">
        <v>5</v>
      </c>
    </row>
    <row r="10" spans="1:40" ht="17.399999999999999" x14ac:dyDescent="0.3">
      <c r="A10" s="17" t="s">
        <v>178</v>
      </c>
      <c r="B10" s="25"/>
      <c r="C10" s="25"/>
      <c r="D10" s="25"/>
      <c r="E10" s="2"/>
      <c r="F10" s="2"/>
    </row>
    <row r="11" spans="1:40" x14ac:dyDescent="0.3">
      <c r="A11" s="2"/>
      <c r="B11" s="25"/>
      <c r="C11" s="25"/>
      <c r="D11" s="25"/>
      <c r="E11" s="2"/>
      <c r="F11" s="2"/>
    </row>
    <row r="12" spans="1:40" x14ac:dyDescent="0.3">
      <c r="A12" s="2" t="s">
        <v>133</v>
      </c>
      <c r="B12" s="21">
        <v>0</v>
      </c>
      <c r="C12" s="33">
        <v>40</v>
      </c>
      <c r="D12" s="21">
        <f>B12*C12</f>
        <v>0</v>
      </c>
      <c r="E12" s="2"/>
      <c r="F12" s="2" t="s">
        <v>134</v>
      </c>
    </row>
    <row r="13" spans="1:40" x14ac:dyDescent="0.3">
      <c r="A13" s="2" t="s">
        <v>135</v>
      </c>
      <c r="B13" s="21">
        <v>0</v>
      </c>
      <c r="C13" s="33">
        <v>120</v>
      </c>
      <c r="D13" s="21">
        <f t="shared" ref="D13:D18" si="0">B13*C13</f>
        <v>0</v>
      </c>
      <c r="E13" s="2"/>
      <c r="F13" s="2" t="s">
        <v>136</v>
      </c>
    </row>
    <row r="14" spans="1:40" x14ac:dyDescent="0.3">
      <c r="A14" s="2" t="s">
        <v>137</v>
      </c>
      <c r="B14" s="21">
        <v>0</v>
      </c>
      <c r="C14" s="33">
        <v>200</v>
      </c>
      <c r="D14" s="21">
        <f t="shared" si="0"/>
        <v>0</v>
      </c>
      <c r="E14" s="2"/>
      <c r="F14" s="2" t="s">
        <v>138</v>
      </c>
    </row>
    <row r="15" spans="1:40" x14ac:dyDescent="0.3">
      <c r="A15" s="2" t="s">
        <v>139</v>
      </c>
      <c r="B15" s="21">
        <v>0</v>
      </c>
      <c r="C15" s="33">
        <v>60</v>
      </c>
      <c r="D15" s="21">
        <f t="shared" si="0"/>
        <v>0</v>
      </c>
      <c r="E15" s="2"/>
      <c r="F15" s="2" t="s">
        <v>140</v>
      </c>
    </row>
    <row r="16" spans="1:40" x14ac:dyDescent="0.3">
      <c r="A16" s="2" t="s">
        <v>141</v>
      </c>
      <c r="B16" s="33">
        <v>0</v>
      </c>
      <c r="C16" s="33">
        <v>60</v>
      </c>
      <c r="D16" s="21">
        <f t="shared" si="0"/>
        <v>0</v>
      </c>
      <c r="E16" s="2"/>
      <c r="F16" s="2" t="s">
        <v>142</v>
      </c>
    </row>
    <row r="17" spans="1:6" x14ac:dyDescent="0.3">
      <c r="A17" s="27" t="s">
        <v>35</v>
      </c>
      <c r="B17" s="33">
        <v>0</v>
      </c>
      <c r="C17" s="26">
        <v>55</v>
      </c>
      <c r="D17" s="21">
        <f t="shared" si="0"/>
        <v>0</v>
      </c>
      <c r="E17" s="2"/>
      <c r="F17" s="2" t="s">
        <v>36</v>
      </c>
    </row>
    <row r="18" spans="1:6" x14ac:dyDescent="0.3">
      <c r="A18" s="2" t="s">
        <v>143</v>
      </c>
      <c r="B18" s="33">
        <v>0</v>
      </c>
      <c r="C18" s="26">
        <v>55</v>
      </c>
      <c r="D18" s="26">
        <f t="shared" si="0"/>
        <v>0</v>
      </c>
      <c r="E18" s="2"/>
      <c r="F18" s="2" t="s">
        <v>144</v>
      </c>
    </row>
    <row r="19" spans="1:6" x14ac:dyDescent="0.3">
      <c r="A19" s="2" t="s">
        <v>88</v>
      </c>
      <c r="B19" s="33">
        <v>0</v>
      </c>
      <c r="C19" s="26">
        <v>40</v>
      </c>
      <c r="D19" s="21">
        <f>B19*C19</f>
        <v>0</v>
      </c>
      <c r="E19" s="2"/>
      <c r="F19" s="2" t="s">
        <v>145</v>
      </c>
    </row>
    <row r="20" spans="1:6" ht="15" thickBot="1" x14ac:dyDescent="0.35">
      <c r="A20" s="2"/>
      <c r="B20" s="25"/>
      <c r="C20" s="25"/>
      <c r="D20" s="25"/>
      <c r="E20" s="2"/>
      <c r="F20" s="2"/>
    </row>
    <row r="21" spans="1:6" ht="15.6" thickBot="1" x14ac:dyDescent="0.35">
      <c r="A21" s="1" t="s">
        <v>37</v>
      </c>
      <c r="B21" s="25"/>
      <c r="C21" s="25"/>
      <c r="D21" s="29">
        <f>SUM(D12:D19)</f>
        <v>0</v>
      </c>
      <c r="E21" s="30"/>
      <c r="F21" s="1" t="s">
        <v>146</v>
      </c>
    </row>
    <row r="22" spans="1:6" ht="17.399999999999999" x14ac:dyDescent="0.3">
      <c r="A22" s="17"/>
      <c r="B22" s="25"/>
      <c r="C22" s="25"/>
      <c r="D22" s="25"/>
      <c r="E22" s="2"/>
      <c r="F22" s="2"/>
    </row>
    <row r="23" spans="1:6" ht="17.399999999999999" x14ac:dyDescent="0.3">
      <c r="A23" s="17" t="s">
        <v>182</v>
      </c>
      <c r="B23" s="25"/>
      <c r="C23" s="25"/>
      <c r="D23" s="25"/>
      <c r="E23" s="2"/>
      <c r="F23" s="2"/>
    </row>
    <row r="24" spans="1:6" x14ac:dyDescent="0.3">
      <c r="A24" s="2"/>
      <c r="B24" s="25"/>
      <c r="C24" s="25"/>
      <c r="D24" s="25"/>
      <c r="E24" s="2"/>
      <c r="F24" s="2"/>
    </row>
    <row r="25" spans="1:6" x14ac:dyDescent="0.3">
      <c r="A25" s="2" t="s">
        <v>133</v>
      </c>
      <c r="B25" s="26">
        <v>0</v>
      </c>
      <c r="C25" s="33">
        <v>40</v>
      </c>
      <c r="D25" s="21">
        <f>B25*C25</f>
        <v>0</v>
      </c>
      <c r="E25" s="2"/>
      <c r="F25" s="2" t="s">
        <v>134</v>
      </c>
    </row>
    <row r="26" spans="1:6" x14ac:dyDescent="0.3">
      <c r="A26" s="2" t="s">
        <v>147</v>
      </c>
      <c r="B26" s="26">
        <v>0</v>
      </c>
      <c r="C26" s="33">
        <v>100</v>
      </c>
      <c r="D26" s="21">
        <f>B26*C26</f>
        <v>0</v>
      </c>
      <c r="E26" s="2"/>
      <c r="F26" s="2" t="s">
        <v>148</v>
      </c>
    </row>
    <row r="27" spans="1:6" x14ac:dyDescent="0.3">
      <c r="A27" s="2" t="s">
        <v>149</v>
      </c>
      <c r="B27" s="26">
        <v>0</v>
      </c>
      <c r="C27" s="33">
        <v>60</v>
      </c>
      <c r="D27" s="21">
        <f>B27*C27</f>
        <v>0</v>
      </c>
      <c r="E27" s="2"/>
      <c r="F27" s="2" t="s">
        <v>150</v>
      </c>
    </row>
    <row r="28" spans="1:6" x14ac:dyDescent="0.3">
      <c r="A28" s="2" t="s">
        <v>151</v>
      </c>
      <c r="B28" s="33">
        <v>0</v>
      </c>
      <c r="C28" s="33">
        <v>80</v>
      </c>
      <c r="D28" s="21">
        <f>B28*C28</f>
        <v>0</v>
      </c>
      <c r="E28" s="2"/>
      <c r="F28" s="2" t="s">
        <v>152</v>
      </c>
    </row>
    <row r="29" spans="1:6" x14ac:dyDescent="0.3">
      <c r="A29" s="2" t="s">
        <v>141</v>
      </c>
      <c r="B29" s="33">
        <v>0</v>
      </c>
      <c r="C29" s="33">
        <v>60</v>
      </c>
      <c r="D29" s="21">
        <f>B29*C29</f>
        <v>0</v>
      </c>
      <c r="E29" s="2"/>
      <c r="F29" s="2" t="s">
        <v>142</v>
      </c>
    </row>
    <row r="30" spans="1:6" ht="15" thickBot="1" x14ac:dyDescent="0.35">
      <c r="A30" s="2"/>
      <c r="B30" s="25"/>
      <c r="C30" s="25"/>
      <c r="D30" s="25"/>
      <c r="E30" s="2"/>
      <c r="F30" s="2"/>
    </row>
    <row r="31" spans="1:6" ht="15.6" thickBot="1" x14ac:dyDescent="0.35">
      <c r="A31" s="1" t="s">
        <v>37</v>
      </c>
      <c r="B31" s="25"/>
      <c r="C31" s="25"/>
      <c r="D31" s="29">
        <f>SUM(D25:D29)</f>
        <v>0</v>
      </c>
      <c r="E31" s="30"/>
      <c r="F31" s="1" t="s">
        <v>183</v>
      </c>
    </row>
    <row r="32" spans="1:6" ht="17.399999999999999" x14ac:dyDescent="0.3">
      <c r="A32" s="17"/>
      <c r="B32" s="25"/>
      <c r="C32" s="25"/>
      <c r="D32" s="25"/>
      <c r="E32" s="2"/>
      <c r="F32" s="2"/>
    </row>
    <row r="33" spans="1:6" ht="17.399999999999999" x14ac:dyDescent="0.3">
      <c r="A33" s="17" t="s">
        <v>179</v>
      </c>
      <c r="B33" s="25"/>
      <c r="C33" s="25"/>
      <c r="D33" s="25"/>
      <c r="E33" s="2"/>
      <c r="F33" s="2"/>
    </row>
    <row r="34" spans="1:6" x14ac:dyDescent="0.3">
      <c r="A34" s="2"/>
      <c r="B34" s="25"/>
      <c r="C34" s="25"/>
      <c r="D34" s="25"/>
      <c r="E34" s="2"/>
      <c r="F34" s="2"/>
    </row>
    <row r="35" spans="1:6" x14ac:dyDescent="0.3">
      <c r="A35" s="2" t="s">
        <v>153</v>
      </c>
      <c r="B35" s="33">
        <v>0</v>
      </c>
      <c r="C35" s="33">
        <v>100</v>
      </c>
      <c r="D35" s="21">
        <f>B35*C35</f>
        <v>0</v>
      </c>
      <c r="E35" s="2"/>
      <c r="F35" s="2" t="s">
        <v>154</v>
      </c>
    </row>
    <row r="36" spans="1:6" x14ac:dyDescent="0.3">
      <c r="A36" s="2" t="s">
        <v>155</v>
      </c>
      <c r="B36" s="33">
        <v>0</v>
      </c>
      <c r="C36" s="33">
        <v>60</v>
      </c>
      <c r="D36" s="21">
        <f>B36*C36</f>
        <v>0</v>
      </c>
      <c r="E36" s="2"/>
      <c r="F36" s="2" t="s">
        <v>156</v>
      </c>
    </row>
    <row r="37" spans="1:6" x14ac:dyDescent="0.3">
      <c r="A37" s="2" t="s">
        <v>141</v>
      </c>
      <c r="B37" s="33">
        <v>0</v>
      </c>
      <c r="C37" s="33">
        <v>60</v>
      </c>
      <c r="D37" s="21">
        <f>B37*C37</f>
        <v>0</v>
      </c>
      <c r="E37" s="2"/>
      <c r="F37" s="2" t="s">
        <v>142</v>
      </c>
    </row>
    <row r="38" spans="1:6" x14ac:dyDescent="0.3">
      <c r="A38" s="2" t="s">
        <v>157</v>
      </c>
      <c r="B38" s="25"/>
      <c r="C38" s="25"/>
      <c r="D38" s="25"/>
      <c r="E38" s="2"/>
      <c r="F38" s="2"/>
    </row>
    <row r="39" spans="1:6" x14ac:dyDescent="0.3">
      <c r="A39" s="2" t="s">
        <v>158</v>
      </c>
      <c r="B39" s="33">
        <v>0</v>
      </c>
      <c r="C39" s="33">
        <v>5</v>
      </c>
      <c r="D39" s="21">
        <f>B39*C39</f>
        <v>0</v>
      </c>
      <c r="E39" s="2"/>
      <c r="F39" s="2" t="s">
        <v>159</v>
      </c>
    </row>
    <row r="40" spans="1:6" x14ac:dyDescent="0.3">
      <c r="A40" s="2" t="s">
        <v>160</v>
      </c>
      <c r="B40" s="33">
        <v>0</v>
      </c>
      <c r="C40" s="33">
        <v>15</v>
      </c>
      <c r="D40" s="21">
        <f>B40*C40</f>
        <v>0</v>
      </c>
      <c r="E40" s="2"/>
      <c r="F40" s="2" t="s">
        <v>161</v>
      </c>
    </row>
    <row r="41" spans="1:6" x14ac:dyDescent="0.3">
      <c r="A41" s="2" t="s">
        <v>162</v>
      </c>
      <c r="B41" s="33">
        <v>0</v>
      </c>
      <c r="C41" s="33">
        <v>15</v>
      </c>
      <c r="D41" s="21">
        <f>B41*C41</f>
        <v>0</v>
      </c>
      <c r="E41" s="2"/>
      <c r="F41" s="2" t="s">
        <v>163</v>
      </c>
    </row>
    <row r="42" spans="1:6" x14ac:dyDescent="0.3">
      <c r="A42" s="2" t="s">
        <v>164</v>
      </c>
      <c r="B42" s="33">
        <v>0</v>
      </c>
      <c r="C42" s="33">
        <v>40</v>
      </c>
      <c r="D42" s="21">
        <f>B42*C42</f>
        <v>0</v>
      </c>
      <c r="E42" s="2"/>
      <c r="F42" s="2" t="s">
        <v>165</v>
      </c>
    </row>
    <row r="43" spans="1:6" x14ac:dyDescent="0.3">
      <c r="A43" s="27" t="s">
        <v>166</v>
      </c>
      <c r="B43" s="33">
        <v>0</v>
      </c>
      <c r="C43" s="33">
        <v>55</v>
      </c>
      <c r="D43" s="21">
        <f>B43*C43</f>
        <v>0</v>
      </c>
      <c r="E43" s="2"/>
      <c r="F43" s="2" t="s">
        <v>36</v>
      </c>
    </row>
    <row r="44" spans="1:6" ht="15" thickBot="1" x14ac:dyDescent="0.35">
      <c r="A44" s="2"/>
      <c r="B44" s="25"/>
      <c r="C44" s="25"/>
      <c r="D44" s="25"/>
      <c r="E44" s="2"/>
      <c r="F44" s="2"/>
    </row>
    <row r="45" spans="1:6" ht="15.6" thickBot="1" x14ac:dyDescent="0.35">
      <c r="A45" s="1" t="s">
        <v>37</v>
      </c>
      <c r="B45" s="25"/>
      <c r="C45" s="25"/>
      <c r="D45" s="24">
        <f>SUM(D35:D43)</f>
        <v>0</v>
      </c>
      <c r="E45" s="2"/>
      <c r="F45" s="1" t="s">
        <v>167</v>
      </c>
    </row>
    <row r="46" spans="1:6" ht="15" thickBot="1" x14ac:dyDescent="0.35">
      <c r="A46" s="2"/>
      <c r="B46" s="25"/>
      <c r="C46" s="25"/>
      <c r="D46" s="25"/>
      <c r="E46" s="2"/>
      <c r="F46" s="2"/>
    </row>
    <row r="47" spans="1:6" ht="15.6" thickBot="1" x14ac:dyDescent="0.35">
      <c r="A47" s="1" t="s">
        <v>97</v>
      </c>
      <c r="B47" s="28"/>
      <c r="C47" s="28"/>
      <c r="D47" s="24">
        <f>D21+D31+D45</f>
        <v>0</v>
      </c>
      <c r="E47" s="18"/>
      <c r="F47" s="1" t="s">
        <v>0</v>
      </c>
    </row>
    <row r="48" spans="1:6" x14ac:dyDescent="0.3">
      <c r="A48" s="31"/>
      <c r="B48" s="31"/>
      <c r="C48" s="31"/>
      <c r="D48" s="32"/>
      <c r="E48" s="31"/>
      <c r="F48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1.0 - Administrative Suite</vt:lpstr>
      <vt:lpstr>2.0 - Education Center</vt:lpstr>
      <vt:lpstr>3.0 - Other Support Spaces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Broeckelmann</dc:creator>
  <cp:lastModifiedBy>Kurt Broeckelmann</cp:lastModifiedBy>
  <dcterms:created xsi:type="dcterms:W3CDTF">2018-03-02T15:37:21Z</dcterms:created>
  <dcterms:modified xsi:type="dcterms:W3CDTF">2018-03-02T16:08:05Z</dcterms:modified>
</cp:coreProperties>
</file>