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83" i="1"/>
  <c r="H66"/>
  <c r="D94"/>
  <c r="E94"/>
  <c r="F94"/>
  <c r="G94"/>
  <c r="H94"/>
  <c r="I94"/>
  <c r="K94"/>
  <c r="L94"/>
  <c r="C94"/>
  <c r="D90"/>
  <c r="E90"/>
  <c r="F90"/>
  <c r="G90"/>
  <c r="H90"/>
  <c r="I90"/>
  <c r="J90"/>
  <c r="K90"/>
  <c r="L90"/>
  <c r="C90"/>
  <c r="D87"/>
  <c r="E87"/>
  <c r="F87"/>
  <c r="G87"/>
  <c r="H87"/>
  <c r="I87"/>
  <c r="J87"/>
  <c r="K87"/>
  <c r="L87"/>
  <c r="C87"/>
  <c r="D83"/>
  <c r="E83"/>
  <c r="F83"/>
  <c r="H83"/>
  <c r="I83"/>
  <c r="J83"/>
  <c r="K83"/>
  <c r="L83"/>
  <c r="C83"/>
  <c r="D80"/>
  <c r="E80"/>
  <c r="F80"/>
  <c r="G80"/>
  <c r="H80"/>
  <c r="I80"/>
  <c r="J80"/>
  <c r="K80"/>
  <c r="L80"/>
  <c r="C80"/>
  <c r="D77"/>
  <c r="E77"/>
  <c r="F77"/>
  <c r="G77"/>
  <c r="H77"/>
  <c r="I77"/>
  <c r="J77"/>
  <c r="K77"/>
  <c r="L77"/>
  <c r="C77"/>
  <c r="D72"/>
  <c r="E72"/>
  <c r="F72"/>
  <c r="G72"/>
  <c r="H72"/>
  <c r="I72"/>
  <c r="J72"/>
  <c r="K72"/>
  <c r="L72"/>
  <c r="C72"/>
  <c r="D66"/>
  <c r="E66"/>
  <c r="F66"/>
  <c r="G66"/>
  <c r="I66"/>
  <c r="J66"/>
  <c r="K66"/>
  <c r="L66"/>
  <c r="C66"/>
  <c r="D62"/>
  <c r="E62"/>
  <c r="F62"/>
  <c r="G62"/>
  <c r="H62"/>
  <c r="I62"/>
  <c r="J62"/>
  <c r="K62"/>
  <c r="L62"/>
  <c r="C62"/>
  <c r="D58"/>
  <c r="E58"/>
  <c r="F58"/>
  <c r="G58"/>
  <c r="H58"/>
  <c r="I58"/>
  <c r="J58"/>
  <c r="K58"/>
  <c r="L58"/>
  <c r="C58"/>
  <c r="D53"/>
  <c r="E53"/>
  <c r="F53"/>
  <c r="G53"/>
  <c r="H53"/>
  <c r="I53"/>
  <c r="J53"/>
  <c r="K53"/>
  <c r="L53"/>
  <c r="C53"/>
  <c r="D50"/>
  <c r="E50"/>
  <c r="F50"/>
  <c r="G50"/>
  <c r="H50"/>
  <c r="I50"/>
  <c r="J50"/>
  <c r="K50"/>
  <c r="L50"/>
  <c r="C50"/>
  <c r="D46"/>
  <c r="E46"/>
  <c r="F46"/>
  <c r="G46"/>
  <c r="H46"/>
  <c r="I46"/>
  <c r="J46"/>
  <c r="K46"/>
  <c r="L46"/>
  <c r="C46"/>
  <c r="D40"/>
  <c r="E40"/>
  <c r="F40"/>
  <c r="G40"/>
  <c r="H40"/>
  <c r="I40"/>
  <c r="J40"/>
  <c r="K40"/>
  <c r="L40"/>
  <c r="C40"/>
  <c r="D37"/>
  <c r="E37"/>
  <c r="F37"/>
  <c r="G37"/>
  <c r="H37"/>
  <c r="I37"/>
  <c r="J37"/>
  <c r="K37"/>
  <c r="L37"/>
  <c r="C37"/>
  <c r="D27"/>
  <c r="E27"/>
  <c r="F27"/>
  <c r="G27"/>
  <c r="I27"/>
  <c r="J27"/>
  <c r="K27"/>
  <c r="L27"/>
  <c r="C27"/>
  <c r="D23"/>
  <c r="E23"/>
  <c r="F23"/>
  <c r="G23"/>
  <c r="H23"/>
  <c r="I23"/>
  <c r="J23"/>
  <c r="K23"/>
  <c r="L23"/>
  <c r="C23"/>
  <c r="L14"/>
  <c r="D14"/>
  <c r="E14"/>
  <c r="F14"/>
  <c r="G14"/>
  <c r="H14"/>
  <c r="I14"/>
  <c r="J14"/>
  <c r="K14"/>
  <c r="C14"/>
  <c r="D95"/>
  <c r="E95"/>
  <c r="K95"/>
  <c r="L95"/>
  <c r="J95"/>
  <c r="I95"/>
  <c r="C95"/>
  <c r="G95"/>
  <c r="F95"/>
  <c r="H95"/>
</calcChain>
</file>

<file path=xl/sharedStrings.xml><?xml version="1.0" encoding="utf-8"?>
<sst xmlns="http://schemas.openxmlformats.org/spreadsheetml/2006/main" count="166" uniqueCount="139">
  <si>
    <t>№ з/п</t>
  </si>
  <si>
    <t>Назва програми</t>
  </si>
  <si>
    <t>Всього</t>
  </si>
  <si>
    <t>Державного бюджету</t>
  </si>
  <si>
    <t>Інших місцевих бюджетів</t>
  </si>
  <si>
    <t>Небюджетних джерел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</si>
  <si>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</si>
  <si>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</si>
  <si>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</si>
  <si>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</si>
  <si>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</si>
  <si>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</si>
  <si>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</si>
  <si>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</si>
  <si>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</si>
  <si>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</si>
  <si>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</si>
  <si>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</si>
  <si>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Департамент агропромислового розвитку облдержадміністрації</t>
  </si>
  <si>
    <t xml:space="preserve">Регіональна комплексна програма розвитку лісового
(муніципального) фонду Київської області на період до 2022 року 
</t>
  </si>
  <si>
    <t>Київська обласна програма забезпечення молоді житлом на 2013-2017 роки</t>
  </si>
  <si>
    <t>Програма будівництва (придбання) доступного житла у Київській області на 2010-2017 роки</t>
  </si>
  <si>
    <t>Програма  «Питна вода Київщини» на 2017-2020 роки</t>
  </si>
  <si>
    <t>Програма енергозбереження (підвищення енергоефективності) Київської області на 2017-2020 роки</t>
  </si>
  <si>
    <t>Київська обласна програма індивідуального житлового будівництва на селі «Власний дім»</t>
  </si>
  <si>
    <t>Департамент освіти і науки облдержадміністрації</t>
  </si>
  <si>
    <t>Департамент охорони здоров’я облдержадміністрації</t>
  </si>
  <si>
    <t>Київська обласна програма «Здоров’я» на 2017 рік.</t>
  </si>
  <si>
    <t>Служба у справах дітей та сім’ї облдержадміністрації</t>
  </si>
  <si>
    <t>Департамент екології та природних ресурсів облдержадміністрації</t>
  </si>
  <si>
    <t>Обласна цільова програма розвитку водного господарства та екологічного оздоровлення басейну річки Дніпро на період до 2021 року</t>
  </si>
  <si>
    <t>Програма поводження з твердими побутовими відходами у Київській області на 2017-2020 роки</t>
  </si>
  <si>
    <t>Регіональна програма розвитку природно-заповідного фонду Київської області «Київщина заповідна» на 2017-2020 роки</t>
  </si>
  <si>
    <t>Програма національно-патріотичного виховання в Київській області на 2017-2020 роки</t>
  </si>
  <si>
    <t>Київська обласна програма розвитку фізичної культури та спорту «Київщина спортивна» на 2017-2020 роки</t>
  </si>
  <si>
    <t>Департамент економічного розвитку і торгівлі облдержадміністрації</t>
  </si>
  <si>
    <t>Київська обласна цільова програма «Управління об’єктами спільної власності територіальних громад Київської області 2017-2019 роки»</t>
  </si>
  <si>
    <t>Київська обласна цільова програма підтримки підприємств спільної власності територіальних громад області і запобігання їх банкрутству на 2016-2018 роки</t>
  </si>
  <si>
    <t>Управління культури, національностей та релігій облдержадміністрації</t>
  </si>
  <si>
    <t>Програма розвитку   творчого потенціалу та культурного простору Київської області на  2017-2019 роки</t>
  </si>
  <si>
    <t>Програма підтримки і розвитку театрального  та музичного мистецтва Київської області на 2016-2018 роки</t>
  </si>
  <si>
    <t>Програма створення страхового фонду документації Київської області на 2017-2021 роки</t>
  </si>
  <si>
    <t>Київська обласна цільова Програма «Турбота» на 2016-2020 роки</t>
  </si>
  <si>
    <t>Департамент містобудування та архітектури облдержадміністрації</t>
  </si>
  <si>
    <t>Управління інфраструктури облдержадміністрації</t>
  </si>
  <si>
    <t>Управління з питань оборонної роботи та взаємодії з правоохоронними органами облдержадміністрації</t>
  </si>
  <si>
    <t>Обласна цільова комплексна програма профілактики та протидії злочинності у Київській області на 2017-2020 роки «Безпечна Київщина»</t>
  </si>
  <si>
    <t>Управління з питань внутрішньої політики облдержадміністрації</t>
  </si>
  <si>
    <t>Київська обласна державна адміністрація</t>
  </si>
  <si>
    <t>Разом:</t>
  </si>
  <si>
    <t>Всього(3 програми)</t>
  </si>
  <si>
    <t>Всього(7 програм)</t>
  </si>
  <si>
    <t>Всього(8 програм)</t>
  </si>
  <si>
    <t>Всього(1 програма)</t>
  </si>
  <si>
    <t>Всього(4 програми)</t>
  </si>
  <si>
    <t>Всього(2 програми)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</si>
  <si>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</si>
  <si>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</si>
  <si>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</si>
  <si>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</si>
  <si>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</si>
  <si>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</si>
  <si>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</si>
  <si>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</si>
  <si>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</si>
  <si>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</si>
  <si>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</si>
  <si>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</si>
  <si>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</si>
  <si>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</si>
  <si>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</si>
  <si>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</si>
  <si>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</si>
  <si>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</si>
  <si>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</si>
  <si>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</si>
  <si>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</si>
  <si>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</si>
  <si>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</si>
  <si>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</si>
  <si>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</si>
  <si>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</si>
  <si>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</si>
  <si>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</si>
  <si>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</si>
  <si>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</si>
  <si>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</si>
  <si>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</si>
  <si>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</si>
  <si>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</si>
  <si>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</si>
  <si>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</si>
  <si>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</si>
  <si>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Управління фізичної культури та спорту облдержадміністрації</t>
  </si>
  <si>
    <t>Всього(1 програми)</t>
  </si>
  <si>
    <t>48,,0</t>
  </si>
  <si>
    <t>ІНФОРМАЦІЯ ПРО РЕЗУЛЬТАТИ ВИКОНАННЯ ОБЛАСНИХ ЦІЛЬОВИХ ПРОГРАМ ЗА  2017 РІК</t>
  </si>
  <si>
    <t>Обласного бюджету</t>
  </si>
  <si>
    <t>Департамент регіонального розвитку та житлово-комунального господарства облдержадміністрації</t>
  </si>
  <si>
    <t>Програма будівництва, реконструкції та ремонту об’єктів інфраструктури Київської області на 2016-2018 роки</t>
  </si>
  <si>
    <t>Київська обласна програма «Розвиток садівництва в Київській області на період 2013-2017 років»</t>
  </si>
  <si>
    <t>Програма «Збереження та раціональне відтворення родючості ґрунтів еродованих орних земель у Київській області на 2017-2021 роки»</t>
  </si>
  <si>
    <t>Київська обласна цільова програма «Надання фінансової підтримки комунальним  підприємствам  (установам, організаціям) спільної власності територіальних громад Київської області, які забезпечують діяльність обласної ради та обласної державної адміністрації на 2017-2019 роки»</t>
  </si>
  <si>
    <t>Програма розвитку системи освіти Київської області на 2016-2018 роки</t>
  </si>
  <si>
    <t>Обласна програма «Шкільний автобус» на 2015-2017 роки</t>
  </si>
  <si>
    <t>Київська обласна програма підготовки лікарських кадрів для лікувальних закладів сільської мережі на 2010-2017 роки</t>
  </si>
  <si>
    <t>Київська обласна програма «Вдосконалення екстреної медичної допомоги в Київській області на 2016-2018 роки»</t>
  </si>
  <si>
    <t>Київська обласна соціальна програма протидії ВІЛ-інфекції/СНІДу на 2017-2018 роки</t>
  </si>
  <si>
    <t>Київська обласна програма  розвитку онкологічної служби на 2017 рік</t>
  </si>
  <si>
    <t>Київська обласна програма «Запобігання та лікування серцево-судинних захворювань на 2017-2019 роки»</t>
  </si>
  <si>
    <t>Київська обласна цільова програма протидії захворюванню на туберкульоз на 2017 рік</t>
  </si>
  <si>
    <t>Київська обласна програма «Забезпечення надання першої медичної допомоги на догоспітальному етапі в закладах охорони здоров’я спільної власності територіальних громад сіл, селищ, міст Київської області на 2017 рік»</t>
  </si>
  <si>
    <t>Обласна комплексна Програма підтримки сім’ї та забезпечення прав дітей «Назустріч дітям» до 2017 року</t>
  </si>
  <si>
    <t>Програма охорони довкілля та раціонального використання природних ресурсів Київської області на 2017-2018 роки</t>
  </si>
  <si>
    <t xml:space="preserve">Управління молодіжної політики та національно-патріотичного виховання облдержадміністрації </t>
  </si>
  <si>
    <t>Всього (2 програми)</t>
  </si>
  <si>
    <t>Комплексна програма підтримки та розвитку молоді Київської області на 2015-2020 роки «Молодь Київщини»</t>
  </si>
  <si>
    <t>Програма залучення інвестицій та поліпшення інвестиційного клімату в Київській області на 2016-2018 роки</t>
  </si>
  <si>
    <t>Всього ( 3 програми)</t>
  </si>
  <si>
    <t>Обласна цільова програма захисту населення і територій від надзвичайних ситуацій техногенного та природного характеру, забезпечення пожежної безпеки на 2014-2017 роки</t>
  </si>
  <si>
    <t>Департамент соціального захисту населення облдержадміністрації</t>
  </si>
  <si>
    <t>Програма зайнятості населення Київської області на 2012-2017 роки</t>
  </si>
  <si>
    <t>Київська обласна цільова програма «Впровадження Єдиної соціальної картки мешканця Київщини» на 2017-2019 роки</t>
  </si>
  <si>
    <t>Київська обласна цільова програма соціальної підтримки в Київській області людей з інвалідністю на 2017-2020 роки</t>
  </si>
  <si>
    <t>Програма забезпечення містобудівною документацією Київської області на 2016-2020 роки</t>
  </si>
  <si>
    <t>Програма створення геоінформаційної системи ведення містобудівного кадастру та містобудівного моніторингу Київської області на 2017-2021 роки</t>
  </si>
  <si>
    <t>Програма проведення інвентаризації та нормативної грошової оцінки земель у Київській області на 2017-2020 роки</t>
  </si>
  <si>
    <t>Обласна цільова програма «Смарт транспорт Київщини (Інтелектуальна транспортна система) на 2017-2018 роки»</t>
  </si>
  <si>
    <t>Управління інформації та зв’язків з громадськістю облдержадміністрації</t>
  </si>
  <si>
    <t>Програма підтримки розвитку засобів масової інформації та інформування населення Київської області на 2016-2018 роки</t>
  </si>
  <si>
    <t>Обласна програма розвитку дорожнього руху та його безпеки «Нульова смертність на дорогах Київщини» на 2017-2019 роки</t>
  </si>
  <si>
    <t>Програма сприяння розвитку громадянського суспільства в Київській області на 2017-2020 роки</t>
  </si>
  <si>
    <t>Програма відзначення державних та професійних свят, ювілейних дат, заохочення за заслуги перед Київською областю, здійснення представницьких та інших заходів на 2016-2020 роки</t>
  </si>
  <si>
    <t>Програма інформатизації на 2017-2020 роки «Електронна Київщина»</t>
  </si>
  <si>
    <t>Департамент з питань цивільного захисту та ліквідації наслідків Чорнобильської катастрофи облдержадміністрації</t>
  </si>
  <si>
    <t>Додаток 2</t>
  </si>
  <si>
    <t>Визначено програмою, тис.грн</t>
  </si>
  <si>
    <t>Проведені видатки тис.грн</t>
  </si>
  <si>
    <t>У тому числі за рахунок коштів: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</si>
</sst>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"/>
  <sheetViews>
    <sheetView tabSelected="1" showRuler="0" zoomScaleNormal="100" workbookViewId="0">
      <selection activeCell="B36" sqref="B36"/>
    </sheetView>
  </sheetViews>
  <sheetFormatPr defaultRowHeight="15"/>
  <cols>
    <col min="1" max="1" width="4.85546875" style="2" customWidth="1"/>
    <col min="2" max="2" width="22" style="2" customWidth="1"/>
    <col min="3" max="3" width="10.7109375" style="2" customWidth="1"/>
    <col min="4" max="4" width="12.7109375" style="2" customWidth="1"/>
    <col min="5" max="5" width="12" style="2" customWidth="1"/>
    <col min="6" max="6" width="11.28515625" style="2" customWidth="1"/>
    <col min="7" max="7" width="11.7109375" style="2" customWidth="1"/>
    <col min="8" max="8" width="11.85546875" style="2" customWidth="1"/>
    <col min="9" max="9" width="12.85546875" style="2" customWidth="1"/>
    <col min="10" max="10" width="12.42578125" style="2" customWidth="1"/>
    <col min="11" max="11" width="11.140625" style="2" customWidth="1"/>
    <col min="12" max="12" width="10.85546875" style="2" customWidth="1"/>
    <col min="13" max="16384" width="9.140625" style="2"/>
  </cols>
  <sheetData>
    <row r="2" spans="1:12">
      <c r="K2" s="15" t="s">
        <v>135</v>
      </c>
      <c r="L2" s="16"/>
    </row>
    <row r="4" spans="1:12" ht="18.75" customHeight="1">
      <c r="A4" s="17" t="s">
        <v>96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" customHeight="1"/>
    <row r="6" spans="1:12" ht="45" customHeight="1">
      <c r="A6" s="13" t="s">
        <v>0</v>
      </c>
      <c r="B6" s="13" t="s">
        <v>1</v>
      </c>
      <c r="C6" s="13" t="s">
        <v>136</v>
      </c>
      <c r="D6" s="13"/>
      <c r="E6" s="13"/>
      <c r="F6" s="13"/>
      <c r="G6" s="13"/>
      <c r="H6" s="13" t="s">
        <v>137</v>
      </c>
      <c r="I6" s="13"/>
      <c r="J6" s="13"/>
      <c r="K6" s="13"/>
      <c r="L6" s="13"/>
    </row>
    <row r="7" spans="1:12">
      <c r="A7" s="13"/>
      <c r="B7" s="13"/>
      <c r="C7" s="13" t="s">
        <v>2</v>
      </c>
      <c r="D7" s="13" t="s">
        <v>138</v>
      </c>
      <c r="E7" s="13"/>
      <c r="F7" s="13"/>
      <c r="G7" s="13"/>
      <c r="H7" s="13" t="s">
        <v>2</v>
      </c>
      <c r="I7" s="13" t="s">
        <v>138</v>
      </c>
      <c r="J7" s="13"/>
      <c r="K7" s="13"/>
      <c r="L7" s="13"/>
    </row>
    <row r="8" spans="1:12" ht="42.75">
      <c r="A8" s="13"/>
      <c r="B8" s="13"/>
      <c r="C8" s="13"/>
      <c r="D8" s="3" t="s">
        <v>3</v>
      </c>
      <c r="E8" s="3" t="s">
        <v>97</v>
      </c>
      <c r="F8" s="3" t="s">
        <v>4</v>
      </c>
      <c r="G8" s="3" t="s">
        <v>5</v>
      </c>
      <c r="H8" s="13"/>
      <c r="I8" s="3" t="s">
        <v>3</v>
      </c>
      <c r="J8" s="3" t="s">
        <v>97</v>
      </c>
      <c r="K8" s="3" t="s">
        <v>4</v>
      </c>
      <c r="L8" s="3" t="s">
        <v>5</v>
      </c>
    </row>
    <row r="9" spans="1:12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</row>
    <row r="10" spans="1:12">
      <c r="A10" s="8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ht="75.75" customHeight="1">
      <c r="A11" s="1" t="s">
        <v>6</v>
      </c>
      <c r="B11" s="7" t="s">
        <v>100</v>
      </c>
      <c r="C11" s="1">
        <v>185900</v>
      </c>
      <c r="D11" s="1">
        <v>10000</v>
      </c>
      <c r="E11" s="1">
        <v>0</v>
      </c>
      <c r="F11" s="1">
        <v>0</v>
      </c>
      <c r="G11" s="1">
        <v>175900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ht="103.5" customHeight="1">
      <c r="A12" s="1" t="s">
        <v>7</v>
      </c>
      <c r="B12" s="7" t="s">
        <v>101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ht="88.5" customHeight="1">
      <c r="A13" s="1" t="s">
        <v>8</v>
      </c>
      <c r="B13" s="7" t="s">
        <v>19</v>
      </c>
      <c r="C13" s="1">
        <v>10512.9</v>
      </c>
      <c r="D13" s="1">
        <v>0</v>
      </c>
      <c r="E13" s="1">
        <v>10512.9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s="4" customFormat="1">
      <c r="A14" s="12" t="s">
        <v>50</v>
      </c>
      <c r="B14" s="14"/>
      <c r="C14" s="3">
        <f>SUM(C11:C13)</f>
        <v>226412.9</v>
      </c>
      <c r="D14" s="3">
        <f t="shared" ref="D14:K14" si="0">SUM(D11:D13)</f>
        <v>10000</v>
      </c>
      <c r="E14" s="3">
        <f t="shared" si="0"/>
        <v>40512.9</v>
      </c>
      <c r="F14" s="3">
        <f t="shared" si="0"/>
        <v>0</v>
      </c>
      <c r="G14" s="3">
        <f t="shared" si="0"/>
        <v>175900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>SUM(L11:L13)</f>
        <v>0</v>
      </c>
    </row>
    <row r="15" spans="1:12">
      <c r="A15" s="8" t="s">
        <v>98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2" ht="90">
      <c r="A16" s="1" t="s">
        <v>9</v>
      </c>
      <c r="B16" s="7" t="s">
        <v>99</v>
      </c>
      <c r="C16" s="1">
        <v>758770.30500000005</v>
      </c>
      <c r="D16" s="1">
        <v>0</v>
      </c>
      <c r="E16" s="1">
        <v>472041.53899999999</v>
      </c>
      <c r="F16" s="1">
        <v>286728.766</v>
      </c>
      <c r="G16" s="1">
        <v>0</v>
      </c>
      <c r="H16" s="1">
        <v>251932.37</v>
      </c>
      <c r="I16" s="1">
        <v>0</v>
      </c>
      <c r="J16" s="1">
        <v>169179.63</v>
      </c>
      <c r="K16" s="1">
        <v>82752.735000000001</v>
      </c>
      <c r="L16" s="1">
        <v>0</v>
      </c>
    </row>
    <row r="17" spans="1:12" ht="61.5" customHeight="1">
      <c r="A17" s="1" t="s">
        <v>10</v>
      </c>
      <c r="B17" s="7" t="s">
        <v>20</v>
      </c>
      <c r="C17" s="1">
        <v>4450</v>
      </c>
      <c r="D17" s="1">
        <v>450</v>
      </c>
      <c r="E17" s="1">
        <v>3000</v>
      </c>
      <c r="F17" s="1">
        <v>0</v>
      </c>
      <c r="G17" s="1">
        <v>1000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ht="75">
      <c r="A18" s="1" t="s">
        <v>11</v>
      </c>
      <c r="B18" s="7" t="s">
        <v>21</v>
      </c>
      <c r="C18" s="1">
        <v>183180</v>
      </c>
      <c r="D18" s="1">
        <v>44100</v>
      </c>
      <c r="E18" s="1">
        <v>0</v>
      </c>
      <c r="F18" s="1">
        <v>10910</v>
      </c>
      <c r="G18" s="1">
        <v>128170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ht="45">
      <c r="A19" s="1" t="s">
        <v>12</v>
      </c>
      <c r="B19" s="7" t="s">
        <v>22</v>
      </c>
      <c r="C19" s="1">
        <v>122830</v>
      </c>
      <c r="D19" s="1">
        <v>0</v>
      </c>
      <c r="E19" s="1">
        <v>48700</v>
      </c>
      <c r="F19" s="1">
        <v>49130</v>
      </c>
      <c r="G19" s="1">
        <v>25000</v>
      </c>
      <c r="H19" s="1">
        <v>61234.39</v>
      </c>
      <c r="I19" s="1">
        <v>0</v>
      </c>
      <c r="J19" s="5">
        <v>10040.92</v>
      </c>
      <c r="K19" s="1">
        <v>20743.82</v>
      </c>
      <c r="L19" s="1">
        <v>31414.03</v>
      </c>
    </row>
    <row r="20" spans="1:12" ht="90.75" customHeight="1">
      <c r="A20" s="1" t="s">
        <v>13</v>
      </c>
      <c r="B20" s="7" t="s">
        <v>23</v>
      </c>
      <c r="C20" s="1">
        <v>305320</v>
      </c>
      <c r="D20" s="1">
        <v>0</v>
      </c>
      <c r="E20" s="1">
        <v>124320</v>
      </c>
      <c r="F20" s="1">
        <v>156000</v>
      </c>
      <c r="G20" s="1">
        <v>25000</v>
      </c>
      <c r="H20" s="1">
        <v>133624.158</v>
      </c>
      <c r="I20" s="1">
        <v>13500</v>
      </c>
      <c r="J20" s="1">
        <v>43547.89</v>
      </c>
      <c r="K20" s="1">
        <v>62382.66</v>
      </c>
      <c r="L20" s="1">
        <v>14193.61</v>
      </c>
    </row>
    <row r="21" spans="1:12" ht="75">
      <c r="A21" s="1" t="s">
        <v>14</v>
      </c>
      <c r="B21" s="7" t="s">
        <v>24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2270</v>
      </c>
      <c r="I21" s="1">
        <v>2270</v>
      </c>
      <c r="J21" s="1">
        <v>0</v>
      </c>
      <c r="K21" s="1">
        <v>0</v>
      </c>
      <c r="L21" s="1">
        <v>0</v>
      </c>
    </row>
    <row r="22" spans="1:12" ht="238.5" customHeight="1">
      <c r="A22" s="1" t="s">
        <v>15</v>
      </c>
      <c r="B22" s="7" t="s">
        <v>102</v>
      </c>
      <c r="C22" s="1">
        <v>25900</v>
      </c>
      <c r="D22" s="1">
        <v>0</v>
      </c>
      <c r="E22" s="1">
        <v>25900</v>
      </c>
      <c r="F22" s="1">
        <v>0</v>
      </c>
      <c r="G22" s="1">
        <v>0</v>
      </c>
      <c r="H22" s="1">
        <v>9900</v>
      </c>
      <c r="I22" s="1">
        <v>0</v>
      </c>
      <c r="J22" s="1">
        <v>9900</v>
      </c>
      <c r="K22" s="1">
        <v>0</v>
      </c>
      <c r="L22" s="1">
        <v>0</v>
      </c>
    </row>
    <row r="23" spans="1:12" s="4" customFormat="1" ht="14.25">
      <c r="A23" s="8" t="s">
        <v>51</v>
      </c>
      <c r="B23" s="11"/>
      <c r="C23" s="6">
        <f>SUM(C16:C22)</f>
        <v>1400450.3050000002</v>
      </c>
      <c r="D23" s="3">
        <f t="shared" ref="D23:L23" si="1">SUM(D16:D22)</f>
        <v>44550</v>
      </c>
      <c r="E23" s="3">
        <f t="shared" si="1"/>
        <v>673961.53899999999</v>
      </c>
      <c r="F23" s="3">
        <f t="shared" si="1"/>
        <v>502768.766</v>
      </c>
      <c r="G23" s="3">
        <f t="shared" si="1"/>
        <v>179170</v>
      </c>
      <c r="H23" s="6">
        <f t="shared" si="1"/>
        <v>458960.91800000001</v>
      </c>
      <c r="I23" s="3">
        <f t="shared" si="1"/>
        <v>15770</v>
      </c>
      <c r="J23" s="3">
        <f t="shared" si="1"/>
        <v>232668.44</v>
      </c>
      <c r="K23" s="3">
        <f t="shared" si="1"/>
        <v>165879.215</v>
      </c>
      <c r="L23" s="3">
        <f t="shared" si="1"/>
        <v>45607.64</v>
      </c>
    </row>
    <row r="24" spans="1:12" s="4" customFormat="1" ht="14.25">
      <c r="A24" s="8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1"/>
    </row>
    <row r="25" spans="1:12" ht="59.25" customHeight="1">
      <c r="A25" s="1" t="s">
        <v>16</v>
      </c>
      <c r="B25" s="7" t="s">
        <v>103</v>
      </c>
      <c r="C25" s="1">
        <v>81820.600000000006</v>
      </c>
      <c r="D25" s="1">
        <v>26156</v>
      </c>
      <c r="E25" s="1">
        <v>33514.6</v>
      </c>
      <c r="F25" s="1">
        <v>17150</v>
      </c>
      <c r="G25" s="1">
        <v>5000</v>
      </c>
      <c r="H25" s="1">
        <v>96446.5</v>
      </c>
      <c r="I25" s="1">
        <v>17956</v>
      </c>
      <c r="J25" s="1">
        <v>31955.7</v>
      </c>
      <c r="K25" s="1">
        <v>37056.400000000001</v>
      </c>
      <c r="L25" s="1">
        <v>9478.4</v>
      </c>
    </row>
    <row r="26" spans="1:12" ht="45">
      <c r="A26" s="1" t="s">
        <v>17</v>
      </c>
      <c r="B26" s="7" t="s">
        <v>104</v>
      </c>
      <c r="C26" s="1">
        <v>22827.1</v>
      </c>
      <c r="D26" s="1">
        <v>12127.1</v>
      </c>
      <c r="E26" s="1">
        <v>10700</v>
      </c>
      <c r="F26" s="1">
        <v>0</v>
      </c>
      <c r="G26" s="1">
        <v>0</v>
      </c>
      <c r="H26" s="1">
        <v>22425</v>
      </c>
      <c r="I26" s="1">
        <v>12127.1</v>
      </c>
      <c r="J26" s="1">
        <v>10297.9</v>
      </c>
      <c r="K26" s="1">
        <v>0</v>
      </c>
      <c r="L26" s="1">
        <v>0</v>
      </c>
    </row>
    <row r="27" spans="1:12" s="4" customFormat="1" ht="14.25">
      <c r="A27" s="8" t="s">
        <v>2</v>
      </c>
      <c r="B27" s="11"/>
      <c r="C27" s="3">
        <f>SUM(C25:C26)</f>
        <v>104647.70000000001</v>
      </c>
      <c r="D27" s="3">
        <f t="shared" ref="D27:L27" si="2">SUM(D25:D26)</f>
        <v>38283.1</v>
      </c>
      <c r="E27" s="3">
        <f t="shared" si="2"/>
        <v>44214.6</v>
      </c>
      <c r="F27" s="3">
        <f t="shared" si="2"/>
        <v>17150</v>
      </c>
      <c r="G27" s="3">
        <f t="shared" si="2"/>
        <v>5000</v>
      </c>
      <c r="H27" s="3">
        <v>118871.5</v>
      </c>
      <c r="I27" s="3">
        <f t="shared" si="2"/>
        <v>30083.1</v>
      </c>
      <c r="J27" s="3">
        <f t="shared" si="2"/>
        <v>42253.599999999999</v>
      </c>
      <c r="K27" s="3">
        <f t="shared" si="2"/>
        <v>37056.400000000001</v>
      </c>
      <c r="L27" s="3">
        <f t="shared" si="2"/>
        <v>9478.4</v>
      </c>
    </row>
    <row r="28" spans="1:12" s="4" customFormat="1" ht="14.25">
      <c r="A28" s="8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1"/>
    </row>
    <row r="29" spans="1:12" ht="88.5" customHeight="1">
      <c r="A29" s="1" t="s">
        <v>56</v>
      </c>
      <c r="B29" s="7" t="s">
        <v>105</v>
      </c>
      <c r="C29" s="1">
        <v>791.1</v>
      </c>
      <c r="D29" s="1">
        <v>0</v>
      </c>
      <c r="E29" s="1">
        <v>791.1</v>
      </c>
      <c r="F29" s="1">
        <v>0</v>
      </c>
      <c r="G29" s="1">
        <v>0</v>
      </c>
      <c r="H29" s="1">
        <v>354.2</v>
      </c>
      <c r="I29" s="1">
        <v>0</v>
      </c>
      <c r="J29" s="1">
        <v>354.2</v>
      </c>
      <c r="K29" s="1">
        <v>0</v>
      </c>
      <c r="L29" s="1">
        <v>0</v>
      </c>
    </row>
    <row r="30" spans="1:12" ht="106.5" customHeight="1">
      <c r="A30" s="1" t="s">
        <v>57</v>
      </c>
      <c r="B30" s="7" t="s">
        <v>106</v>
      </c>
      <c r="C30" s="1">
        <v>35182.699999999997</v>
      </c>
      <c r="D30" s="1">
        <v>6132</v>
      </c>
      <c r="E30" s="1">
        <v>29049.8</v>
      </c>
      <c r="F30" s="1">
        <v>0</v>
      </c>
      <c r="G30" s="1">
        <v>0</v>
      </c>
      <c r="H30" s="1">
        <v>33788.6</v>
      </c>
      <c r="I30" s="1">
        <v>4969.3</v>
      </c>
      <c r="J30" s="1">
        <v>28819.3</v>
      </c>
      <c r="K30" s="1">
        <v>0</v>
      </c>
      <c r="L30" s="1">
        <v>0</v>
      </c>
    </row>
    <row r="31" spans="1:12" ht="75">
      <c r="A31" s="1" t="s">
        <v>58</v>
      </c>
      <c r="B31" s="7" t="s">
        <v>107</v>
      </c>
      <c r="C31" s="1">
        <v>7248.8</v>
      </c>
      <c r="D31" s="1">
        <v>0</v>
      </c>
      <c r="E31" s="1">
        <v>4628.3999999999996</v>
      </c>
      <c r="F31" s="1">
        <v>0</v>
      </c>
      <c r="G31" s="1">
        <v>2620</v>
      </c>
      <c r="H31" s="1">
        <v>526</v>
      </c>
      <c r="I31" s="1">
        <v>0</v>
      </c>
      <c r="J31" s="1">
        <v>526</v>
      </c>
      <c r="K31" s="1">
        <v>0</v>
      </c>
      <c r="L31" s="1">
        <v>0</v>
      </c>
    </row>
    <row r="32" spans="1:12" ht="60">
      <c r="A32" s="1" t="s">
        <v>59</v>
      </c>
      <c r="B32" s="7" t="s">
        <v>108</v>
      </c>
      <c r="C32" s="1">
        <v>110185.3</v>
      </c>
      <c r="D32" s="1">
        <v>0</v>
      </c>
      <c r="E32" s="1">
        <v>110185.3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ht="76.5" customHeight="1">
      <c r="A33" s="1" t="s">
        <v>60</v>
      </c>
      <c r="B33" s="7" t="s">
        <v>109</v>
      </c>
      <c r="C33" s="1">
        <v>19107.310000000001</v>
      </c>
      <c r="D33" s="1">
        <v>0</v>
      </c>
      <c r="E33" s="1">
        <v>19107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ht="75">
      <c r="A34" s="1" t="s">
        <v>61</v>
      </c>
      <c r="B34" s="7" t="s">
        <v>110</v>
      </c>
      <c r="C34" s="1">
        <v>28084.3</v>
      </c>
      <c r="D34" s="1">
        <v>0</v>
      </c>
      <c r="E34" s="1">
        <v>28084.3</v>
      </c>
      <c r="F34" s="1">
        <v>0</v>
      </c>
      <c r="G34" s="1">
        <v>0</v>
      </c>
      <c r="H34" s="1">
        <v>2907.1</v>
      </c>
      <c r="I34" s="1">
        <v>0</v>
      </c>
      <c r="J34" s="1">
        <v>2907.1</v>
      </c>
      <c r="K34" s="1">
        <v>0</v>
      </c>
      <c r="L34" s="1">
        <v>0</v>
      </c>
    </row>
    <row r="35" spans="1:12" ht="195" customHeight="1">
      <c r="A35" s="1" t="s">
        <v>62</v>
      </c>
      <c r="B35" s="7" t="s">
        <v>111</v>
      </c>
      <c r="C35" s="1">
        <v>20000</v>
      </c>
      <c r="D35" s="1">
        <v>0</v>
      </c>
      <c r="E35" s="1">
        <v>20000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ht="45">
      <c r="A36" s="1" t="s">
        <v>63</v>
      </c>
      <c r="B36" s="7" t="s">
        <v>27</v>
      </c>
      <c r="C36" s="1">
        <v>39853.800000000003</v>
      </c>
      <c r="D36" s="1">
        <v>0</v>
      </c>
      <c r="E36" s="1">
        <v>39853.800000000003</v>
      </c>
      <c r="F36" s="1">
        <v>0</v>
      </c>
      <c r="G36" s="1">
        <v>0</v>
      </c>
      <c r="H36" s="1">
        <v>30878.7</v>
      </c>
      <c r="I36" s="1">
        <v>0</v>
      </c>
      <c r="J36" s="1">
        <v>30878.7</v>
      </c>
      <c r="K36" s="1">
        <v>0</v>
      </c>
      <c r="L36" s="1">
        <v>0</v>
      </c>
    </row>
    <row r="37" spans="1:12" s="4" customFormat="1" ht="14.25">
      <c r="A37" s="8" t="s">
        <v>52</v>
      </c>
      <c r="B37" s="11"/>
      <c r="C37" s="3">
        <f>SUM(C29:C36)</f>
        <v>260453.31</v>
      </c>
      <c r="D37" s="3">
        <f t="shared" ref="D37:L37" si="3">SUM(D29:D36)</f>
        <v>6132</v>
      </c>
      <c r="E37" s="3">
        <f t="shared" si="3"/>
        <v>251699.7</v>
      </c>
      <c r="F37" s="3">
        <f t="shared" si="3"/>
        <v>0</v>
      </c>
      <c r="G37" s="3">
        <f t="shared" si="3"/>
        <v>2620</v>
      </c>
      <c r="H37" s="3">
        <f t="shared" si="3"/>
        <v>68454.599999999991</v>
      </c>
      <c r="I37" s="3">
        <f t="shared" si="3"/>
        <v>4969.3</v>
      </c>
      <c r="J37" s="3">
        <f t="shared" si="3"/>
        <v>63485.3</v>
      </c>
      <c r="K37" s="3">
        <f t="shared" si="3"/>
        <v>0</v>
      </c>
      <c r="L37" s="3">
        <f t="shared" si="3"/>
        <v>0</v>
      </c>
    </row>
    <row r="38" spans="1:12">
      <c r="A38" s="8" t="s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</row>
    <row r="39" spans="1:12" ht="74.25" customHeight="1">
      <c r="A39" s="1" t="s">
        <v>64</v>
      </c>
      <c r="B39" s="7" t="s">
        <v>112</v>
      </c>
      <c r="C39" s="1">
        <v>61609</v>
      </c>
      <c r="D39" s="1">
        <v>0</v>
      </c>
      <c r="E39" s="1">
        <v>58715</v>
      </c>
      <c r="F39" s="1">
        <v>2894</v>
      </c>
      <c r="G39" s="1">
        <v>0</v>
      </c>
      <c r="H39" s="1">
        <v>43443.7</v>
      </c>
      <c r="I39" s="1">
        <v>0</v>
      </c>
      <c r="J39" s="1">
        <v>43443.7</v>
      </c>
      <c r="K39" s="1">
        <v>0</v>
      </c>
      <c r="L39" s="1">
        <v>0</v>
      </c>
    </row>
    <row r="40" spans="1:12" s="4" customFormat="1" ht="14.25">
      <c r="A40" s="8" t="s">
        <v>53</v>
      </c>
      <c r="B40" s="11"/>
      <c r="C40" s="3">
        <f>SUM(C39)</f>
        <v>61609</v>
      </c>
      <c r="D40" s="3">
        <f t="shared" ref="D40:L40" si="4">SUM(D39)</f>
        <v>0</v>
      </c>
      <c r="E40" s="3">
        <f t="shared" si="4"/>
        <v>58715</v>
      </c>
      <c r="F40" s="3">
        <f t="shared" si="4"/>
        <v>2894</v>
      </c>
      <c r="G40" s="3">
        <f t="shared" si="4"/>
        <v>0</v>
      </c>
      <c r="H40" s="3">
        <f t="shared" si="4"/>
        <v>43443.7</v>
      </c>
      <c r="I40" s="3">
        <f t="shared" si="4"/>
        <v>0</v>
      </c>
      <c r="J40" s="3">
        <f t="shared" si="4"/>
        <v>43443.7</v>
      </c>
      <c r="K40" s="3">
        <f t="shared" si="4"/>
        <v>0</v>
      </c>
      <c r="L40" s="3">
        <f t="shared" si="4"/>
        <v>0</v>
      </c>
    </row>
    <row r="41" spans="1:12">
      <c r="A41" s="8" t="s"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</row>
    <row r="42" spans="1:12" ht="105">
      <c r="A42" s="1" t="s">
        <v>65</v>
      </c>
      <c r="B42" s="7" t="s">
        <v>30</v>
      </c>
      <c r="C42" s="1">
        <v>209774</v>
      </c>
      <c r="D42" s="1">
        <v>87390</v>
      </c>
      <c r="E42" s="1">
        <v>112824</v>
      </c>
      <c r="F42" s="1">
        <v>2750</v>
      </c>
      <c r="G42" s="1">
        <v>6810</v>
      </c>
      <c r="H42" s="1">
        <v>5318.56</v>
      </c>
      <c r="I42" s="1">
        <v>0</v>
      </c>
      <c r="J42" s="1">
        <v>5318.56</v>
      </c>
      <c r="K42" s="1">
        <v>0</v>
      </c>
      <c r="L42" s="1">
        <v>0</v>
      </c>
    </row>
    <row r="43" spans="1:12" ht="105">
      <c r="A43" s="1" t="s">
        <v>66</v>
      </c>
      <c r="B43" s="7" t="s">
        <v>113</v>
      </c>
      <c r="C43" s="1">
        <v>64538.303</v>
      </c>
      <c r="D43" s="1">
        <v>0</v>
      </c>
      <c r="E43" s="1">
        <v>63888.303</v>
      </c>
      <c r="F43" s="1">
        <v>0</v>
      </c>
      <c r="G43" s="1">
        <v>650</v>
      </c>
      <c r="H43" s="1">
        <v>60854.63</v>
      </c>
      <c r="I43" s="1">
        <v>0</v>
      </c>
      <c r="J43" s="1">
        <v>59366.59</v>
      </c>
      <c r="K43" s="1">
        <v>0</v>
      </c>
      <c r="L43" s="1">
        <v>1488.0360000000001</v>
      </c>
    </row>
    <row r="44" spans="1:12" ht="75">
      <c r="A44" s="1" t="s">
        <v>67</v>
      </c>
      <c r="B44" s="7" t="s">
        <v>31</v>
      </c>
      <c r="C44" s="1">
        <v>81283.346000000005</v>
      </c>
      <c r="D44" s="1">
        <v>0</v>
      </c>
      <c r="E44" s="1">
        <v>48954.572999999997</v>
      </c>
      <c r="F44" s="1">
        <v>0</v>
      </c>
      <c r="G44" s="1">
        <v>32328.773000000001</v>
      </c>
      <c r="H44" s="1">
        <v>36086.39</v>
      </c>
      <c r="I44" s="1">
        <v>17025.243999999999</v>
      </c>
      <c r="J44" s="1">
        <v>19061.150000000001</v>
      </c>
      <c r="K44" s="1">
        <v>0</v>
      </c>
      <c r="L44" s="1">
        <v>0</v>
      </c>
    </row>
    <row r="45" spans="1:12" ht="96" customHeight="1">
      <c r="A45" s="1" t="s">
        <v>68</v>
      </c>
      <c r="B45" s="7" t="s">
        <v>32</v>
      </c>
      <c r="C45" s="1">
        <v>5060</v>
      </c>
      <c r="D45" s="1">
        <v>0</v>
      </c>
      <c r="E45" s="1">
        <v>5000</v>
      </c>
      <c r="F45" s="1">
        <v>0</v>
      </c>
      <c r="G45" s="1">
        <v>60</v>
      </c>
      <c r="H45" s="1">
        <v>1856</v>
      </c>
      <c r="I45" s="1">
        <v>0</v>
      </c>
      <c r="J45" s="1">
        <v>1856</v>
      </c>
      <c r="K45" s="1">
        <v>0</v>
      </c>
      <c r="L45" s="1">
        <v>0</v>
      </c>
    </row>
    <row r="46" spans="1:12" s="4" customFormat="1" ht="21.75" customHeight="1">
      <c r="A46" s="8" t="s">
        <v>54</v>
      </c>
      <c r="B46" s="11"/>
      <c r="C46" s="3">
        <f>SUM(C42:C45)</f>
        <v>360655.64900000003</v>
      </c>
      <c r="D46" s="3">
        <f t="shared" ref="D46:L46" si="5">SUM(D42:D45)</f>
        <v>87390</v>
      </c>
      <c r="E46" s="3">
        <f t="shared" si="5"/>
        <v>230666.87600000002</v>
      </c>
      <c r="F46" s="3">
        <f t="shared" si="5"/>
        <v>2750</v>
      </c>
      <c r="G46" s="3">
        <f t="shared" si="5"/>
        <v>39848.773000000001</v>
      </c>
      <c r="H46" s="3">
        <f t="shared" si="5"/>
        <v>104115.58</v>
      </c>
      <c r="I46" s="3">
        <f t="shared" si="5"/>
        <v>17025.243999999999</v>
      </c>
      <c r="J46" s="3">
        <f t="shared" si="5"/>
        <v>85602.299999999988</v>
      </c>
      <c r="K46" s="3">
        <f t="shared" si="5"/>
        <v>0</v>
      </c>
      <c r="L46" s="3">
        <f t="shared" si="5"/>
        <v>1488.0360000000001</v>
      </c>
    </row>
    <row r="47" spans="1:12" ht="22.5" customHeight="1">
      <c r="A47" s="8" t="s">
        <v>114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0"/>
    </row>
    <row r="48" spans="1:12" ht="95.25" customHeight="1">
      <c r="A48" s="1" t="s">
        <v>69</v>
      </c>
      <c r="B48" s="7" t="s">
        <v>116</v>
      </c>
      <c r="C48" s="1">
        <v>2777</v>
      </c>
      <c r="D48" s="1">
        <v>0</v>
      </c>
      <c r="E48" s="1">
        <v>2777</v>
      </c>
      <c r="F48" s="1">
        <v>0</v>
      </c>
      <c r="G48" s="1">
        <v>0</v>
      </c>
      <c r="H48" s="1">
        <v>2290.2800000000002</v>
      </c>
      <c r="I48" s="1">
        <v>0</v>
      </c>
      <c r="J48" s="1">
        <v>2290.2800000000002</v>
      </c>
      <c r="K48" s="1">
        <v>0</v>
      </c>
      <c r="L48" s="1">
        <v>0</v>
      </c>
    </row>
    <row r="49" spans="1:12" ht="78.75" customHeight="1">
      <c r="A49" s="1" t="s">
        <v>70</v>
      </c>
      <c r="B49" s="7" t="s">
        <v>33</v>
      </c>
      <c r="C49" s="1">
        <v>1700</v>
      </c>
      <c r="D49" s="1">
        <v>0</v>
      </c>
      <c r="E49" s="1">
        <v>1700</v>
      </c>
      <c r="F49" s="1">
        <v>0</v>
      </c>
      <c r="G49" s="1">
        <v>0</v>
      </c>
      <c r="H49" s="1">
        <v>1611.6</v>
      </c>
      <c r="I49" s="1">
        <v>0</v>
      </c>
      <c r="J49" s="1">
        <v>1611.6</v>
      </c>
      <c r="K49" s="1">
        <v>0</v>
      </c>
      <c r="L49" s="1">
        <v>0</v>
      </c>
    </row>
    <row r="50" spans="1:12" ht="18" customHeight="1">
      <c r="A50" s="8" t="s">
        <v>115</v>
      </c>
      <c r="B50" s="11"/>
      <c r="C50" s="1">
        <f>SUM(C48:C49)</f>
        <v>4477</v>
      </c>
      <c r="D50" s="1">
        <f t="shared" ref="D50:L50" si="6">SUM(D48:D49)</f>
        <v>0</v>
      </c>
      <c r="E50" s="1">
        <f t="shared" si="6"/>
        <v>4477</v>
      </c>
      <c r="F50" s="1">
        <f t="shared" si="6"/>
        <v>0</v>
      </c>
      <c r="G50" s="1">
        <f t="shared" si="6"/>
        <v>0</v>
      </c>
      <c r="H50" s="1">
        <f t="shared" si="6"/>
        <v>3901.88</v>
      </c>
      <c r="I50" s="1">
        <f t="shared" si="6"/>
        <v>0</v>
      </c>
      <c r="J50" s="1">
        <f t="shared" si="6"/>
        <v>3901.88</v>
      </c>
      <c r="K50" s="1">
        <f t="shared" si="6"/>
        <v>0</v>
      </c>
      <c r="L50" s="1">
        <f t="shared" si="6"/>
        <v>0</v>
      </c>
    </row>
    <row r="51" spans="1:12" ht="20.25" customHeight="1">
      <c r="A51" s="8" t="s">
        <v>93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1"/>
    </row>
    <row r="52" spans="1:12" ht="102" customHeight="1">
      <c r="A52" s="1" t="s">
        <v>71</v>
      </c>
      <c r="B52" s="7" t="s">
        <v>34</v>
      </c>
      <c r="C52" s="1">
        <v>105626.7</v>
      </c>
      <c r="D52" s="1">
        <v>0</v>
      </c>
      <c r="E52" s="1">
        <v>105626.7</v>
      </c>
      <c r="F52" s="1">
        <v>0</v>
      </c>
      <c r="G52" s="1">
        <v>0</v>
      </c>
      <c r="H52" s="1">
        <v>88987.8</v>
      </c>
      <c r="I52" s="1">
        <v>0</v>
      </c>
      <c r="J52" s="1">
        <v>88987.8</v>
      </c>
      <c r="K52" s="1">
        <v>0</v>
      </c>
      <c r="L52" s="1">
        <v>0</v>
      </c>
    </row>
    <row r="53" spans="1:12" s="4" customFormat="1" ht="23.25" customHeight="1">
      <c r="A53" s="8" t="s">
        <v>94</v>
      </c>
      <c r="B53" s="11"/>
      <c r="C53" s="3">
        <f>SUM(C52)</f>
        <v>105626.7</v>
      </c>
      <c r="D53" s="3">
        <f t="shared" ref="D53:L53" si="7">SUM(D52)</f>
        <v>0</v>
      </c>
      <c r="E53" s="3">
        <f t="shared" si="7"/>
        <v>105626.7</v>
      </c>
      <c r="F53" s="3">
        <f t="shared" si="7"/>
        <v>0</v>
      </c>
      <c r="G53" s="3">
        <f t="shared" si="7"/>
        <v>0</v>
      </c>
      <c r="H53" s="3">
        <f t="shared" si="7"/>
        <v>88987.8</v>
      </c>
      <c r="I53" s="3">
        <f t="shared" si="7"/>
        <v>0</v>
      </c>
      <c r="J53" s="3">
        <f t="shared" si="7"/>
        <v>88987.8</v>
      </c>
      <c r="K53" s="3">
        <f t="shared" si="7"/>
        <v>0</v>
      </c>
      <c r="L53" s="3">
        <f t="shared" si="7"/>
        <v>0</v>
      </c>
    </row>
    <row r="54" spans="1:12" ht="23.25" customHeight="1">
      <c r="A54" s="8" t="s">
        <v>35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</row>
    <row r="55" spans="1:12" ht="96.75" customHeight="1">
      <c r="A55" s="1" t="s">
        <v>72</v>
      </c>
      <c r="B55" s="7" t="s">
        <v>117</v>
      </c>
      <c r="C55" s="1">
        <v>103624</v>
      </c>
      <c r="D55" s="1">
        <v>0</v>
      </c>
      <c r="E55" s="1">
        <v>1134</v>
      </c>
      <c r="F55" s="1">
        <v>0</v>
      </c>
      <c r="G55" s="1">
        <v>102490</v>
      </c>
      <c r="H55" s="1">
        <v>134</v>
      </c>
      <c r="I55" s="1">
        <v>0</v>
      </c>
      <c r="J55" s="1">
        <v>134</v>
      </c>
      <c r="K55" s="1">
        <v>0</v>
      </c>
      <c r="L55" s="1">
        <v>0</v>
      </c>
    </row>
    <row r="56" spans="1:12" ht="113.25" customHeight="1">
      <c r="A56" s="1" t="s">
        <v>73</v>
      </c>
      <c r="B56" s="7" t="s">
        <v>36</v>
      </c>
      <c r="C56" s="1">
        <v>12130</v>
      </c>
      <c r="D56" s="1">
        <v>0</v>
      </c>
      <c r="E56" s="1">
        <v>5501.5</v>
      </c>
      <c r="F56" s="1">
        <v>0</v>
      </c>
      <c r="G56" s="1">
        <v>0</v>
      </c>
      <c r="H56" s="1">
        <v>615</v>
      </c>
      <c r="I56" s="1">
        <v>0</v>
      </c>
      <c r="J56" s="1">
        <v>615</v>
      </c>
      <c r="K56" s="1">
        <v>0</v>
      </c>
      <c r="L56" s="1">
        <v>0</v>
      </c>
    </row>
    <row r="57" spans="1:12" ht="121.5" customHeight="1">
      <c r="A57" s="1" t="s">
        <v>74</v>
      </c>
      <c r="B57" s="7" t="s">
        <v>37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s="4" customFormat="1" ht="18.75" customHeight="1">
      <c r="A58" s="8" t="s">
        <v>118</v>
      </c>
      <c r="B58" s="11"/>
      <c r="C58" s="3">
        <f>SUM(C55:C57)</f>
        <v>115754</v>
      </c>
      <c r="D58" s="3">
        <f t="shared" ref="D58:L58" si="8">SUM(D55:D57)</f>
        <v>0</v>
      </c>
      <c r="E58" s="3">
        <f t="shared" si="8"/>
        <v>6635.5</v>
      </c>
      <c r="F58" s="3">
        <f t="shared" si="8"/>
        <v>0</v>
      </c>
      <c r="G58" s="3">
        <f t="shared" si="8"/>
        <v>102490</v>
      </c>
      <c r="H58" s="3">
        <f t="shared" si="8"/>
        <v>749</v>
      </c>
      <c r="I58" s="3">
        <f t="shared" si="8"/>
        <v>0</v>
      </c>
      <c r="J58" s="3">
        <f t="shared" si="8"/>
        <v>749</v>
      </c>
      <c r="K58" s="3">
        <f t="shared" si="8"/>
        <v>0</v>
      </c>
      <c r="L58" s="3">
        <f t="shared" si="8"/>
        <v>0</v>
      </c>
    </row>
    <row r="59" spans="1:12" ht="16.5" customHeight="1">
      <c r="A59" s="12" t="s">
        <v>38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</row>
    <row r="60" spans="1:12" ht="75">
      <c r="A60" s="1" t="s">
        <v>75</v>
      </c>
      <c r="B60" s="7" t="s">
        <v>39</v>
      </c>
      <c r="C60" s="1">
        <v>2969</v>
      </c>
      <c r="D60" s="1">
        <v>0</v>
      </c>
      <c r="E60" s="1">
        <v>2969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</row>
    <row r="61" spans="1:12" ht="89.25" customHeight="1">
      <c r="A61" s="1" t="s">
        <v>76</v>
      </c>
      <c r="B61" s="7" t="s">
        <v>40</v>
      </c>
      <c r="C61" s="1">
        <v>31696.1</v>
      </c>
      <c r="D61" s="1">
        <v>0</v>
      </c>
      <c r="E61" s="1">
        <v>27841.5</v>
      </c>
      <c r="F61" s="1">
        <v>0</v>
      </c>
      <c r="G61" s="1">
        <v>3854.6</v>
      </c>
      <c r="H61" s="1">
        <v>31666</v>
      </c>
      <c r="I61" s="1">
        <v>0</v>
      </c>
      <c r="J61" s="1">
        <v>25841.5</v>
      </c>
      <c r="K61" s="1">
        <v>0</v>
      </c>
      <c r="L61" s="1">
        <v>5824.5</v>
      </c>
    </row>
    <row r="62" spans="1:12" s="4" customFormat="1" ht="14.25">
      <c r="A62" s="8" t="s">
        <v>55</v>
      </c>
      <c r="B62" s="11"/>
      <c r="C62" s="3">
        <f>SUM(C60:C61)</f>
        <v>34665.1</v>
      </c>
      <c r="D62" s="3">
        <f t="shared" ref="D62:L62" si="9">SUM(D60:D61)</f>
        <v>0</v>
      </c>
      <c r="E62" s="3">
        <f t="shared" si="9"/>
        <v>30810.5</v>
      </c>
      <c r="F62" s="3">
        <f t="shared" si="9"/>
        <v>0</v>
      </c>
      <c r="G62" s="3">
        <f t="shared" si="9"/>
        <v>3854.6</v>
      </c>
      <c r="H62" s="3">
        <f t="shared" si="9"/>
        <v>31666</v>
      </c>
      <c r="I62" s="3">
        <f t="shared" si="9"/>
        <v>0</v>
      </c>
      <c r="J62" s="3">
        <f t="shared" si="9"/>
        <v>25841.5</v>
      </c>
      <c r="K62" s="3">
        <f t="shared" si="9"/>
        <v>0</v>
      </c>
      <c r="L62" s="3">
        <f t="shared" si="9"/>
        <v>5824.5</v>
      </c>
    </row>
    <row r="63" spans="1:12">
      <c r="A63" s="8" t="s">
        <v>134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10"/>
    </row>
    <row r="64" spans="1:12" ht="150">
      <c r="A64" s="1" t="s">
        <v>77</v>
      </c>
      <c r="B64" s="7" t="s">
        <v>119</v>
      </c>
      <c r="C64" s="1">
        <v>42606.303999999996</v>
      </c>
      <c r="D64" s="1">
        <v>4400</v>
      </c>
      <c r="E64" s="1">
        <v>14986.304</v>
      </c>
      <c r="F64" s="1">
        <v>15220</v>
      </c>
      <c r="G64" s="1">
        <v>8000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ht="75">
      <c r="A65" s="1" t="s">
        <v>78</v>
      </c>
      <c r="B65" s="7" t="s">
        <v>41</v>
      </c>
      <c r="C65" s="1">
        <v>160</v>
      </c>
      <c r="D65" s="1">
        <v>0</v>
      </c>
      <c r="E65" s="1">
        <v>0</v>
      </c>
      <c r="F65" s="1">
        <v>15.638999999999999</v>
      </c>
      <c r="G65" s="1">
        <v>144.36699999999999</v>
      </c>
      <c r="H65" s="1">
        <v>432.76</v>
      </c>
      <c r="I65" s="1">
        <v>0</v>
      </c>
      <c r="J65" s="1">
        <v>0</v>
      </c>
      <c r="K65" s="1">
        <v>0</v>
      </c>
      <c r="L65" s="1">
        <v>432.76</v>
      </c>
    </row>
    <row r="66" spans="1:12" s="4" customFormat="1" ht="14.25">
      <c r="A66" s="8" t="s">
        <v>55</v>
      </c>
      <c r="B66" s="11"/>
      <c r="C66" s="3">
        <f>SUM(C64:C65)</f>
        <v>42766.303999999996</v>
      </c>
      <c r="D66" s="3">
        <f t="shared" ref="D66:L66" si="10">SUM(D64:D65)</f>
        <v>4400</v>
      </c>
      <c r="E66" s="3">
        <f t="shared" si="10"/>
        <v>14986.304</v>
      </c>
      <c r="F66" s="3">
        <f t="shared" si="10"/>
        <v>15235.638999999999</v>
      </c>
      <c r="G66" s="3">
        <f t="shared" si="10"/>
        <v>8144.3670000000002</v>
      </c>
      <c r="H66" s="6">
        <f>SUM(H64:H65)</f>
        <v>432.76</v>
      </c>
      <c r="I66" s="3">
        <f t="shared" si="10"/>
        <v>0</v>
      </c>
      <c r="J66" s="3">
        <f t="shared" si="10"/>
        <v>0</v>
      </c>
      <c r="K66" s="3">
        <f t="shared" si="10"/>
        <v>0</v>
      </c>
      <c r="L66" s="3">
        <f t="shared" si="10"/>
        <v>432.76</v>
      </c>
    </row>
    <row r="67" spans="1:12">
      <c r="A67" s="8" t="s">
        <v>120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10"/>
    </row>
    <row r="68" spans="1:12" ht="60">
      <c r="A68" s="1" t="s">
        <v>79</v>
      </c>
      <c r="B68" s="7" t="s">
        <v>42</v>
      </c>
      <c r="C68" s="1">
        <v>2034.8</v>
      </c>
      <c r="D68" s="1">
        <v>0</v>
      </c>
      <c r="E68" s="1">
        <v>2034.8</v>
      </c>
      <c r="F68" s="1">
        <v>0</v>
      </c>
      <c r="G68" s="1">
        <v>0</v>
      </c>
      <c r="H68" s="1">
        <v>2034.5</v>
      </c>
      <c r="I68" s="1">
        <v>0</v>
      </c>
      <c r="J68" s="1">
        <v>2034.5</v>
      </c>
      <c r="K68" s="1">
        <v>0</v>
      </c>
      <c r="L68" s="1">
        <v>0</v>
      </c>
    </row>
    <row r="69" spans="1:12" ht="60">
      <c r="A69" s="1" t="s">
        <v>80</v>
      </c>
      <c r="B69" s="7" t="s">
        <v>121</v>
      </c>
      <c r="C69" s="1">
        <v>8258.4</v>
      </c>
      <c r="D69" s="1">
        <v>0</v>
      </c>
      <c r="E69" s="1">
        <v>0</v>
      </c>
      <c r="F69" s="1">
        <v>0</v>
      </c>
      <c r="G69" s="1">
        <v>8258.4</v>
      </c>
      <c r="H69" s="1">
        <v>5027.8999999999996</v>
      </c>
      <c r="I69" s="1">
        <v>0</v>
      </c>
      <c r="J69" s="1">
        <v>0</v>
      </c>
      <c r="K69" s="1">
        <v>0</v>
      </c>
      <c r="L69" s="1">
        <v>5027.8999999999996</v>
      </c>
    </row>
    <row r="70" spans="1:12" ht="90">
      <c r="A70" s="1" t="s">
        <v>81</v>
      </c>
      <c r="B70" s="7" t="s">
        <v>122</v>
      </c>
      <c r="C70" s="1">
        <v>20026</v>
      </c>
      <c r="D70" s="1">
        <v>0</v>
      </c>
      <c r="E70" s="1">
        <v>20026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ht="90">
      <c r="A71" s="1" t="s">
        <v>82</v>
      </c>
      <c r="B71" s="7" t="s">
        <v>123</v>
      </c>
      <c r="C71" s="1">
        <v>10760</v>
      </c>
      <c r="D71" s="1">
        <v>0</v>
      </c>
      <c r="E71" s="1">
        <v>10760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s="4" customFormat="1" ht="14.25">
      <c r="A72" s="8" t="s">
        <v>54</v>
      </c>
      <c r="B72" s="11"/>
      <c r="C72" s="3">
        <f>SUM(C68:C71)</f>
        <v>41079.199999999997</v>
      </c>
      <c r="D72" s="3">
        <f t="shared" ref="D72:L72" si="11">SUM(D68:D71)</f>
        <v>0</v>
      </c>
      <c r="E72" s="3">
        <f t="shared" si="11"/>
        <v>32820.800000000003</v>
      </c>
      <c r="F72" s="3">
        <f t="shared" si="11"/>
        <v>0</v>
      </c>
      <c r="G72" s="3">
        <f t="shared" si="11"/>
        <v>8258.4</v>
      </c>
      <c r="H72" s="3">
        <f t="shared" si="11"/>
        <v>7062.4</v>
      </c>
      <c r="I72" s="3">
        <f t="shared" si="11"/>
        <v>0</v>
      </c>
      <c r="J72" s="3">
        <f t="shared" si="11"/>
        <v>2034.5</v>
      </c>
      <c r="K72" s="3">
        <f t="shared" si="11"/>
        <v>0</v>
      </c>
      <c r="L72" s="3">
        <f t="shared" si="11"/>
        <v>5027.8999999999996</v>
      </c>
    </row>
    <row r="73" spans="1:12">
      <c r="A73" s="8" t="s">
        <v>43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10"/>
    </row>
    <row r="74" spans="1:12" ht="90">
      <c r="A74" s="1" t="s">
        <v>83</v>
      </c>
      <c r="B74" s="7" t="s">
        <v>124</v>
      </c>
      <c r="C74" s="1">
        <v>259.64699999999999</v>
      </c>
      <c r="D74" s="1">
        <v>0</v>
      </c>
      <c r="E74" s="1">
        <v>259.64999999999998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</row>
    <row r="75" spans="1:12" ht="135">
      <c r="A75" s="1" t="s">
        <v>84</v>
      </c>
      <c r="B75" s="7" t="s">
        <v>125</v>
      </c>
      <c r="C75" s="1">
        <v>1294.9000000000001</v>
      </c>
      <c r="D75" s="1">
        <v>0</v>
      </c>
      <c r="E75" s="1">
        <v>1294.9000000000001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ht="90">
      <c r="A76" s="1" t="s">
        <v>85</v>
      </c>
      <c r="B76" s="7" t="s">
        <v>126</v>
      </c>
      <c r="C76" s="1">
        <v>2000</v>
      </c>
      <c r="D76" s="1">
        <v>0</v>
      </c>
      <c r="E76" s="1">
        <v>2000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s="4" customFormat="1" ht="14.25">
      <c r="A77" s="8" t="s">
        <v>50</v>
      </c>
      <c r="B77" s="11"/>
      <c r="C77" s="3">
        <f>SUM(C74:C76)</f>
        <v>3554.547</v>
      </c>
      <c r="D77" s="3">
        <f t="shared" ref="D77:L77" si="12">SUM(D74:D76)</f>
        <v>0</v>
      </c>
      <c r="E77" s="3">
        <f t="shared" si="12"/>
        <v>3554.55</v>
      </c>
      <c r="F77" s="3">
        <f t="shared" si="12"/>
        <v>0</v>
      </c>
      <c r="G77" s="3">
        <f t="shared" si="12"/>
        <v>0</v>
      </c>
      <c r="H77" s="3">
        <f t="shared" si="12"/>
        <v>0</v>
      </c>
      <c r="I77" s="3">
        <f t="shared" si="12"/>
        <v>0</v>
      </c>
      <c r="J77" s="3">
        <f t="shared" si="12"/>
        <v>0</v>
      </c>
      <c r="K77" s="3">
        <f t="shared" si="12"/>
        <v>0</v>
      </c>
      <c r="L77" s="3">
        <f t="shared" si="12"/>
        <v>0</v>
      </c>
    </row>
    <row r="78" spans="1:12">
      <c r="A78" s="8" t="s">
        <v>44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10"/>
    </row>
    <row r="79" spans="1:12" ht="90">
      <c r="A79" s="1" t="s">
        <v>86</v>
      </c>
      <c r="B79" s="7" t="s">
        <v>127</v>
      </c>
      <c r="C79" s="1">
        <v>2000</v>
      </c>
      <c r="D79" s="1">
        <v>0</v>
      </c>
      <c r="E79" s="1">
        <v>2000</v>
      </c>
      <c r="F79" s="1">
        <v>0</v>
      </c>
      <c r="G79" s="1">
        <v>0</v>
      </c>
      <c r="H79" s="1">
        <v>1159.0999999999999</v>
      </c>
      <c r="I79" s="1">
        <v>0</v>
      </c>
      <c r="J79" s="1">
        <v>1159.0999999999999</v>
      </c>
      <c r="K79" s="1">
        <v>0</v>
      </c>
      <c r="L79" s="1">
        <v>0</v>
      </c>
    </row>
    <row r="80" spans="1:12" s="4" customFormat="1" ht="14.25">
      <c r="A80" s="8" t="s">
        <v>53</v>
      </c>
      <c r="B80" s="11"/>
      <c r="C80" s="3">
        <f>SUM(C79)</f>
        <v>2000</v>
      </c>
      <c r="D80" s="3">
        <f t="shared" ref="D80:L80" si="13">SUM(D79)</f>
        <v>0</v>
      </c>
      <c r="E80" s="3">
        <f t="shared" si="13"/>
        <v>2000</v>
      </c>
      <c r="F80" s="3">
        <f t="shared" si="13"/>
        <v>0</v>
      </c>
      <c r="G80" s="3">
        <f t="shared" si="13"/>
        <v>0</v>
      </c>
      <c r="H80" s="3">
        <f t="shared" si="13"/>
        <v>1159.0999999999999</v>
      </c>
      <c r="I80" s="3">
        <f t="shared" si="13"/>
        <v>0</v>
      </c>
      <c r="J80" s="3">
        <f t="shared" si="13"/>
        <v>1159.0999999999999</v>
      </c>
      <c r="K80" s="3">
        <f t="shared" si="13"/>
        <v>0</v>
      </c>
      <c r="L80" s="3">
        <f t="shared" si="13"/>
        <v>0</v>
      </c>
    </row>
    <row r="81" spans="1:12">
      <c r="A81" s="8" t="s">
        <v>128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10"/>
    </row>
    <row r="82" spans="1:12" ht="105">
      <c r="A82" s="1" t="s">
        <v>87</v>
      </c>
      <c r="B82" s="7" t="s">
        <v>129</v>
      </c>
      <c r="C82" s="1">
        <v>27290.3</v>
      </c>
      <c r="D82" s="1">
        <v>0</v>
      </c>
      <c r="E82" s="1">
        <v>27140.3</v>
      </c>
      <c r="F82" s="1">
        <v>0</v>
      </c>
      <c r="G82" s="1">
        <v>150</v>
      </c>
      <c r="H82" s="1">
        <v>19092</v>
      </c>
      <c r="I82" s="1">
        <v>0</v>
      </c>
      <c r="J82" s="1">
        <v>19092</v>
      </c>
      <c r="K82" s="1">
        <v>0</v>
      </c>
      <c r="L82" s="1">
        <v>0</v>
      </c>
    </row>
    <row r="83" spans="1:12" s="4" customFormat="1" ht="14.25">
      <c r="A83" s="8" t="s">
        <v>53</v>
      </c>
      <c r="B83" s="11"/>
      <c r="C83" s="3">
        <f>SUM(C82)</f>
        <v>27290.3</v>
      </c>
      <c r="D83" s="3">
        <f t="shared" ref="D83:L83" si="14">SUM(D82)</f>
        <v>0</v>
      </c>
      <c r="E83" s="3">
        <f t="shared" si="14"/>
        <v>27140.3</v>
      </c>
      <c r="F83" s="3">
        <f t="shared" si="14"/>
        <v>0</v>
      </c>
      <c r="G83" s="3">
        <f>SUM(G82)</f>
        <v>150</v>
      </c>
      <c r="H83" s="3">
        <f t="shared" si="14"/>
        <v>19092</v>
      </c>
      <c r="I83" s="3">
        <f t="shared" si="14"/>
        <v>0</v>
      </c>
      <c r="J83" s="3">
        <f t="shared" si="14"/>
        <v>19092</v>
      </c>
      <c r="K83" s="3">
        <f t="shared" si="14"/>
        <v>0</v>
      </c>
      <c r="L83" s="3">
        <f t="shared" si="14"/>
        <v>0</v>
      </c>
    </row>
    <row r="84" spans="1:12">
      <c r="A84" s="8" t="s">
        <v>45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10"/>
    </row>
    <row r="85" spans="1:12" ht="90">
      <c r="A85" s="1" t="s">
        <v>88</v>
      </c>
      <c r="B85" s="7" t="s">
        <v>130</v>
      </c>
      <c r="C85" s="1">
        <v>5000</v>
      </c>
      <c r="D85" s="1">
        <v>0</v>
      </c>
      <c r="E85" s="1">
        <v>5000</v>
      </c>
      <c r="F85" s="1">
        <v>0</v>
      </c>
      <c r="G85" s="1">
        <v>0</v>
      </c>
      <c r="H85" s="1">
        <v>2844</v>
      </c>
      <c r="I85" s="1">
        <v>0</v>
      </c>
      <c r="J85" s="1">
        <v>2844</v>
      </c>
      <c r="K85" s="1">
        <v>0</v>
      </c>
      <c r="L85" s="1">
        <v>0</v>
      </c>
    </row>
    <row r="86" spans="1:12" ht="105">
      <c r="A86" s="1" t="s">
        <v>89</v>
      </c>
      <c r="B86" s="7" t="s">
        <v>46</v>
      </c>
      <c r="C86" s="1">
        <v>9500</v>
      </c>
      <c r="D86" s="1">
        <v>0</v>
      </c>
      <c r="E86" s="1">
        <v>9500</v>
      </c>
      <c r="F86" s="1">
        <v>0</v>
      </c>
      <c r="G86" s="1">
        <v>0</v>
      </c>
      <c r="H86" s="1">
        <v>8262.5499999999993</v>
      </c>
      <c r="I86" s="1">
        <v>0</v>
      </c>
      <c r="J86" s="1">
        <v>8262.5499999999993</v>
      </c>
      <c r="K86" s="1">
        <v>0</v>
      </c>
      <c r="L86" s="1">
        <v>0</v>
      </c>
    </row>
    <row r="87" spans="1:12" s="4" customFormat="1" ht="14.25">
      <c r="A87" s="8" t="s">
        <v>55</v>
      </c>
      <c r="B87" s="11"/>
      <c r="C87" s="3">
        <f>SUM(C85:C86)</f>
        <v>14500</v>
      </c>
      <c r="D87" s="3">
        <f t="shared" ref="D87:L87" si="15">SUM(D85:D86)</f>
        <v>0</v>
      </c>
      <c r="E87" s="3">
        <f t="shared" si="15"/>
        <v>14500</v>
      </c>
      <c r="F87" s="3">
        <f t="shared" si="15"/>
        <v>0</v>
      </c>
      <c r="G87" s="3">
        <f t="shared" si="15"/>
        <v>0</v>
      </c>
      <c r="H87" s="3">
        <f t="shared" si="15"/>
        <v>11106.55</v>
      </c>
      <c r="I87" s="3">
        <f t="shared" si="15"/>
        <v>0</v>
      </c>
      <c r="J87" s="3">
        <f t="shared" si="15"/>
        <v>11106.55</v>
      </c>
      <c r="K87" s="3">
        <f t="shared" si="15"/>
        <v>0</v>
      </c>
      <c r="L87" s="3">
        <f t="shared" si="15"/>
        <v>0</v>
      </c>
    </row>
    <row r="88" spans="1:12">
      <c r="A88" s="8" t="s">
        <v>47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10"/>
    </row>
    <row r="89" spans="1:12" ht="90">
      <c r="A89" s="1" t="s">
        <v>90</v>
      </c>
      <c r="B89" s="7" t="s">
        <v>131</v>
      </c>
      <c r="C89" s="1">
        <v>715</v>
      </c>
      <c r="D89" s="1">
        <v>0</v>
      </c>
      <c r="E89" s="1">
        <v>700</v>
      </c>
      <c r="F89" s="1">
        <v>0</v>
      </c>
      <c r="G89" s="1">
        <v>15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 s="4" customFormat="1" ht="14.25">
      <c r="A90" s="8" t="s">
        <v>53</v>
      </c>
      <c r="B90" s="11"/>
      <c r="C90" s="3">
        <f>SUM(C89)</f>
        <v>715</v>
      </c>
      <c r="D90" s="3">
        <f t="shared" ref="D90:L90" si="16">SUM(D89)</f>
        <v>0</v>
      </c>
      <c r="E90" s="3">
        <f t="shared" si="16"/>
        <v>700</v>
      </c>
      <c r="F90" s="3">
        <f t="shared" si="16"/>
        <v>0</v>
      </c>
      <c r="G90" s="3">
        <f t="shared" si="16"/>
        <v>15</v>
      </c>
      <c r="H90" s="3">
        <f t="shared" si="16"/>
        <v>0</v>
      </c>
      <c r="I90" s="3">
        <f t="shared" si="16"/>
        <v>0</v>
      </c>
      <c r="J90" s="3">
        <f t="shared" si="16"/>
        <v>0</v>
      </c>
      <c r="K90" s="3">
        <f t="shared" si="16"/>
        <v>0</v>
      </c>
      <c r="L90" s="3">
        <f t="shared" si="16"/>
        <v>0</v>
      </c>
    </row>
    <row r="91" spans="1:12">
      <c r="A91" s="8" t="s">
        <v>48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10"/>
    </row>
    <row r="92" spans="1:12" ht="150">
      <c r="A92" s="1" t="s">
        <v>91</v>
      </c>
      <c r="B92" s="7" t="s">
        <v>132</v>
      </c>
      <c r="C92" s="1">
        <v>1192.4000000000001</v>
      </c>
      <c r="D92" s="1">
        <v>0</v>
      </c>
      <c r="E92" s="1">
        <v>1192.4000000000001</v>
      </c>
      <c r="F92" s="1">
        <v>0</v>
      </c>
      <c r="G92" s="1">
        <v>0</v>
      </c>
      <c r="H92" s="1">
        <v>48</v>
      </c>
      <c r="I92" s="1">
        <v>0</v>
      </c>
      <c r="J92" s="1" t="s">
        <v>95</v>
      </c>
      <c r="K92" s="1">
        <v>0</v>
      </c>
      <c r="L92" s="1">
        <v>0</v>
      </c>
    </row>
    <row r="93" spans="1:12" ht="60">
      <c r="A93" s="1" t="s">
        <v>92</v>
      </c>
      <c r="B93" s="7" t="s">
        <v>133</v>
      </c>
      <c r="C93" s="1">
        <v>5350</v>
      </c>
      <c r="D93" s="1">
        <v>0</v>
      </c>
      <c r="E93" s="1">
        <v>3000</v>
      </c>
      <c r="F93" s="1">
        <v>0</v>
      </c>
      <c r="G93" s="1">
        <v>2350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s="4" customFormat="1" ht="14.25">
      <c r="A94" s="8" t="s">
        <v>55</v>
      </c>
      <c r="B94" s="11"/>
      <c r="C94" s="3">
        <f>SUM(C92:C93)</f>
        <v>6542.4</v>
      </c>
      <c r="D94" s="3">
        <f t="shared" ref="D94:L94" si="17">SUM(D92:D93)</f>
        <v>0</v>
      </c>
      <c r="E94" s="3">
        <f t="shared" si="17"/>
        <v>4192.3999999999996</v>
      </c>
      <c r="F94" s="3">
        <f t="shared" si="17"/>
        <v>0</v>
      </c>
      <c r="G94" s="3">
        <f t="shared" si="17"/>
        <v>2350</v>
      </c>
      <c r="H94" s="3">
        <f t="shared" si="17"/>
        <v>48</v>
      </c>
      <c r="I94" s="3">
        <f t="shared" si="17"/>
        <v>0</v>
      </c>
      <c r="J94" s="3">
        <v>48</v>
      </c>
      <c r="K94" s="3">
        <f t="shared" si="17"/>
        <v>0</v>
      </c>
      <c r="L94" s="3">
        <f t="shared" si="17"/>
        <v>0</v>
      </c>
    </row>
    <row r="95" spans="1:12">
      <c r="A95" s="8" t="s">
        <v>49</v>
      </c>
      <c r="B95" s="10"/>
      <c r="C95" s="1">
        <f>C94+C90+C87+C83+C80+C77+C72+C66+C62+C53+C50+C40+C37+C27+C23+C14+C58</f>
        <v>2452543.7660000003</v>
      </c>
      <c r="D95" s="1">
        <f t="shared" ref="D95:L95" si="18">D94+D90+D87+D83+D80+D77+D72+D66+D62+D53+D50+D40+D37+D27+D23+D14+D58</f>
        <v>103365.1</v>
      </c>
      <c r="E95" s="1">
        <f>E94+E90+E87+E83+E80+E77+E72+E66+E62+E53+E50+E40+E37+E27+E23+E14+E58</f>
        <v>1316547.7929999998</v>
      </c>
      <c r="F95" s="1">
        <f t="shared" si="18"/>
        <v>538048.40500000003</v>
      </c>
      <c r="G95" s="1">
        <f t="shared" si="18"/>
        <v>487952.36699999997</v>
      </c>
      <c r="H95" s="1">
        <f t="shared" si="18"/>
        <v>853936.20799999998</v>
      </c>
      <c r="I95" s="1">
        <f t="shared" si="18"/>
        <v>50822.400000000001</v>
      </c>
      <c r="J95" s="1">
        <f t="shared" si="18"/>
        <v>534771.37</v>
      </c>
      <c r="K95" s="1">
        <f t="shared" si="18"/>
        <v>202935.61499999999</v>
      </c>
      <c r="L95" s="1">
        <f t="shared" si="18"/>
        <v>66371.199999999997</v>
      </c>
    </row>
  </sheetData>
  <mergeCells count="47">
    <mergeCell ref="K2:L2"/>
    <mergeCell ref="A28:L28"/>
    <mergeCell ref="A4:L4"/>
    <mergeCell ref="A10:L10"/>
    <mergeCell ref="C6:G6"/>
    <mergeCell ref="D7:G7"/>
    <mergeCell ref="C7:C8"/>
    <mergeCell ref="A6:A8"/>
    <mergeCell ref="B6:B8"/>
    <mergeCell ref="H6:L6"/>
    <mergeCell ref="H7:H8"/>
    <mergeCell ref="I7:L7"/>
    <mergeCell ref="A24:L24"/>
    <mergeCell ref="A23:B23"/>
    <mergeCell ref="A15:L15"/>
    <mergeCell ref="A14:B14"/>
    <mergeCell ref="A27:B27"/>
    <mergeCell ref="A47:L47"/>
    <mergeCell ref="A53:B53"/>
    <mergeCell ref="A54:L54"/>
    <mergeCell ref="A37:B37"/>
    <mergeCell ref="A38:L38"/>
    <mergeCell ref="A40:B40"/>
    <mergeCell ref="A41:L41"/>
    <mergeCell ref="A46:B46"/>
    <mergeCell ref="A50:B50"/>
    <mergeCell ref="A51:L51"/>
    <mergeCell ref="A58:B58"/>
    <mergeCell ref="A63:L63"/>
    <mergeCell ref="A80:B80"/>
    <mergeCell ref="A59:L59"/>
    <mergeCell ref="A62:B62"/>
    <mergeCell ref="A81:L81"/>
    <mergeCell ref="A83:B83"/>
    <mergeCell ref="A66:B66"/>
    <mergeCell ref="A67:L67"/>
    <mergeCell ref="A72:B72"/>
    <mergeCell ref="A73:L73"/>
    <mergeCell ref="A77:B77"/>
    <mergeCell ref="A78:L78"/>
    <mergeCell ref="A84:L84"/>
    <mergeCell ref="A87:B87"/>
    <mergeCell ref="A95:B95"/>
    <mergeCell ref="A88:L88"/>
    <mergeCell ref="A90:B90"/>
    <mergeCell ref="A91:L91"/>
    <mergeCell ref="A94:B94"/>
  </mergeCells>
  <phoneticPr fontId="6" type="noConversion"/>
  <pageMargins left="0.23" right="0.18" top="0.48" bottom="0.75" header="0.3" footer="0.3"/>
  <pageSetup paperSize="9" scale="99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2018-04-23T10:12:47Z</cp:lastPrinted>
  <dcterms:created xsi:type="dcterms:W3CDTF">2017-10-23T11:37:37Z</dcterms:created>
  <dcterms:modified xsi:type="dcterms:W3CDTF">2018-04-23T10:12:57Z</dcterms:modified>
</cp:coreProperties>
</file>