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6215" windowHeight="795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E5" i="1"/>
  <c r="E8"/>
  <c r="I57"/>
  <c r="E56"/>
  <c r="I56" s="1"/>
  <c r="E54"/>
  <c r="I54" s="1"/>
  <c r="E55"/>
  <c r="I55" s="1"/>
  <c r="E57"/>
  <c r="E7"/>
  <c r="E3"/>
  <c r="E53"/>
  <c r="I53" s="1"/>
  <c r="E51"/>
  <c r="I51" s="1"/>
  <c r="E46"/>
  <c r="I46" s="1"/>
  <c r="E48" l="1"/>
  <c r="I48" s="1"/>
  <c r="E50"/>
  <c r="I50" s="1"/>
  <c r="E47"/>
  <c r="I47" s="1"/>
  <c r="E44"/>
  <c r="I44" s="1"/>
  <c r="E43"/>
  <c r="I43" s="1"/>
  <c r="E42" l="1"/>
  <c r="I42" s="1"/>
  <c r="E41"/>
  <c r="I41" s="1"/>
  <c r="E49"/>
  <c r="I49" s="1"/>
  <c r="E40"/>
  <c r="I40" s="1"/>
  <c r="E38"/>
  <c r="I38" s="1"/>
  <c r="E33"/>
  <c r="I33" s="1"/>
  <c r="E37"/>
  <c r="I37" s="1"/>
  <c r="E34"/>
  <c r="I34" s="1"/>
  <c r="E28"/>
  <c r="I28" s="1"/>
  <c r="E26"/>
  <c r="I26" s="1"/>
  <c r="E25"/>
  <c r="I25" s="1"/>
  <c r="E24"/>
  <c r="I24" s="1"/>
  <c r="E23"/>
  <c r="I23" s="1"/>
  <c r="E22"/>
  <c r="I22" s="1"/>
  <c r="E21"/>
  <c r="I21" s="1"/>
  <c r="E20"/>
  <c r="I20" s="1"/>
  <c r="E19"/>
  <c r="I19" s="1"/>
  <c r="E18"/>
  <c r="I18" s="1"/>
  <c r="E17"/>
  <c r="I17" s="1"/>
  <c r="E16"/>
  <c r="I16" s="1"/>
  <c r="J16" s="1"/>
  <c r="E32"/>
  <c r="I32" s="1"/>
  <c r="E35"/>
  <c r="I35" s="1"/>
  <c r="E45"/>
  <c r="I45" s="1"/>
  <c r="E27"/>
  <c r="I27" s="1"/>
  <c r="E29"/>
  <c r="I29" s="1"/>
  <c r="E36"/>
  <c r="I36" s="1"/>
  <c r="E31"/>
  <c r="I31" s="1"/>
  <c r="E52"/>
  <c r="I52" s="1"/>
  <c r="E30"/>
  <c r="I30" s="1"/>
  <c r="E39"/>
  <c r="I39" s="1"/>
  <c r="J17" l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  <c r="J39" s="1"/>
  <c r="J40" s="1"/>
  <c r="J41" s="1"/>
  <c r="J42" s="1"/>
  <c r="J43" s="1"/>
  <c r="J44" s="1"/>
  <c r="J45" s="1"/>
  <c r="J46" s="1"/>
  <c r="J47" s="1"/>
  <c r="J48" s="1"/>
  <c r="J49" s="1"/>
  <c r="J50" s="1"/>
  <c r="J51" s="1"/>
  <c r="J52" s="1"/>
  <c r="J53" s="1"/>
  <c r="J54" s="1"/>
  <c r="J55" s="1"/>
  <c r="J56" s="1"/>
  <c r="J57" s="1"/>
</calcChain>
</file>

<file path=xl/sharedStrings.xml><?xml version="1.0" encoding="utf-8"?>
<sst xmlns="http://schemas.openxmlformats.org/spreadsheetml/2006/main" count="112" uniqueCount="89">
  <si>
    <t>PORTAFOGLIO MINI FUTURES (time frame weekly, orizzonte almeno settimanale)</t>
  </si>
  <si>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</si>
  <si>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</si>
  <si>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</si>
  <si>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</si>
  <si>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</si>
  <si>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</si>
  <si>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</si>
  <si>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</si>
  <si>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NL0012159909</t>
  </si>
  <si>
    <t>ATLANTIA Mini Long</t>
  </si>
  <si>
    <t>NL0011949367</t>
  </si>
  <si>
    <t>CNH INDUSTRIAL Mini Long</t>
  </si>
  <si>
    <t>NL0011948641</t>
  </si>
  <si>
    <t>ENI Mini Long</t>
  </si>
  <si>
    <t>NL0011949144</t>
  </si>
  <si>
    <t>FERRARI Mini Long</t>
  </si>
  <si>
    <t>NL0012157689</t>
  </si>
  <si>
    <t>MINI Long GENERALI</t>
  </si>
  <si>
    <t>NL0012314892</t>
  </si>
  <si>
    <t>MINI Long LEONARDO</t>
  </si>
  <si>
    <t>NL0012157903</t>
  </si>
  <si>
    <t>MINI Long MEDIASET</t>
  </si>
  <si>
    <t>NL0012315154</t>
  </si>
  <si>
    <t>Mini Short MEDIASET</t>
  </si>
  <si>
    <t>NL0011949268</t>
  </si>
  <si>
    <t>FERRAGAMO Mini Long</t>
  </si>
  <si>
    <t>NL0012159982</t>
  </si>
  <si>
    <t>NL0011948906</t>
  </si>
  <si>
    <t>MINI Long TELECOM</t>
  </si>
  <si>
    <t>NL0012158141</t>
  </si>
  <si>
    <t>MINI Long su TELECOM</t>
  </si>
  <si>
    <t>NL0012315600</t>
  </si>
  <si>
    <t>TERNA Mini Long</t>
  </si>
  <si>
    <t>NL0012315485</t>
  </si>
  <si>
    <t>MINI Long UNICREDIT</t>
  </si>
  <si>
    <t>NL0011955604</t>
  </si>
  <si>
    <t>FTSE MIB Mini Short</t>
  </si>
  <si>
    <t>TRACK RECORD (OPERAZIONI CHIUSE)</t>
  </si>
  <si>
    <t>NL0011834353</t>
  </si>
  <si>
    <t>MINI Long POSTE</t>
  </si>
  <si>
    <t>NL0012158208</t>
  </si>
  <si>
    <t>MINI Long UBI BANCA</t>
  </si>
  <si>
    <t>NL0011949276</t>
  </si>
  <si>
    <t>MINI Long FERRAGAMO</t>
  </si>
  <si>
    <t>NL0011947445</t>
  </si>
  <si>
    <t>MINI Long LUXOTTICA</t>
  </si>
  <si>
    <t>NL0012159958</t>
  </si>
  <si>
    <t>MINI Long CNH</t>
  </si>
  <si>
    <t>NL0012157796</t>
  </si>
  <si>
    <t>MINI Long INTESA</t>
  </si>
  <si>
    <t>NL0012158034</t>
  </si>
  <si>
    <t>MINI Long MEDIOBANCA</t>
  </si>
  <si>
    <t>STMICROELECTRONICS Mini Long</t>
  </si>
  <si>
    <t>Knock Out</t>
  </si>
  <si>
    <t>LUXOTTICA Mini Long</t>
  </si>
  <si>
    <t>NL0011949359</t>
  </si>
  <si>
    <t>NL0011946629</t>
  </si>
  <si>
    <t>MEDIASET Mini Long</t>
  </si>
  <si>
    <t>NL0012159735</t>
  </si>
  <si>
    <t>UNICREDIT Mini Long</t>
  </si>
  <si>
    <t>NL0011946256</t>
  </si>
  <si>
    <t>FCA Mini Long</t>
  </si>
  <si>
    <t>NAV</t>
  </si>
  <si>
    <t>NL0011609888</t>
  </si>
  <si>
    <t>LEONARDO Mini Long</t>
  </si>
  <si>
    <t>MEDIOBANCA Mini Long</t>
  </si>
  <si>
    <t>NL0011946694</t>
  </si>
  <si>
    <t>NL0011609383</t>
  </si>
  <si>
    <t>GENERALI Mini Long</t>
  </si>
  <si>
    <t>CON DIRECTA COMMISSIONI 0</t>
  </si>
  <si>
    <t>NL0012159933</t>
  </si>
  <si>
    <t>FERRAGAMO Mini Short</t>
  </si>
  <si>
    <t>ENI Mini Short</t>
  </si>
  <si>
    <t>NL0012314868</t>
  </si>
  <si>
    <t>NL0012315832</t>
  </si>
  <si>
    <t>TENARIS Mini Short</t>
  </si>
  <si>
    <t>NL0011609755</t>
  </si>
  <si>
    <t>ENEL Mini Long</t>
  </si>
  <si>
    <t>NL0012319305</t>
  </si>
  <si>
    <t>MEDIASET Mini Short</t>
  </si>
  <si>
    <t>NL0011834148</t>
  </si>
  <si>
    <t>NL0011947163</t>
  </si>
  <si>
    <t>YOOX Mini Long</t>
  </si>
  <si>
    <t>NL0011950597</t>
  </si>
  <si>
    <t>SELL</t>
  </si>
  <si>
    <t>UBI BANCA Mini Long</t>
  </si>
  <si>
    <t>BUY</t>
  </si>
  <si>
    <t>NL0012157994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</si>
</sst>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Calibri"/>
      <family val="2"/>
    </font>
    <font>
      <b/>
      <i/>
      <u/>
      <sz val="11"/>
      <color theme="10"/>
      <name val="Calibri"/>
      <family val="2"/>
    </font>
    <font>
      <i/>
      <u/>
      <sz val="11"/>
      <color theme="10"/>
      <name val="Calibri"/>
      <family val="2"/>
    </font>
    <font>
      <b/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3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</cellStyleXfs>
  <cellXfs count="86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5" xfId="0" applyBorder="1"/>
    <xf numFmtId="0" fontId="0" fillId="0" borderId="6" xfId="0" applyBorder="1"/>
    <xf numFmtId="10" fontId="6" fillId="3" borderId="6" xfId="0" applyNumberFormat="1" applyFont="1" applyFill="1" applyBorder="1" applyAlignment="1">
      <alignment horizontal="center"/>
    </xf>
    <xf numFmtId="0" fontId="5" fillId="0" borderId="0" xfId="2" applyBorder="1" applyAlignment="1" applyProtection="1"/>
    <xf numFmtId="0" fontId="9" fillId="3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10" fontId="8" fillId="0" borderId="0" xfId="1" applyNumberFormat="1" applyFont="1" applyBorder="1" applyAlignment="1">
      <alignment horizontal="center" vertical="center"/>
    </xf>
    <xf numFmtId="0" fontId="11" fillId="0" borderId="0" xfId="1" applyNumberFormat="1" applyFont="1" applyBorder="1" applyAlignment="1">
      <alignment horizontal="center" vertical="center" wrapText="1"/>
    </xf>
    <xf numFmtId="0" fontId="2" fillId="2" borderId="7" xfId="0" applyFont="1" applyFill="1" applyBorder="1"/>
    <xf numFmtId="0" fontId="9" fillId="2" borderId="8" xfId="0" applyFont="1" applyFill="1" applyBorder="1" applyAlignment="1">
      <alignment horizontal="center" wrapText="1"/>
    </xf>
    <xf numFmtId="0" fontId="5" fillId="4" borderId="9" xfId="2" applyFill="1" applyBorder="1" applyAlignment="1" applyProtection="1"/>
    <xf numFmtId="0" fontId="9" fillId="4" borderId="9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/>
    </xf>
    <xf numFmtId="10" fontId="8" fillId="4" borderId="6" xfId="1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/>
    </xf>
    <xf numFmtId="0" fontId="0" fillId="4" borderId="6" xfId="0" applyFill="1" applyBorder="1"/>
    <xf numFmtId="10" fontId="6" fillId="4" borderId="6" xfId="0" applyNumberFormat="1" applyFont="1" applyFill="1" applyBorder="1" applyAlignment="1">
      <alignment horizontal="center"/>
    </xf>
    <xf numFmtId="0" fontId="5" fillId="4" borderId="6" xfId="2" applyFill="1" applyBorder="1" applyAlignment="1" applyProtection="1"/>
    <xf numFmtId="0" fontId="9" fillId="4" borderId="6" xfId="0" applyFont="1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4" borderId="6" xfId="0" applyFill="1" applyBorder="1" applyAlignment="1">
      <alignment horizontal="center"/>
    </xf>
    <xf numFmtId="0" fontId="11" fillId="4" borderId="6" xfId="1" applyNumberFormat="1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wrapText="1"/>
    </xf>
    <xf numFmtId="0" fontId="10" fillId="4" borderId="6" xfId="1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/>
    </xf>
    <xf numFmtId="10" fontId="0" fillId="4" borderId="6" xfId="0" applyNumberForma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10" fontId="0" fillId="4" borderId="6" xfId="0" applyNumberFormat="1" applyFont="1" applyFill="1" applyBorder="1" applyAlignment="1">
      <alignment horizontal="center"/>
    </xf>
    <xf numFmtId="0" fontId="13" fillId="4" borderId="6" xfId="2" applyFont="1" applyFill="1" applyBorder="1" applyAlignment="1" applyProtection="1"/>
    <xf numFmtId="0" fontId="5" fillId="4" borderId="6" xfId="2" applyFill="1" applyBorder="1" applyAlignment="1" applyProtection="1">
      <alignment horizontal="center"/>
    </xf>
    <xf numFmtId="0" fontId="10" fillId="4" borderId="6" xfId="1" applyNumberFormat="1" applyFont="1" applyFill="1" applyBorder="1" applyAlignment="1">
      <alignment horizontal="center" vertical="center" wrapText="1"/>
    </xf>
    <xf numFmtId="10" fontId="7" fillId="4" borderId="6" xfId="1" applyNumberFormat="1" applyFont="1" applyFill="1" applyBorder="1" applyAlignment="1">
      <alignment horizontal="center" vertical="center"/>
    </xf>
    <xf numFmtId="0" fontId="12" fillId="4" borderId="0" xfId="2" applyFont="1" applyFill="1" applyAlignment="1" applyProtection="1">
      <alignment horizontal="center"/>
    </xf>
    <xf numFmtId="0" fontId="2" fillId="4" borderId="6" xfId="0" applyFont="1" applyFill="1" applyBorder="1"/>
    <xf numFmtId="0" fontId="14" fillId="4" borderId="6" xfId="2" applyFont="1" applyFill="1" applyBorder="1" applyAlignment="1" applyProtection="1"/>
    <xf numFmtId="0" fontId="2" fillId="0" borderId="6" xfId="0" applyFont="1" applyBorder="1"/>
    <xf numFmtId="0" fontId="5" fillId="0" borderId="0" xfId="2" applyBorder="1" applyAlignment="1" applyProtection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10" fontId="6" fillId="3" borderId="0" xfId="0" applyNumberFormat="1" applyFont="1" applyFill="1" applyBorder="1" applyAlignment="1">
      <alignment horizontal="center"/>
    </xf>
    <xf numFmtId="10" fontId="6" fillId="3" borderId="9" xfId="0" applyNumberFormat="1" applyFont="1" applyFill="1" applyBorder="1" applyAlignment="1">
      <alignment horizontal="center"/>
    </xf>
    <xf numFmtId="0" fontId="5" fillId="0" borderId="6" xfId="2" applyBorder="1" applyAlignment="1" applyProtection="1"/>
    <xf numFmtId="0" fontId="5" fillId="0" borderId="6" xfId="2" applyBorder="1" applyAlignment="1" applyProtection="1">
      <alignment horizontal="center"/>
    </xf>
    <xf numFmtId="0" fontId="15" fillId="0" borderId="0" xfId="2" applyFont="1" applyBorder="1" applyAlignment="1" applyProtection="1"/>
    <xf numFmtId="0" fontId="0" fillId="4" borderId="6" xfId="0" applyFont="1" applyFill="1" applyBorder="1" applyAlignment="1">
      <alignment horizontal="center"/>
    </xf>
    <xf numFmtId="0" fontId="15" fillId="4" borderId="6" xfId="2" applyFont="1" applyFill="1" applyBorder="1" applyAlignment="1" applyProtection="1"/>
    <xf numFmtId="0" fontId="15" fillId="4" borderId="6" xfId="2" applyFont="1" applyFill="1" applyBorder="1" applyAlignment="1" applyProtection="1">
      <alignment horizontal="center"/>
    </xf>
    <xf numFmtId="0" fontId="15" fillId="4" borderId="0" xfId="2" applyFont="1" applyFill="1" applyAlignment="1" applyProtection="1"/>
    <xf numFmtId="0" fontId="15" fillId="4" borderId="0" xfId="2" applyFont="1" applyFill="1" applyAlignment="1" applyProtection="1">
      <alignment horizontal="center"/>
    </xf>
    <xf numFmtId="10" fontId="8" fillId="4" borderId="9" xfId="1" applyNumberFormat="1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/>
    </xf>
    <xf numFmtId="0" fontId="2" fillId="4" borderId="9" xfId="0" applyFont="1" applyFill="1" applyBorder="1" applyAlignment="1">
      <alignment horizontal="center" wrapText="1"/>
    </xf>
    <xf numFmtId="10" fontId="6" fillId="4" borderId="10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 wrapText="1"/>
    </xf>
    <xf numFmtId="10" fontId="6" fillId="4" borderId="5" xfId="0" applyNumberFormat="1" applyFont="1" applyFill="1" applyBorder="1" applyAlignment="1">
      <alignment horizontal="center"/>
    </xf>
    <xf numFmtId="9" fontId="0" fillId="4" borderId="6" xfId="0" applyNumberFormat="1" applyFill="1" applyBorder="1" applyAlignment="1">
      <alignment horizontal="center"/>
    </xf>
    <xf numFmtId="0" fontId="5" fillId="4" borderId="6" xfId="2" applyFont="1" applyFill="1" applyBorder="1" applyAlignment="1" applyProtection="1"/>
    <xf numFmtId="0" fontId="5" fillId="4" borderId="6" xfId="2" applyFont="1" applyFill="1" applyBorder="1" applyAlignment="1" applyProtection="1">
      <alignment horizontal="center"/>
    </xf>
    <xf numFmtId="0" fontId="0" fillId="4" borderId="11" xfId="0" applyFill="1" applyBorder="1"/>
    <xf numFmtId="0" fontId="11" fillId="4" borderId="6" xfId="1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0" fillId="0" borderId="6" xfId="0" applyFill="1" applyBorder="1" applyAlignment="1">
      <alignment horizontal="center" wrapText="1"/>
    </xf>
    <xf numFmtId="0" fontId="0" fillId="3" borderId="6" xfId="0" applyFont="1" applyFill="1" applyBorder="1" applyAlignment="1">
      <alignment horizontal="center"/>
    </xf>
    <xf numFmtId="0" fontId="16" fillId="4" borderId="6" xfId="3" applyFill="1" applyBorder="1" applyAlignment="1">
      <alignment wrapText="1"/>
    </xf>
    <xf numFmtId="0" fontId="16" fillId="4" borderId="6" xfId="3" applyFont="1" applyFill="1" applyBorder="1" applyAlignment="1">
      <alignment horizontal="center" wrapText="1"/>
    </xf>
    <xf numFmtId="10" fontId="7" fillId="0" borderId="6" xfId="1" applyNumberFormat="1" applyFont="1" applyFill="1" applyBorder="1" applyAlignment="1">
      <alignment horizontal="center" vertical="center"/>
    </xf>
    <xf numFmtId="0" fontId="5" fillId="0" borderId="6" xfId="2" applyFill="1" applyBorder="1" applyAlignment="1" applyProtection="1"/>
    <xf numFmtId="0" fontId="5" fillId="0" borderId="6" xfId="2" applyFill="1" applyBorder="1" applyAlignment="1" applyProtection="1">
      <alignment horizontal="center"/>
    </xf>
    <xf numFmtId="0" fontId="0" fillId="0" borderId="6" xfId="0" applyFill="1" applyBorder="1" applyAlignment="1">
      <alignment horizontal="center"/>
    </xf>
    <xf numFmtId="0" fontId="16" fillId="4" borderId="6" xfId="3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/>
    </xf>
    <xf numFmtId="0" fontId="4" fillId="3" borderId="6" xfId="0" applyFont="1" applyFill="1" applyBorder="1"/>
    <xf numFmtId="0" fontId="4" fillId="3" borderId="6" xfId="0" applyFont="1" applyFill="1" applyBorder="1" applyAlignment="1">
      <alignment horizontal="center"/>
    </xf>
    <xf numFmtId="10" fontId="8" fillId="0" borderId="6" xfId="1" applyNumberFormat="1" applyFont="1" applyFill="1" applyBorder="1" applyAlignment="1">
      <alignment horizontal="center" vertical="center"/>
    </xf>
    <xf numFmtId="0" fontId="17" fillId="0" borderId="6" xfId="2" applyFont="1" applyBorder="1" applyAlignment="1" applyProtection="1">
      <alignment horizontal="center"/>
    </xf>
    <xf numFmtId="0" fontId="4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</cellXfs>
  <cellStyles count="4">
    <cellStyle name="Collegamento ipertestuale" xfId="2" builtinId="8"/>
    <cellStyle name="Hyperlink" xfId="3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>
        <c:manualLayout>
          <c:xMode val="edge"/>
          <c:yMode val="edge"/>
          <c:x val="0.44732594961735933"/>
          <c:y val="1.4912281731750361E-2"/>
        </c:manualLayout>
      </c:layout>
    </c:title>
    <c:plotArea>
      <c:layout/>
      <c:areaChart>
        <c:grouping val="standard"/>
        <c:ser>
          <c:idx val="0"/>
          <c:order val="0"/>
          <c:tx>
            <c:strRef>
              <c:f>Foglio1!$J$14</c:f>
              <c:strCache>
                <c:ptCount val="1"/>
                <c:pt idx="0">
                  <c:v>NAV</c:v>
                </c:pt>
              </c:strCache>
            </c:strRef>
          </c:tx>
          <c:val>
            <c:numRef>
              <c:f>Foglio1!$J$17:$J$57</c:f>
              <c:numCache>
                <c:formatCode>General</c:formatCode>
                <c:ptCount val="41"/>
                <c:pt idx="0">
                  <c:v>50142.342868262305</c:v>
                </c:pt>
                <c:pt idx="1">
                  <c:v>50336.57029881786</c:v>
                </c:pt>
                <c:pt idx="2">
                  <c:v>50612.255230324707</c:v>
                </c:pt>
                <c:pt idx="3">
                  <c:v>50687.913125061546</c:v>
                </c:pt>
                <c:pt idx="4">
                  <c:v>50975.413125061546</c:v>
                </c:pt>
                <c:pt idx="5">
                  <c:v>51115.874340994458</c:v>
                </c:pt>
                <c:pt idx="6">
                  <c:v>51223.54240822135</c:v>
                </c:pt>
                <c:pt idx="7">
                  <c:v>51427.364064272304</c:v>
                </c:pt>
                <c:pt idx="8">
                  <c:v>51580.567406890688</c:v>
                </c:pt>
                <c:pt idx="9">
                  <c:v>51704.691750148129</c:v>
                </c:pt>
                <c:pt idx="10">
                  <c:v>51858.016037800779</c:v>
                </c:pt>
                <c:pt idx="11">
                  <c:v>51951.766037800779</c:v>
                </c:pt>
                <c:pt idx="12">
                  <c:v>51336.067308218204</c:v>
                </c:pt>
                <c:pt idx="13">
                  <c:v>51345.356055564276</c:v>
                </c:pt>
                <c:pt idx="14">
                  <c:v>51328.667137006196</c:v>
                </c:pt>
                <c:pt idx="15">
                  <c:v>51072.98531882438</c:v>
                </c:pt>
                <c:pt idx="16">
                  <c:v>51085.199059282393</c:v>
                </c:pt>
                <c:pt idx="17">
                  <c:v>50261.669647517687</c:v>
                </c:pt>
                <c:pt idx="18">
                  <c:v>50438.393785448723</c:v>
                </c:pt>
                <c:pt idx="19">
                  <c:v>50489.895931371473</c:v>
                </c:pt>
                <c:pt idx="20">
                  <c:v>50518.251318895105</c:v>
                </c:pt>
                <c:pt idx="21">
                  <c:v>50572.468186364982</c:v>
                </c:pt>
                <c:pt idx="22">
                  <c:v>50655.549757361958</c:v>
                </c:pt>
                <c:pt idx="23">
                  <c:v>50737.786599467217</c:v>
                </c:pt>
                <c:pt idx="24">
                  <c:v>50856.034774649699</c:v>
                </c:pt>
                <c:pt idx="25">
                  <c:v>51041.805525637843</c:v>
                </c:pt>
                <c:pt idx="26">
                  <c:v>51034.924791692887</c:v>
                </c:pt>
                <c:pt idx="27">
                  <c:v>51128.588703538619</c:v>
                </c:pt>
                <c:pt idx="28">
                  <c:v>50859.456050477391</c:v>
                </c:pt>
                <c:pt idx="29">
                  <c:v>50911.137245994199</c:v>
                </c:pt>
                <c:pt idx="30">
                  <c:v>50950.006503944729</c:v>
                </c:pt>
                <c:pt idx="31">
                  <c:v>50970.175359479435</c:v>
                </c:pt>
                <c:pt idx="32">
                  <c:v>50701.326153130227</c:v>
                </c:pt>
                <c:pt idx="33">
                  <c:v>50743.494827829025</c:v>
                </c:pt>
                <c:pt idx="34">
                  <c:v>50751.545675286652</c:v>
                </c:pt>
                <c:pt idx="35">
                  <c:v>50826.725015315344</c:v>
                </c:pt>
                <c:pt idx="36">
                  <c:v>50860.53284449684</c:v>
                </c:pt>
                <c:pt idx="37">
                  <c:v>50879.28284449684</c:v>
                </c:pt>
                <c:pt idx="38">
                  <c:v>50936.644221169881</c:v>
                </c:pt>
                <c:pt idx="39">
                  <c:v>51031.381063275141</c:v>
                </c:pt>
                <c:pt idx="40">
                  <c:v>51065.305906698937</c:v>
                </c:pt>
              </c:numCache>
            </c:numRef>
          </c:val>
        </c:ser>
        <c:axId val="170014592"/>
        <c:axId val="170016128"/>
      </c:areaChart>
      <c:catAx>
        <c:axId val="170014592"/>
        <c:scaling>
          <c:orientation val="minMax"/>
        </c:scaling>
        <c:axPos val="b"/>
        <c:tickLblPos val="nextTo"/>
        <c:crossAx val="170016128"/>
        <c:crosses val="autoZero"/>
        <c:auto val="1"/>
        <c:lblAlgn val="ctr"/>
        <c:lblOffset val="100"/>
      </c:catAx>
      <c:valAx>
        <c:axId val="170016128"/>
        <c:scaling>
          <c:orientation val="minMax"/>
        </c:scaling>
        <c:axPos val="l"/>
        <c:majorGridlines/>
        <c:numFmt formatCode="General" sourceLinked="1"/>
        <c:tickLblPos val="nextTo"/>
        <c:crossAx val="17001459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60</xdr:row>
      <xdr:rowOff>33618</xdr:rowOff>
    </xdr:from>
    <xdr:to>
      <xdr:col>7</xdr:col>
      <xdr:colOff>302560</xdr:colOff>
      <xdr:row>78</xdr:row>
      <xdr:rowOff>11206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investimenti.bnpparibas.it/isin/nl0012159958" TargetMode="External"/><Relationship Id="rId18" Type="http://schemas.openxmlformats.org/officeDocument/2006/relationships/hyperlink" Target="https://investimenti.bnpparibas.it/isin/nl0012159909" TargetMode="External"/><Relationship Id="rId26" Type="http://schemas.openxmlformats.org/officeDocument/2006/relationships/hyperlink" Target="https://investimenti.bnpparibas.it/isin/nl0011949367" TargetMode="External"/><Relationship Id="rId39" Type="http://schemas.openxmlformats.org/officeDocument/2006/relationships/hyperlink" Target="https://investimenti.bnpparibas.it/isin/nl0011949359" TargetMode="External"/><Relationship Id="rId21" Type="http://schemas.openxmlformats.org/officeDocument/2006/relationships/hyperlink" Target="https://investimenti.bnpparibas.it/isin/nl0011948641" TargetMode="External"/><Relationship Id="rId34" Type="http://schemas.openxmlformats.org/officeDocument/2006/relationships/hyperlink" Target="https://investimenti.bnpparibas.it/isin/nl0012315600" TargetMode="External"/><Relationship Id="rId42" Type="http://schemas.openxmlformats.org/officeDocument/2006/relationships/hyperlink" Target="https://investimenti.bnpparibas.it/isin/nl0011946629" TargetMode="External"/><Relationship Id="rId47" Type="http://schemas.openxmlformats.org/officeDocument/2006/relationships/hyperlink" Target="https://investimenti.bnpparibas.it/isin/nl0011609888" TargetMode="External"/><Relationship Id="rId50" Type="http://schemas.openxmlformats.org/officeDocument/2006/relationships/hyperlink" Target="https://investimenti.bnpparibas.it/isin/nl0011609383" TargetMode="External"/><Relationship Id="rId55" Type="http://schemas.openxmlformats.org/officeDocument/2006/relationships/hyperlink" Target="https://investimenti.bnpparibas.it/isin/nl0011947445" TargetMode="External"/><Relationship Id="rId63" Type="http://schemas.openxmlformats.org/officeDocument/2006/relationships/hyperlink" Target="https://investimenti.bnpparibas.it/isin/nl0011609755" TargetMode="External"/><Relationship Id="rId68" Type="http://schemas.openxmlformats.org/officeDocument/2006/relationships/hyperlink" Target="https://investimenti.bnpparibas.it/isin/nl0012319305" TargetMode="External"/><Relationship Id="rId76" Type="http://schemas.openxmlformats.org/officeDocument/2006/relationships/hyperlink" Target="https://investimenti.bnpparibas.it/isin/nl0012157994" TargetMode="External"/><Relationship Id="rId7" Type="http://schemas.openxmlformats.org/officeDocument/2006/relationships/hyperlink" Target="https://investimenti.bnpparibas.it/isin/nl0012158208" TargetMode="External"/><Relationship Id="rId71" Type="http://schemas.openxmlformats.org/officeDocument/2006/relationships/hyperlink" Target="https://investimenti.bnpparibas.it/isin/nl0011947163" TargetMode="External"/><Relationship Id="rId2" Type="http://schemas.openxmlformats.org/officeDocument/2006/relationships/hyperlink" Target="https://investimenti.bnpparibas.it/isin/nl0012157689" TargetMode="External"/><Relationship Id="rId16" Type="http://schemas.openxmlformats.org/officeDocument/2006/relationships/hyperlink" Target="https://investimenti.bnpparibas.it/isin/nl0012314892" TargetMode="External"/><Relationship Id="rId29" Type="http://schemas.openxmlformats.org/officeDocument/2006/relationships/hyperlink" Target="https://investimenti.bnpparibas.it/isin/nl0012159982" TargetMode="External"/><Relationship Id="rId11" Type="http://schemas.openxmlformats.org/officeDocument/2006/relationships/hyperlink" Target="https://investimenti.bnpparibas.it/isin/nl0011947445" TargetMode="External"/><Relationship Id="rId24" Type="http://schemas.openxmlformats.org/officeDocument/2006/relationships/hyperlink" Target="https://investimenti.bnpparibas.it/isin/nl0011949144" TargetMode="External"/><Relationship Id="rId32" Type="http://schemas.openxmlformats.org/officeDocument/2006/relationships/hyperlink" Target="https://investimenti.bnpparibas.it/isin/nl0011947445" TargetMode="External"/><Relationship Id="rId37" Type="http://schemas.openxmlformats.org/officeDocument/2006/relationships/hyperlink" Target="https://investimenti.bnpparibas.it/isin/nl0011947445" TargetMode="External"/><Relationship Id="rId40" Type="http://schemas.openxmlformats.org/officeDocument/2006/relationships/hyperlink" Target="https://investimenti.bnpparibas.it/isin/nl0011949359" TargetMode="External"/><Relationship Id="rId45" Type="http://schemas.openxmlformats.org/officeDocument/2006/relationships/hyperlink" Target="https://investimenti.bnpparibas.it/isin/nl0011949359" TargetMode="External"/><Relationship Id="rId53" Type="http://schemas.openxmlformats.org/officeDocument/2006/relationships/hyperlink" Target="https://investimenti.bnpparibas.it/isin/nl0012159933" TargetMode="External"/><Relationship Id="rId58" Type="http://schemas.openxmlformats.org/officeDocument/2006/relationships/hyperlink" Target="https://investimenti.bnpparibas.it/isin/nl0012315832" TargetMode="External"/><Relationship Id="rId66" Type="http://schemas.openxmlformats.org/officeDocument/2006/relationships/hyperlink" Target="https://investimenti.bnpparibas.it/isin/nl0011947445" TargetMode="External"/><Relationship Id="rId74" Type="http://schemas.openxmlformats.org/officeDocument/2006/relationships/hyperlink" Target="https://investimenti.bnpparibas.it/isin/nl0011950597" TargetMode="External"/><Relationship Id="rId79" Type="http://schemas.openxmlformats.org/officeDocument/2006/relationships/drawing" Target="../drawings/drawing1.xml"/><Relationship Id="rId5" Type="http://schemas.openxmlformats.org/officeDocument/2006/relationships/hyperlink" Target="https://investimenti.bnpparibas.it/isin/nl0012158208" TargetMode="External"/><Relationship Id="rId61" Type="http://schemas.openxmlformats.org/officeDocument/2006/relationships/hyperlink" Target="https://investimenti.bnpparibas.it/isin/nl0012314868" TargetMode="External"/><Relationship Id="rId10" Type="http://schemas.openxmlformats.org/officeDocument/2006/relationships/hyperlink" Target="https://investimenti.bnpparibas.it/isin/nl0012158034" TargetMode="External"/><Relationship Id="rId19" Type="http://schemas.openxmlformats.org/officeDocument/2006/relationships/hyperlink" Target="https://investimenti.bnpparibas.it/isin/nl0011949268" TargetMode="External"/><Relationship Id="rId31" Type="http://schemas.openxmlformats.org/officeDocument/2006/relationships/hyperlink" Target="https://investimenti.bnpparibas.it/isin/nl0011955604" TargetMode="External"/><Relationship Id="rId44" Type="http://schemas.openxmlformats.org/officeDocument/2006/relationships/hyperlink" Target="https://investimenti.bnpparibas.it/isin/nl0011949359" TargetMode="External"/><Relationship Id="rId52" Type="http://schemas.openxmlformats.org/officeDocument/2006/relationships/hyperlink" Target="https://investimenti.bnpparibas.it/isin/nl0011949144" TargetMode="External"/><Relationship Id="rId60" Type="http://schemas.openxmlformats.org/officeDocument/2006/relationships/hyperlink" Target="https://investimenti.bnpparibas.it/isin/nl0012159735" TargetMode="External"/><Relationship Id="rId65" Type="http://schemas.openxmlformats.org/officeDocument/2006/relationships/hyperlink" Target="https://investimenti.bnpparibas.it/isin/nl0011947445" TargetMode="External"/><Relationship Id="rId73" Type="http://schemas.openxmlformats.org/officeDocument/2006/relationships/hyperlink" Target="https://investimenti.bnpparibas.it/isin/nl0011834148" TargetMode="External"/><Relationship Id="rId78" Type="http://schemas.openxmlformats.org/officeDocument/2006/relationships/printerSettings" Target="../printerSettings/printerSettings1.bin"/><Relationship Id="rId4" Type="http://schemas.openxmlformats.org/officeDocument/2006/relationships/hyperlink" Target="https://investimenti.bnpparibas.it/isin/nl0011948906" TargetMode="External"/><Relationship Id="rId9" Type="http://schemas.openxmlformats.org/officeDocument/2006/relationships/hyperlink" Target="https://investimenti.bnpparibas.it/isin/nl0012157796" TargetMode="External"/><Relationship Id="rId14" Type="http://schemas.openxmlformats.org/officeDocument/2006/relationships/hyperlink" Target="https://investimenti.bnpparibas.it/isin/nl0012315485" TargetMode="External"/><Relationship Id="rId22" Type="http://schemas.openxmlformats.org/officeDocument/2006/relationships/hyperlink" Target="https://investimenti.bnpparibas.it/isin/nl0012315485" TargetMode="External"/><Relationship Id="rId27" Type="http://schemas.openxmlformats.org/officeDocument/2006/relationships/hyperlink" Target="https://investimenti.bnpparibas.it/isin/nl0011955604" TargetMode="External"/><Relationship Id="rId30" Type="http://schemas.openxmlformats.org/officeDocument/2006/relationships/hyperlink" Target="https://investimenti.bnpparibas.it/isin/nl0011955604" TargetMode="External"/><Relationship Id="rId35" Type="http://schemas.openxmlformats.org/officeDocument/2006/relationships/hyperlink" Target="https://investimenti.bnpparibas.it/isin/nl0012315600" TargetMode="External"/><Relationship Id="rId43" Type="http://schemas.openxmlformats.org/officeDocument/2006/relationships/hyperlink" Target="https://investimenti.bnpparibas.it/isin/nl0011946256" TargetMode="External"/><Relationship Id="rId48" Type="http://schemas.openxmlformats.org/officeDocument/2006/relationships/hyperlink" Target="https://investimenti.bnpparibas.it/isin/nl0011946694" TargetMode="External"/><Relationship Id="rId56" Type="http://schemas.openxmlformats.org/officeDocument/2006/relationships/hyperlink" Target="https://investimenti.bnpparibas.it/isin/nl0011947445" TargetMode="External"/><Relationship Id="rId64" Type="http://schemas.openxmlformats.org/officeDocument/2006/relationships/hyperlink" Target="https://investimenti.bnpparibas.it/isin/nl0011609755" TargetMode="External"/><Relationship Id="rId69" Type="http://schemas.openxmlformats.org/officeDocument/2006/relationships/hyperlink" Target="https://investimenti.bnpparibas.it/isin/nl0011834148" TargetMode="External"/><Relationship Id="rId77" Type="http://schemas.openxmlformats.org/officeDocument/2006/relationships/hyperlink" Target="https://investimenti.bnpparibas.it/isin/nl0012157994" TargetMode="External"/><Relationship Id="rId8" Type="http://schemas.openxmlformats.org/officeDocument/2006/relationships/hyperlink" Target="https://investimenti.bnpparibas.it/isin/nl0011949276" TargetMode="External"/><Relationship Id="rId51" Type="http://schemas.openxmlformats.org/officeDocument/2006/relationships/hyperlink" Target="https://investimenti.bnpparibas.it/isin/nl0011949144" TargetMode="External"/><Relationship Id="rId72" Type="http://schemas.openxmlformats.org/officeDocument/2006/relationships/hyperlink" Target="https://investimenti.bnpparibas.it/isin/nl0011834148" TargetMode="External"/><Relationship Id="rId3" Type="http://schemas.openxmlformats.org/officeDocument/2006/relationships/hyperlink" Target="https://investimenti.bnpparibas.it/isin/nl0012157903" TargetMode="External"/><Relationship Id="rId12" Type="http://schemas.openxmlformats.org/officeDocument/2006/relationships/hyperlink" Target="https://investimenti.bnpparibas.it/isin/nl0011834353" TargetMode="External"/><Relationship Id="rId17" Type="http://schemas.openxmlformats.org/officeDocument/2006/relationships/hyperlink" Target="https://investimenti.bnpparibas.it/isin/nl0012159909" TargetMode="External"/><Relationship Id="rId25" Type="http://schemas.openxmlformats.org/officeDocument/2006/relationships/hyperlink" Target="https://investimenti.bnpparibas.it/isin/nl0011949367" TargetMode="External"/><Relationship Id="rId33" Type="http://schemas.openxmlformats.org/officeDocument/2006/relationships/hyperlink" Target="https://investimenti.bnpparibas.it/isin/nl0011947445" TargetMode="External"/><Relationship Id="rId38" Type="http://schemas.openxmlformats.org/officeDocument/2006/relationships/hyperlink" Target="https://investimenti.bnpparibas.it/isin/nl0011947445" TargetMode="External"/><Relationship Id="rId46" Type="http://schemas.openxmlformats.org/officeDocument/2006/relationships/hyperlink" Target="https://investimenti.bnpparibas.it/isin/nl0011609888" TargetMode="External"/><Relationship Id="rId59" Type="http://schemas.openxmlformats.org/officeDocument/2006/relationships/hyperlink" Target="https://investimenti.bnpparibas.it/isin/nl0012159735" TargetMode="External"/><Relationship Id="rId67" Type="http://schemas.openxmlformats.org/officeDocument/2006/relationships/hyperlink" Target="https://investimenti.bnpparibas.it/isin/nl0012319305" TargetMode="External"/><Relationship Id="rId20" Type="http://schemas.openxmlformats.org/officeDocument/2006/relationships/hyperlink" Target="https://investimenti.bnpparibas.it/isin/nl0011949268" TargetMode="External"/><Relationship Id="rId41" Type="http://schemas.openxmlformats.org/officeDocument/2006/relationships/hyperlink" Target="https://investimenti.bnpparibas.it/isin/nl0011946629" TargetMode="External"/><Relationship Id="rId54" Type="http://schemas.openxmlformats.org/officeDocument/2006/relationships/hyperlink" Target="https://investimenti.bnpparibas.it/isin/nl0012159933" TargetMode="External"/><Relationship Id="rId62" Type="http://schemas.openxmlformats.org/officeDocument/2006/relationships/hyperlink" Target="https://investimenti.bnpparibas.it/isin/nl0012314868" TargetMode="External"/><Relationship Id="rId70" Type="http://schemas.openxmlformats.org/officeDocument/2006/relationships/hyperlink" Target="https://investimenti.bnpparibas.it/isin/nl0011834148" TargetMode="External"/><Relationship Id="rId75" Type="http://schemas.openxmlformats.org/officeDocument/2006/relationships/hyperlink" Target="https://investimenti.bnpparibas.it/isin/nl0011950597" TargetMode="External"/><Relationship Id="rId1" Type="http://schemas.openxmlformats.org/officeDocument/2006/relationships/hyperlink" Target="https://investimenti.bnpparibas.it/isin/nl0011948641" TargetMode="External"/><Relationship Id="rId6" Type="http://schemas.openxmlformats.org/officeDocument/2006/relationships/hyperlink" Target="https://investimenti.bnpparibas.it/isin/nl0012315154" TargetMode="External"/><Relationship Id="rId15" Type="http://schemas.openxmlformats.org/officeDocument/2006/relationships/hyperlink" Target="https://investimenti.bnpparibas.it/isin/nl0012159982" TargetMode="External"/><Relationship Id="rId23" Type="http://schemas.openxmlformats.org/officeDocument/2006/relationships/hyperlink" Target="https://investimenti.bnpparibas.it/isin/nl0011949144" TargetMode="External"/><Relationship Id="rId28" Type="http://schemas.openxmlformats.org/officeDocument/2006/relationships/hyperlink" Target="https://investimenti.bnpparibas.it/isin/nl0011955604" TargetMode="External"/><Relationship Id="rId36" Type="http://schemas.openxmlformats.org/officeDocument/2006/relationships/hyperlink" Target="https://investimenti.bnpparibas.it/isin/nl0012158141" TargetMode="External"/><Relationship Id="rId49" Type="http://schemas.openxmlformats.org/officeDocument/2006/relationships/hyperlink" Target="https://investimenti.bnpparibas.it/isin/nl0011609383" TargetMode="External"/><Relationship Id="rId57" Type="http://schemas.openxmlformats.org/officeDocument/2006/relationships/hyperlink" Target="https://investimenti.bnpparibas.it/isin/nl00123158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="85" zoomScaleNormal="85" workbookViewId="0">
      <selection activeCell="J7" sqref="J7"/>
    </sheetView>
  </sheetViews>
  <sheetFormatPr defaultRowHeight="15"/>
  <cols>
    <col min="1" max="1" width="14.28515625" customWidth="1"/>
    <col min="2" max="2" width="26.140625" customWidth="1"/>
    <col min="3" max="3" width="15.42578125" customWidth="1"/>
    <col min="7" max="7" width="15.5703125" customWidth="1"/>
    <col min="8" max="8" width="10.28515625" customWidth="1"/>
    <col min="9" max="9" width="12.28515625" customWidth="1"/>
    <col min="10" max="10" width="10.140625" customWidth="1"/>
    <col min="11" max="11" width="11" customWidth="1"/>
  </cols>
  <sheetData>
    <row r="1" spans="1:10">
      <c r="A1" s="1" t="s">
        <v>0</v>
      </c>
      <c r="B1" s="2"/>
      <c r="C1" s="3"/>
      <c r="D1" s="4"/>
      <c r="E1" s="5"/>
      <c r="F1" s="6"/>
      <c r="G1" s="6"/>
      <c r="H1" s="6"/>
      <c r="I1" s="7"/>
    </row>
    <row r="2" spans="1:10">
      <c r="A2" s="80" t="s">
        <v>1</v>
      </c>
      <c r="B2" s="81" t="s">
        <v>2</v>
      </c>
      <c r="C2" s="81" t="s">
        <v>3</v>
      </c>
      <c r="D2" s="81" t="s">
        <v>4</v>
      </c>
      <c r="E2" s="81" t="s">
        <v>5</v>
      </c>
      <c r="F2" s="81" t="s">
        <v>6</v>
      </c>
      <c r="G2" s="81" t="s">
        <v>7</v>
      </c>
      <c r="H2" s="81" t="s">
        <v>54</v>
      </c>
      <c r="I2" s="80" t="s">
        <v>8</v>
      </c>
    </row>
    <row r="3" spans="1:10">
      <c r="A3" s="49" t="s">
        <v>74</v>
      </c>
      <c r="B3" s="83" t="s">
        <v>73</v>
      </c>
      <c r="C3" s="69">
        <v>5.76</v>
      </c>
      <c r="D3" s="69">
        <v>4.8499999999999996</v>
      </c>
      <c r="E3" s="74">
        <f>(D3-C3)/C3</f>
        <v>-0.15798611111111113</v>
      </c>
      <c r="F3" s="69">
        <v>5.87</v>
      </c>
      <c r="G3" s="70"/>
      <c r="H3" s="71"/>
      <c r="I3" s="8">
        <v>0.02</v>
      </c>
    </row>
    <row r="4" spans="1:10">
      <c r="A4" s="49" t="s">
        <v>88</v>
      </c>
      <c r="B4" s="50" t="s">
        <v>80</v>
      </c>
      <c r="C4" s="85" t="s">
        <v>87</v>
      </c>
      <c r="D4" s="69"/>
      <c r="E4" s="74"/>
      <c r="F4" s="69"/>
      <c r="G4" s="70"/>
      <c r="H4" s="71"/>
      <c r="I4" s="8">
        <v>0.02</v>
      </c>
    </row>
    <row r="5" spans="1:10">
      <c r="A5" s="49" t="s">
        <v>81</v>
      </c>
      <c r="B5" s="50" t="s">
        <v>33</v>
      </c>
      <c r="C5" s="79">
        <v>2.35</v>
      </c>
      <c r="D5" s="69">
        <v>2.39</v>
      </c>
      <c r="E5" s="82">
        <f>(D5-C5)/C5</f>
        <v>1.7021276595744695E-2</v>
      </c>
      <c r="F5" s="84" t="s">
        <v>85</v>
      </c>
      <c r="G5" s="70"/>
      <c r="H5" s="71"/>
      <c r="I5" s="8">
        <v>7.0000000000000007E-2</v>
      </c>
    </row>
    <row r="6" spans="1:10">
      <c r="A6" s="49" t="s">
        <v>84</v>
      </c>
      <c r="B6" s="50" t="s">
        <v>86</v>
      </c>
      <c r="C6" s="85" t="s">
        <v>87</v>
      </c>
      <c r="D6" s="69"/>
      <c r="E6" s="82"/>
      <c r="F6" s="69"/>
      <c r="G6" s="70"/>
      <c r="H6" s="71"/>
      <c r="I6" s="8">
        <v>0.04</v>
      </c>
    </row>
    <row r="7" spans="1:10">
      <c r="A7" s="75" t="s">
        <v>59</v>
      </c>
      <c r="B7" s="76" t="s">
        <v>60</v>
      </c>
      <c r="C7" s="77">
        <v>7.3449999999999998</v>
      </c>
      <c r="D7" s="77">
        <v>6.11</v>
      </c>
      <c r="E7" s="74">
        <f t="shared" ref="E7:E8" si="0">(D7-C7)/C7</f>
        <v>-0.16814159292035391</v>
      </c>
      <c r="F7" s="77">
        <v>8.25</v>
      </c>
      <c r="G7" s="70"/>
      <c r="H7" s="7"/>
      <c r="I7" s="8">
        <v>0.03</v>
      </c>
      <c r="J7" s="45"/>
    </row>
    <row r="8" spans="1:10">
      <c r="A8" s="7" t="s">
        <v>82</v>
      </c>
      <c r="B8" s="50" t="s">
        <v>83</v>
      </c>
      <c r="C8" s="79">
        <v>15.72</v>
      </c>
      <c r="D8" s="77">
        <v>15.44</v>
      </c>
      <c r="E8" s="74">
        <f t="shared" si="0"/>
        <v>-1.781170483460567E-2</v>
      </c>
      <c r="F8" s="77"/>
      <c r="G8" s="70"/>
      <c r="H8" s="7"/>
      <c r="I8" s="8">
        <v>7.0000000000000007E-2</v>
      </c>
      <c r="J8" s="45"/>
    </row>
    <row r="9" spans="1:10">
      <c r="A9" s="9"/>
      <c r="B9" s="43"/>
      <c r="C9" s="44"/>
      <c r="D9" s="12"/>
      <c r="E9" s="13"/>
      <c r="F9" s="45"/>
      <c r="G9" s="46"/>
      <c r="H9" s="46"/>
      <c r="I9" s="48">
        <v>0.25</v>
      </c>
      <c r="J9" s="46"/>
    </row>
    <row r="10" spans="1:10">
      <c r="J10" s="46"/>
    </row>
    <row r="11" spans="1:10">
      <c r="A11" s="9"/>
      <c r="B11" s="43"/>
      <c r="C11" s="44"/>
      <c r="D11" s="12"/>
      <c r="E11" s="13"/>
      <c r="F11" s="45"/>
      <c r="G11" s="46"/>
      <c r="H11" s="46"/>
      <c r="I11" s="47"/>
      <c r="J11" s="46"/>
    </row>
    <row r="12" spans="1:10">
      <c r="A12" s="51" t="s">
        <v>70</v>
      </c>
      <c r="B12" s="43"/>
      <c r="C12" s="44"/>
      <c r="D12" s="12"/>
      <c r="E12" s="13"/>
      <c r="F12" s="45"/>
      <c r="G12" s="46"/>
      <c r="H12" s="46"/>
      <c r="I12" s="47"/>
      <c r="J12" s="46"/>
    </row>
    <row r="13" spans="1:10">
      <c r="A13" s="9"/>
      <c r="B13" s="43"/>
      <c r="C13" s="44"/>
      <c r="D13" s="12"/>
      <c r="E13" s="13"/>
      <c r="F13" s="45"/>
      <c r="G13" s="46"/>
      <c r="H13" s="46"/>
      <c r="I13" s="47"/>
    </row>
    <row r="14" spans="1:10" ht="15.75" thickBot="1">
      <c r="A14" s="9"/>
      <c r="B14" s="10"/>
      <c r="C14" s="11"/>
      <c r="D14" s="12"/>
      <c r="E14" s="13"/>
      <c r="F14" s="14"/>
      <c r="G14" s="12"/>
      <c r="H14" s="12"/>
      <c r="J14" s="42" t="s">
        <v>63</v>
      </c>
    </row>
    <row r="15" spans="1:10" ht="15.75" thickBot="1">
      <c r="A15" s="15" t="s">
        <v>38</v>
      </c>
      <c r="B15" s="16"/>
      <c r="C15" s="11"/>
      <c r="D15" s="12"/>
      <c r="E15" s="13"/>
      <c r="F15" s="14"/>
      <c r="G15" s="12"/>
      <c r="H15" s="12"/>
      <c r="I15" s="7">
        <v>50000</v>
      </c>
      <c r="J15" s="7">
        <v>50000</v>
      </c>
    </row>
    <row r="16" spans="1:10">
      <c r="A16" s="17" t="s">
        <v>39</v>
      </c>
      <c r="B16" s="18" t="s">
        <v>40</v>
      </c>
      <c r="C16" s="19">
        <v>1.026</v>
      </c>
      <c r="D16" s="19">
        <v>1.121</v>
      </c>
      <c r="E16" s="20">
        <f>(D16-C16)/C16</f>
        <v>9.259259259259256E-2</v>
      </c>
      <c r="F16" s="21"/>
      <c r="G16" s="22"/>
      <c r="H16" s="23">
        <v>1.4999999999999999E-2</v>
      </c>
      <c r="I16" s="7">
        <f>MMULT((MMULT(50000,H16)),E16)</f>
        <v>69.444444444444414</v>
      </c>
      <c r="J16" s="7">
        <f t="shared" ref="J16:J45" si="1">SUM(J15,I16)</f>
        <v>50069.444444444445</v>
      </c>
    </row>
    <row r="17" spans="1:10">
      <c r="A17" s="24" t="s">
        <v>34</v>
      </c>
      <c r="B17" s="25" t="s">
        <v>35</v>
      </c>
      <c r="C17" s="26">
        <v>2.855</v>
      </c>
      <c r="D17" s="27">
        <v>3.41</v>
      </c>
      <c r="E17" s="20">
        <f t="shared" ref="E17:E24" si="2">(D17-C17)/C17</f>
        <v>0.19439579684763578</v>
      </c>
      <c r="F17" s="28"/>
      <c r="G17" s="22"/>
      <c r="H17" s="23">
        <v>7.4999999999999997E-3</v>
      </c>
      <c r="I17" s="7">
        <f t="shared" ref="I17:I24" si="3">MMULT((MMULT(50000,H17)),E17)</f>
        <v>72.898423817863417</v>
      </c>
      <c r="J17" s="7">
        <f t="shared" si="1"/>
        <v>50142.342868262305</v>
      </c>
    </row>
    <row r="18" spans="1:10">
      <c r="A18" s="24" t="s">
        <v>41</v>
      </c>
      <c r="B18" s="25" t="s">
        <v>42</v>
      </c>
      <c r="C18" s="29">
        <v>1.1519999999999999</v>
      </c>
      <c r="D18" s="27">
        <v>1.331</v>
      </c>
      <c r="E18" s="20">
        <f t="shared" si="2"/>
        <v>0.1553819444444445</v>
      </c>
      <c r="F18" s="28"/>
      <c r="G18" s="27"/>
      <c r="H18" s="23">
        <v>2.5000000000000001E-2</v>
      </c>
      <c r="I18" s="7">
        <f t="shared" si="3"/>
        <v>194.22743055555563</v>
      </c>
      <c r="J18" s="7">
        <f t="shared" si="1"/>
        <v>50336.57029881786</v>
      </c>
    </row>
    <row r="19" spans="1:10">
      <c r="A19" s="24" t="s">
        <v>43</v>
      </c>
      <c r="B19" s="25" t="s">
        <v>44</v>
      </c>
      <c r="C19" s="26">
        <v>5.84</v>
      </c>
      <c r="D19" s="27">
        <v>7.45</v>
      </c>
      <c r="E19" s="20">
        <f t="shared" si="2"/>
        <v>0.27568493150684936</v>
      </c>
      <c r="F19" s="30"/>
      <c r="G19" s="31"/>
      <c r="H19" s="23">
        <v>0.02</v>
      </c>
      <c r="I19" s="7">
        <f t="shared" si="3"/>
        <v>275.68493150684935</v>
      </c>
      <c r="J19" s="7">
        <f t="shared" si="1"/>
        <v>50612.255230324707</v>
      </c>
    </row>
    <row r="20" spans="1:10">
      <c r="A20" s="24" t="s">
        <v>45</v>
      </c>
      <c r="B20" s="25" t="s">
        <v>46</v>
      </c>
      <c r="C20" s="27">
        <v>18.239999999999998</v>
      </c>
      <c r="D20" s="19">
        <v>19.62</v>
      </c>
      <c r="E20" s="20">
        <f t="shared" si="2"/>
        <v>7.5657894736842257E-2</v>
      </c>
      <c r="F20" s="30"/>
      <c r="G20" s="31"/>
      <c r="H20" s="32">
        <v>0.02</v>
      </c>
      <c r="I20" s="7">
        <f t="shared" si="3"/>
        <v>75.657894736842252</v>
      </c>
      <c r="J20" s="7">
        <f t="shared" si="1"/>
        <v>50687.913125061546</v>
      </c>
    </row>
    <row r="21" spans="1:10">
      <c r="A21" s="24" t="s">
        <v>41</v>
      </c>
      <c r="B21" s="25" t="s">
        <v>42</v>
      </c>
      <c r="C21" s="26">
        <v>1.02</v>
      </c>
      <c r="D21" s="27">
        <v>1.411</v>
      </c>
      <c r="E21" s="20">
        <f t="shared" si="2"/>
        <v>0.38333333333333336</v>
      </c>
      <c r="F21" s="30"/>
      <c r="G21" s="31"/>
      <c r="H21" s="23">
        <v>1.4999999999999999E-2</v>
      </c>
      <c r="I21" s="7">
        <f t="shared" si="3"/>
        <v>287.5</v>
      </c>
      <c r="J21" s="7">
        <f t="shared" si="1"/>
        <v>50975.413125061546</v>
      </c>
    </row>
    <row r="22" spans="1:10">
      <c r="A22" s="24" t="s">
        <v>47</v>
      </c>
      <c r="B22" s="33" t="s">
        <v>48</v>
      </c>
      <c r="C22" s="33">
        <v>2.3849999999999998</v>
      </c>
      <c r="D22" s="19">
        <v>2.72</v>
      </c>
      <c r="E22" s="20">
        <f t="shared" si="2"/>
        <v>0.14046121593291422</v>
      </c>
      <c r="F22" s="19"/>
      <c r="G22" s="19"/>
      <c r="H22" s="23">
        <v>0.02</v>
      </c>
      <c r="I22" s="7">
        <f t="shared" si="3"/>
        <v>140.46121593291423</v>
      </c>
      <c r="J22" s="7">
        <f t="shared" si="1"/>
        <v>51115.874340994458</v>
      </c>
    </row>
    <row r="23" spans="1:10">
      <c r="A23" s="24" t="s">
        <v>17</v>
      </c>
      <c r="B23" s="25" t="s">
        <v>18</v>
      </c>
      <c r="C23" s="27">
        <v>4.76</v>
      </c>
      <c r="D23" s="19">
        <v>5.17</v>
      </c>
      <c r="E23" s="20">
        <f t="shared" si="2"/>
        <v>8.6134453781512632E-2</v>
      </c>
      <c r="F23" s="30"/>
      <c r="G23" s="21"/>
      <c r="H23" s="34">
        <v>2.5000000000000001E-2</v>
      </c>
      <c r="I23" s="7">
        <f t="shared" si="3"/>
        <v>107.66806722689078</v>
      </c>
      <c r="J23" s="7">
        <f t="shared" si="1"/>
        <v>51223.54240822135</v>
      </c>
    </row>
    <row r="24" spans="1:10">
      <c r="A24" s="24" t="s">
        <v>49</v>
      </c>
      <c r="B24" s="25" t="s">
        <v>50</v>
      </c>
      <c r="C24" s="27">
        <v>0.78500000000000003</v>
      </c>
      <c r="D24" s="19">
        <v>0.94499999999999995</v>
      </c>
      <c r="E24" s="20">
        <f t="shared" si="2"/>
        <v>0.20382165605095531</v>
      </c>
      <c r="F24" s="30"/>
      <c r="G24" s="21"/>
      <c r="H24" s="32">
        <v>0.02</v>
      </c>
      <c r="I24" s="7">
        <f t="shared" si="3"/>
        <v>203.82165605095531</v>
      </c>
      <c r="J24" s="7">
        <f t="shared" si="1"/>
        <v>51427.364064272304</v>
      </c>
    </row>
    <row r="25" spans="1:10">
      <c r="A25" s="24" t="s">
        <v>51</v>
      </c>
      <c r="B25" s="25" t="s">
        <v>52</v>
      </c>
      <c r="C25" s="19">
        <v>1.7949999999999999</v>
      </c>
      <c r="D25" s="19">
        <v>2.0699999999999998</v>
      </c>
      <c r="E25" s="20">
        <f>(D25-C25)/C25</f>
        <v>0.15320334261838436</v>
      </c>
      <c r="F25" s="27"/>
      <c r="G25" s="27"/>
      <c r="H25" s="23">
        <v>0.02</v>
      </c>
      <c r="I25" s="7">
        <f t="shared" ref="I25:I41" si="4">MMULT((MMULT(50000,H25)),E25)</f>
        <v>153.20334261838437</v>
      </c>
      <c r="J25" s="7">
        <f t="shared" si="1"/>
        <v>51580.567406890688</v>
      </c>
    </row>
    <row r="26" spans="1:10">
      <c r="A26" s="24" t="s">
        <v>34</v>
      </c>
      <c r="B26" s="25" t="s">
        <v>35</v>
      </c>
      <c r="C26" s="26">
        <v>2.855</v>
      </c>
      <c r="D26" s="27">
        <v>3.8</v>
      </c>
      <c r="E26" s="20">
        <f t="shared" ref="E26" si="5">(D26-C26)/C26</f>
        <v>0.33099824868651484</v>
      </c>
      <c r="F26" s="28"/>
      <c r="G26" s="27"/>
      <c r="H26" s="23">
        <v>7.4999999999999997E-3</v>
      </c>
      <c r="I26" s="7">
        <f t="shared" si="4"/>
        <v>124.12434325744306</v>
      </c>
      <c r="J26" s="7">
        <f t="shared" si="1"/>
        <v>51704.691750148129</v>
      </c>
    </row>
    <row r="27" spans="1:10">
      <c r="A27" s="24" t="s">
        <v>23</v>
      </c>
      <c r="B27" s="25" t="s">
        <v>24</v>
      </c>
      <c r="C27" s="19">
        <v>0.73699999999999999</v>
      </c>
      <c r="D27" s="19">
        <v>0.85</v>
      </c>
      <c r="E27" s="20">
        <f t="shared" ref="E27:E32" si="6">(D27-C27)/C27</f>
        <v>0.15332428765264586</v>
      </c>
      <c r="F27" s="27"/>
      <c r="G27" s="22"/>
      <c r="H27" s="23">
        <v>0.02</v>
      </c>
      <c r="I27" s="7">
        <f t="shared" si="4"/>
        <v>153.32428765264586</v>
      </c>
      <c r="J27" s="7">
        <f t="shared" si="1"/>
        <v>51858.016037800779</v>
      </c>
    </row>
    <row r="28" spans="1:10">
      <c r="A28" s="35" t="s">
        <v>36</v>
      </c>
      <c r="B28" s="36" t="s">
        <v>37</v>
      </c>
      <c r="C28" s="26">
        <v>0.12</v>
      </c>
      <c r="D28" s="27">
        <v>0.129</v>
      </c>
      <c r="E28" s="20">
        <f t="shared" si="6"/>
        <v>7.5000000000000067E-2</v>
      </c>
      <c r="F28" s="37"/>
      <c r="G28" s="27"/>
      <c r="H28" s="23">
        <v>2.5000000000000001E-2</v>
      </c>
      <c r="I28" s="7">
        <f t="shared" si="4"/>
        <v>93.750000000000085</v>
      </c>
      <c r="J28" s="7">
        <f t="shared" si="1"/>
        <v>51951.766037800779</v>
      </c>
    </row>
    <row r="29" spans="1:10">
      <c r="A29" s="35" t="s">
        <v>21</v>
      </c>
      <c r="B29" s="25" t="s">
        <v>22</v>
      </c>
      <c r="C29" s="19">
        <v>0.77139999999999997</v>
      </c>
      <c r="D29" s="19">
        <v>0.5</v>
      </c>
      <c r="E29" s="38">
        <f t="shared" si="6"/>
        <v>-0.35182784547575835</v>
      </c>
      <c r="F29" s="27"/>
      <c r="G29" s="27"/>
      <c r="H29" s="23">
        <v>3.5000000000000003E-2</v>
      </c>
      <c r="I29" s="7">
        <f t="shared" si="4"/>
        <v>-615.69872958257724</v>
      </c>
      <c r="J29" s="7">
        <f t="shared" si="1"/>
        <v>51336.067308218204</v>
      </c>
    </row>
    <row r="30" spans="1:10">
      <c r="A30" s="24" t="s">
        <v>11</v>
      </c>
      <c r="B30" s="36" t="s">
        <v>12</v>
      </c>
      <c r="C30" s="19">
        <v>4.71</v>
      </c>
      <c r="D30" s="19">
        <v>4.78</v>
      </c>
      <c r="E30" s="20">
        <f t="shared" si="6"/>
        <v>1.486199575371556E-2</v>
      </c>
      <c r="F30" s="19"/>
      <c r="G30" s="31"/>
      <c r="H30" s="23">
        <v>1.2500000000000001E-2</v>
      </c>
      <c r="I30" s="7">
        <f t="shared" si="4"/>
        <v>9.2887473460722241</v>
      </c>
      <c r="J30" s="7">
        <f t="shared" si="1"/>
        <v>51345.356055564276</v>
      </c>
    </row>
    <row r="31" spans="1:10">
      <c r="A31" s="24" t="s">
        <v>15</v>
      </c>
      <c r="B31" s="36" t="s">
        <v>16</v>
      </c>
      <c r="C31" s="19">
        <v>37.450000000000003</v>
      </c>
      <c r="D31" s="19">
        <v>36.450000000000003</v>
      </c>
      <c r="E31" s="38">
        <f t="shared" si="6"/>
        <v>-2.6702269692923896E-2</v>
      </c>
      <c r="F31" s="19"/>
      <c r="G31" s="52"/>
      <c r="H31" s="23">
        <v>1.2500000000000001E-2</v>
      </c>
      <c r="I31" s="7">
        <f t="shared" si="4"/>
        <v>-16.688918558077436</v>
      </c>
      <c r="J31" s="7">
        <f t="shared" si="1"/>
        <v>51328.667137006196</v>
      </c>
    </row>
    <row r="32" spans="1:10">
      <c r="A32" s="35" t="s">
        <v>28</v>
      </c>
      <c r="B32" s="25" t="s">
        <v>29</v>
      </c>
      <c r="C32" s="26">
        <v>0.26400000000000001</v>
      </c>
      <c r="D32" s="27">
        <v>0.21</v>
      </c>
      <c r="E32" s="38">
        <f t="shared" si="6"/>
        <v>-0.20454545454545461</v>
      </c>
      <c r="F32" s="30"/>
      <c r="G32" s="27"/>
      <c r="H32" s="23">
        <v>2.5000000000000001E-2</v>
      </c>
      <c r="I32" s="7">
        <f t="shared" si="4"/>
        <v>-255.68181818181827</v>
      </c>
      <c r="J32" s="7">
        <f t="shared" si="1"/>
        <v>51072.98531882438</v>
      </c>
    </row>
    <row r="33" spans="1:10">
      <c r="A33" s="35" t="s">
        <v>32</v>
      </c>
      <c r="B33" s="36" t="s">
        <v>33</v>
      </c>
      <c r="C33" s="26">
        <v>0.65500000000000003</v>
      </c>
      <c r="D33" s="27">
        <v>0.65900000000000003</v>
      </c>
      <c r="E33" s="20">
        <f>(D33-C33)/C33</f>
        <v>6.1068702290076387E-3</v>
      </c>
      <c r="F33" s="30"/>
      <c r="G33" s="40"/>
      <c r="H33" s="23">
        <v>0.04</v>
      </c>
      <c r="I33" s="7">
        <f t="shared" si="4"/>
        <v>12.213740458015277</v>
      </c>
      <c r="J33" s="7">
        <f t="shared" si="1"/>
        <v>51085.199059282393</v>
      </c>
    </row>
    <row r="34" spans="1:10">
      <c r="A34" s="35" t="s">
        <v>36</v>
      </c>
      <c r="B34" s="36" t="s">
        <v>37</v>
      </c>
      <c r="C34" s="29">
        <v>0.11899999999999999</v>
      </c>
      <c r="D34" s="27">
        <v>7.0000000000000007E-2</v>
      </c>
      <c r="E34" s="38">
        <f>(D34-C34)/C34</f>
        <v>-0.41176470588235287</v>
      </c>
      <c r="F34" s="37"/>
      <c r="G34" s="27"/>
      <c r="H34" s="23">
        <v>0.04</v>
      </c>
      <c r="I34" s="7">
        <f t="shared" si="4"/>
        <v>-823.52941176470574</v>
      </c>
      <c r="J34" s="7">
        <f t="shared" si="1"/>
        <v>50261.669647517687</v>
      </c>
    </row>
    <row r="35" spans="1:10">
      <c r="A35" s="35" t="s">
        <v>27</v>
      </c>
      <c r="B35" s="39" t="s">
        <v>53</v>
      </c>
      <c r="C35" s="27">
        <v>2.9</v>
      </c>
      <c r="D35" s="27">
        <v>3.31</v>
      </c>
      <c r="E35" s="20">
        <f>(D35-C35)/C35</f>
        <v>0.14137931034482765</v>
      </c>
      <c r="F35" s="40"/>
      <c r="G35" s="40"/>
      <c r="H35" s="23">
        <v>2.5000000000000001E-2</v>
      </c>
      <c r="I35" s="7">
        <f t="shared" si="4"/>
        <v>176.72413793103456</v>
      </c>
      <c r="J35" s="7">
        <f t="shared" si="1"/>
        <v>50438.393785448723</v>
      </c>
    </row>
    <row r="36" spans="1:10">
      <c r="A36" s="41" t="s">
        <v>19</v>
      </c>
      <c r="B36" s="25" t="s">
        <v>20</v>
      </c>
      <c r="C36" s="27">
        <v>2.33</v>
      </c>
      <c r="D36" s="19">
        <v>2.4500000000000002</v>
      </c>
      <c r="E36" s="20">
        <f>(D36-C36)/C36</f>
        <v>5.1502145922746823E-2</v>
      </c>
      <c r="F36" s="30"/>
      <c r="G36" s="40"/>
      <c r="H36" s="32">
        <v>0.02</v>
      </c>
      <c r="I36" s="7">
        <f t="shared" si="4"/>
        <v>51.50214592274682</v>
      </c>
      <c r="J36" s="7">
        <f t="shared" si="1"/>
        <v>50489.895931371473</v>
      </c>
    </row>
    <row r="37" spans="1:10">
      <c r="A37" s="41" t="s">
        <v>45</v>
      </c>
      <c r="B37" s="36" t="s">
        <v>55</v>
      </c>
      <c r="C37" s="52">
        <v>15.87</v>
      </c>
      <c r="D37" s="19">
        <v>16.32</v>
      </c>
      <c r="E37" s="20">
        <f>(D37-C37)/C37</f>
        <v>2.8355387523629559E-2</v>
      </c>
      <c r="F37" s="67"/>
      <c r="G37" s="40"/>
      <c r="H37" s="32">
        <v>0.02</v>
      </c>
      <c r="I37" s="7">
        <f t="shared" si="4"/>
        <v>28.35538752362956</v>
      </c>
      <c r="J37" s="7">
        <f t="shared" si="1"/>
        <v>50518.251318895105</v>
      </c>
    </row>
    <row r="38" spans="1:10">
      <c r="A38" s="41" t="s">
        <v>30</v>
      </c>
      <c r="B38" s="25" t="s">
        <v>31</v>
      </c>
      <c r="C38" s="26">
        <v>0.16600000000000001</v>
      </c>
      <c r="D38" s="27">
        <v>0.17499999999999999</v>
      </c>
      <c r="E38" s="20">
        <f t="shared" ref="E38" si="7">(D38-C38)/C38</f>
        <v>5.4216867469879394E-2</v>
      </c>
      <c r="F38" s="30"/>
      <c r="G38" s="27"/>
      <c r="H38" s="23">
        <v>0.02</v>
      </c>
      <c r="I38" s="7">
        <f t="shared" si="4"/>
        <v>54.216867469879396</v>
      </c>
      <c r="J38" s="7">
        <f t="shared" si="1"/>
        <v>50572.468186364982</v>
      </c>
    </row>
    <row r="39" spans="1:10">
      <c r="A39" s="35" t="s">
        <v>9</v>
      </c>
      <c r="B39" s="36" t="s">
        <v>10</v>
      </c>
      <c r="C39" s="19">
        <v>6.62</v>
      </c>
      <c r="D39" s="19">
        <v>7.06</v>
      </c>
      <c r="E39" s="20">
        <f t="shared" ref="E39" si="8">(D39-C39)/C39</f>
        <v>6.6465256797583E-2</v>
      </c>
      <c r="F39" s="19"/>
      <c r="G39" s="31"/>
      <c r="H39" s="23">
        <v>2.5000000000000001E-2</v>
      </c>
      <c r="I39" s="7">
        <f t="shared" si="4"/>
        <v>83.081570996978755</v>
      </c>
      <c r="J39" s="7">
        <f t="shared" si="1"/>
        <v>50655.549757361958</v>
      </c>
    </row>
    <row r="40" spans="1:10">
      <c r="A40" s="41" t="s">
        <v>56</v>
      </c>
      <c r="B40" s="24" t="s">
        <v>12</v>
      </c>
      <c r="C40" s="19">
        <v>4.5599999999999996</v>
      </c>
      <c r="D40" s="19">
        <v>4.8099999999999996</v>
      </c>
      <c r="E40" s="20">
        <f t="shared" ref="E40:E45" si="9">(D40-C40)/C40</f>
        <v>5.4824561403508776E-2</v>
      </c>
      <c r="F40" s="19"/>
      <c r="G40" s="31"/>
      <c r="H40" s="23">
        <v>0.03</v>
      </c>
      <c r="I40" s="7">
        <f t="shared" si="4"/>
        <v>82.236842105263165</v>
      </c>
      <c r="J40" s="7">
        <f t="shared" si="1"/>
        <v>50737.786599467217</v>
      </c>
    </row>
    <row r="41" spans="1:10">
      <c r="A41" s="24" t="s">
        <v>57</v>
      </c>
      <c r="B41" s="36" t="s">
        <v>58</v>
      </c>
      <c r="C41" s="19">
        <v>1.37</v>
      </c>
      <c r="D41" s="19">
        <v>1.478</v>
      </c>
      <c r="E41" s="20">
        <f t="shared" si="9"/>
        <v>7.8832116788321069E-2</v>
      </c>
      <c r="F41" s="27"/>
      <c r="G41" s="22"/>
      <c r="H41" s="23">
        <v>0.03</v>
      </c>
      <c r="I41" s="7">
        <f t="shared" si="4"/>
        <v>118.2481751824816</v>
      </c>
      <c r="J41" s="7">
        <f t="shared" si="1"/>
        <v>50856.034774649699</v>
      </c>
    </row>
    <row r="42" spans="1:10">
      <c r="A42" s="24" t="s">
        <v>61</v>
      </c>
      <c r="B42" s="36" t="s">
        <v>62</v>
      </c>
      <c r="C42" s="52">
        <v>5.0599999999999996</v>
      </c>
      <c r="D42" s="27">
        <v>6</v>
      </c>
      <c r="E42" s="20">
        <f t="shared" si="9"/>
        <v>0.18577075098814239</v>
      </c>
      <c r="F42" s="40"/>
      <c r="G42" s="22"/>
      <c r="H42" s="23">
        <v>0.02</v>
      </c>
      <c r="I42" s="7">
        <f t="shared" ref="I42" si="10">MMULT((MMULT(50000,H42)),E42)</f>
        <v>185.7707509881424</v>
      </c>
      <c r="J42" s="7">
        <f t="shared" si="1"/>
        <v>51041.805525637843</v>
      </c>
    </row>
    <row r="43" spans="1:10">
      <c r="A43" s="53" t="s">
        <v>56</v>
      </c>
      <c r="B43" s="53" t="s">
        <v>12</v>
      </c>
      <c r="C43" s="27">
        <v>4.3600000000000003</v>
      </c>
      <c r="D43" s="27">
        <v>4.33</v>
      </c>
      <c r="E43" s="38">
        <f t="shared" si="9"/>
        <v>-6.8807339449541852E-3</v>
      </c>
      <c r="F43" s="40"/>
      <c r="G43" s="22"/>
      <c r="H43" s="23">
        <v>0.02</v>
      </c>
      <c r="I43" s="7">
        <f t="shared" ref="I43" si="11">MMULT((MMULT(50000,H43)),E43)</f>
        <v>-6.8807339449541853</v>
      </c>
      <c r="J43" s="7">
        <f t="shared" si="1"/>
        <v>51034.924791692887</v>
      </c>
    </row>
    <row r="44" spans="1:10">
      <c r="A44" s="53" t="s">
        <v>64</v>
      </c>
      <c r="B44" s="54" t="s">
        <v>65</v>
      </c>
      <c r="C44" s="31">
        <v>7.26</v>
      </c>
      <c r="D44" s="19">
        <v>7.94</v>
      </c>
      <c r="E44" s="20">
        <f t="shared" si="9"/>
        <v>9.3663911845730113E-2</v>
      </c>
      <c r="F44" s="27"/>
      <c r="G44" s="22"/>
      <c r="H44" s="23">
        <v>0.02</v>
      </c>
      <c r="I44" s="7">
        <f t="shared" ref="I44" si="12">MMULT((MMULT(50000,H44)),E44)</f>
        <v>93.663911845730112</v>
      </c>
      <c r="J44" s="7">
        <f t="shared" si="1"/>
        <v>51128.588703538619</v>
      </c>
    </row>
    <row r="45" spans="1:10">
      <c r="A45" s="35" t="s">
        <v>25</v>
      </c>
      <c r="B45" s="36" t="s">
        <v>26</v>
      </c>
      <c r="C45" s="19">
        <v>7.84</v>
      </c>
      <c r="D45" s="19">
        <v>5.73</v>
      </c>
      <c r="E45" s="38">
        <f t="shared" si="9"/>
        <v>-0.26913265306122441</v>
      </c>
      <c r="F45" s="27"/>
      <c r="G45" s="26"/>
      <c r="H45" s="23">
        <v>0.02</v>
      </c>
      <c r="I45" s="7">
        <f t="shared" ref="I45" si="13">MMULT((MMULT(50000,H45)),E45)</f>
        <v>-269.1326530612244</v>
      </c>
      <c r="J45" s="7">
        <f t="shared" si="1"/>
        <v>50859.456050477391</v>
      </c>
    </row>
    <row r="46" spans="1:10">
      <c r="A46" s="55" t="s">
        <v>71</v>
      </c>
      <c r="B46" s="56" t="s">
        <v>72</v>
      </c>
      <c r="C46" s="33">
        <v>8.0299999999999994</v>
      </c>
      <c r="D46" s="33">
        <v>8.86</v>
      </c>
      <c r="E46" s="57">
        <f t="shared" ref="E46:E51" si="14">(D46-C46)/C46</f>
        <v>0.10336239103362392</v>
      </c>
      <c r="F46" s="58"/>
      <c r="G46" s="59"/>
      <c r="H46" s="60">
        <v>0.01</v>
      </c>
      <c r="I46" s="7">
        <f t="shared" ref="I46" si="15">MMULT((MMULT(50000,H46)),E46)</f>
        <v>51.681195516811961</v>
      </c>
      <c r="J46" s="7">
        <f t="shared" ref="J46" si="16">SUM(J45,I46)</f>
        <v>50911.137245994199</v>
      </c>
    </row>
    <row r="47" spans="1:10">
      <c r="A47" s="22" t="s">
        <v>67</v>
      </c>
      <c r="B47" s="54" t="s">
        <v>66</v>
      </c>
      <c r="C47" s="19">
        <v>5.66</v>
      </c>
      <c r="D47" s="19">
        <v>5.88</v>
      </c>
      <c r="E47" s="20">
        <f t="shared" si="14"/>
        <v>3.8869257950529992E-2</v>
      </c>
      <c r="F47" s="27"/>
      <c r="G47" s="61"/>
      <c r="H47" s="62">
        <v>0.02</v>
      </c>
      <c r="I47" s="7">
        <f t="shared" ref="I47" si="17">MMULT((MMULT(50000,H47)),E47)</f>
        <v>38.869257950529992</v>
      </c>
      <c r="J47" s="7">
        <f t="shared" ref="J47" si="18">SUM(J46,I47)</f>
        <v>50950.006503944729</v>
      </c>
    </row>
    <row r="48" spans="1:10">
      <c r="A48" s="24" t="s">
        <v>15</v>
      </c>
      <c r="B48" s="36" t="s">
        <v>16</v>
      </c>
      <c r="C48" s="27">
        <v>53.3</v>
      </c>
      <c r="D48" s="27">
        <v>55.45</v>
      </c>
      <c r="E48" s="20">
        <f t="shared" si="14"/>
        <v>4.0337711069418497E-2</v>
      </c>
      <c r="F48" s="22"/>
      <c r="G48" s="22"/>
      <c r="H48" s="63">
        <v>0.01</v>
      </c>
      <c r="I48" s="7">
        <f t="shared" ref="I48" si="19">MMULT((MMULT(50000,H48)),E48)</f>
        <v>20.168855534709248</v>
      </c>
      <c r="J48" s="7">
        <f t="shared" ref="J48" si="20">SUM(J47,I48)</f>
        <v>50970.175359479435</v>
      </c>
    </row>
    <row r="49" spans="1:10">
      <c r="A49" s="64" t="s">
        <v>45</v>
      </c>
      <c r="B49" s="65" t="s">
        <v>55</v>
      </c>
      <c r="C49" s="19">
        <v>15.12</v>
      </c>
      <c r="D49" s="19">
        <v>12.41</v>
      </c>
      <c r="E49" s="38">
        <f t="shared" si="14"/>
        <v>-0.17923280423280419</v>
      </c>
      <c r="F49" s="27"/>
      <c r="G49" s="27"/>
      <c r="H49" s="62">
        <v>0.03</v>
      </c>
      <c r="I49" s="7">
        <f t="shared" ref="I49" si="21">MMULT((MMULT(50000,H49)),E49)</f>
        <v>-268.84920634920627</v>
      </c>
      <c r="J49" s="7">
        <f t="shared" ref="J49" si="22">SUM(J48,I49)</f>
        <v>50701.326153130227</v>
      </c>
    </row>
    <row r="50" spans="1:10">
      <c r="A50" s="53" t="s">
        <v>68</v>
      </c>
      <c r="B50" s="54" t="s">
        <v>69</v>
      </c>
      <c r="C50" s="19">
        <v>8.3000000000000007</v>
      </c>
      <c r="D50" s="19">
        <v>8.65</v>
      </c>
      <c r="E50" s="20">
        <f t="shared" si="14"/>
        <v>4.2168674698795136E-2</v>
      </c>
      <c r="F50" s="27"/>
      <c r="G50" s="66"/>
      <c r="H50" s="62">
        <v>0.02</v>
      </c>
      <c r="I50" s="7">
        <f t="shared" ref="I50" si="23">MMULT((MMULT(50000,H50)),E50)</f>
        <v>42.168674698795137</v>
      </c>
      <c r="J50" s="7">
        <f t="shared" ref="J50" si="24">SUM(J49,I50)</f>
        <v>50743.494827829025</v>
      </c>
    </row>
    <row r="51" spans="1:10">
      <c r="A51" s="64" t="s">
        <v>45</v>
      </c>
      <c r="B51" s="65" t="s">
        <v>55</v>
      </c>
      <c r="C51" s="27">
        <v>11.8</v>
      </c>
      <c r="D51" s="27">
        <v>11.99</v>
      </c>
      <c r="E51" s="20">
        <f t="shared" si="14"/>
        <v>1.6101694915254195E-2</v>
      </c>
      <c r="F51" s="27"/>
      <c r="G51" s="22"/>
      <c r="H51" s="23">
        <v>0.01</v>
      </c>
      <c r="I51" s="7">
        <f t="shared" ref="I51" si="25">MMULT((MMULT(50000,H51)),E51)</f>
        <v>8.0508474576270981</v>
      </c>
      <c r="J51" s="7">
        <f t="shared" ref="J51" si="26">SUM(J50,I51)</f>
        <v>50751.545675286652</v>
      </c>
    </row>
    <row r="52" spans="1:10">
      <c r="A52" s="35" t="s">
        <v>13</v>
      </c>
      <c r="B52" s="36" t="s">
        <v>14</v>
      </c>
      <c r="C52" s="19">
        <v>4.3562500000000002</v>
      </c>
      <c r="D52" s="19">
        <v>4.5199999999999996</v>
      </c>
      <c r="E52" s="20">
        <f t="shared" ref="E52:E57" si="27">(D52-C52)/C52</f>
        <v>3.7589670014347064E-2</v>
      </c>
      <c r="F52" s="31"/>
      <c r="G52" s="26"/>
      <c r="H52" s="23">
        <v>0.04</v>
      </c>
      <c r="I52" s="7">
        <f t="shared" ref="I52" si="28">MMULT((MMULT(50000,H52)),E52)</f>
        <v>75.179340028694128</v>
      </c>
      <c r="J52" s="7">
        <f t="shared" ref="J52" si="29">SUM(J51,I52)</f>
        <v>50826.725015315344</v>
      </c>
    </row>
    <row r="53" spans="1:10">
      <c r="A53" s="24" t="s">
        <v>75</v>
      </c>
      <c r="B53" s="36" t="s">
        <v>76</v>
      </c>
      <c r="C53" s="31">
        <v>5.62</v>
      </c>
      <c r="D53" s="19">
        <v>5.81</v>
      </c>
      <c r="E53" s="20">
        <f t="shared" si="27"/>
        <v>3.3807829181494574E-2</v>
      </c>
      <c r="F53" s="27"/>
      <c r="G53" s="68"/>
      <c r="H53" s="23">
        <v>0.02</v>
      </c>
      <c r="I53" s="7">
        <f>MMULT((MMULT(50000,H53)),E53)</f>
        <v>33.807829181494576</v>
      </c>
      <c r="J53" s="7">
        <f>SUM(J52,I53)</f>
        <v>50860.53284449684</v>
      </c>
    </row>
    <row r="54" spans="1:10">
      <c r="A54" s="24" t="s">
        <v>81</v>
      </c>
      <c r="B54" s="36" t="s">
        <v>33</v>
      </c>
      <c r="C54" s="19">
        <v>2.2000000000000002</v>
      </c>
      <c r="D54" s="27">
        <v>2.2549999999999999</v>
      </c>
      <c r="E54" s="20">
        <f t="shared" si="27"/>
        <v>2.499999999999987E-2</v>
      </c>
      <c r="F54" s="40"/>
      <c r="G54" s="22"/>
      <c r="H54" s="23">
        <v>1.4999999999999999E-2</v>
      </c>
      <c r="I54" s="7">
        <f>MMULT((MMULT(50000,H54)),E54)</f>
        <v>18.749999999999901</v>
      </c>
      <c r="J54" s="7">
        <f>SUM(J53,I54)</f>
        <v>50879.28284449684</v>
      </c>
    </row>
    <row r="55" spans="1:10">
      <c r="A55" s="72" t="s">
        <v>45</v>
      </c>
      <c r="B55" s="73" t="s">
        <v>55</v>
      </c>
      <c r="C55" s="52">
        <v>10.46</v>
      </c>
      <c r="D55" s="27">
        <v>11.26</v>
      </c>
      <c r="E55" s="20">
        <f t="shared" si="27"/>
        <v>7.6481835564053427E-2</v>
      </c>
      <c r="F55" s="27"/>
      <c r="G55" s="22"/>
      <c r="H55" s="23">
        <v>1.4999999999999999E-2</v>
      </c>
      <c r="I55" s="7">
        <f>MMULT((MMULT(50000,H55)),E55)</f>
        <v>57.36137667304007</v>
      </c>
      <c r="J55" s="7">
        <f>SUM(J54,I55)</f>
        <v>50936.644221169881</v>
      </c>
    </row>
    <row r="56" spans="1:10">
      <c r="A56" s="24" t="s">
        <v>79</v>
      </c>
      <c r="B56" s="36" t="s">
        <v>80</v>
      </c>
      <c r="C56" s="19">
        <v>0.47499999999999998</v>
      </c>
      <c r="D56" s="19">
        <v>0.52</v>
      </c>
      <c r="E56" s="20">
        <f t="shared" si="27"/>
        <v>9.4736842105263244E-2</v>
      </c>
      <c r="F56" s="19"/>
      <c r="G56" s="26"/>
      <c r="H56" s="23">
        <v>0.02</v>
      </c>
      <c r="I56" s="7">
        <f>MMULT((MMULT(50000,H56)),E56)</f>
        <v>94.73684210526325</v>
      </c>
      <c r="J56" s="7">
        <f>SUM(J55,I56)</f>
        <v>51031.381063275141</v>
      </c>
    </row>
    <row r="57" spans="1:10">
      <c r="A57" s="72" t="s">
        <v>77</v>
      </c>
      <c r="B57" s="78" t="s">
        <v>78</v>
      </c>
      <c r="C57" s="52">
        <v>2.395</v>
      </c>
      <c r="D57" s="27">
        <v>2.46</v>
      </c>
      <c r="E57" s="20">
        <f t="shared" si="27"/>
        <v>2.7139874739039643E-2</v>
      </c>
      <c r="F57" s="21"/>
      <c r="G57" s="22"/>
      <c r="H57" s="23">
        <v>2.5000000000000001E-2</v>
      </c>
      <c r="I57" s="7">
        <f>MMULT((MMULT(50000,H57)),E57)</f>
        <v>33.924843423799551</v>
      </c>
      <c r="J57" s="7">
        <f>SUM(J56,I57)</f>
        <v>51065.305906698937</v>
      </c>
    </row>
  </sheetData>
  <hyperlinks>
    <hyperlink ref="A52" r:id="rId1" display="https://investimenti.bnpparibas.it/isin/nl0011948641"/>
    <hyperlink ref="A23" r:id="rId2" display="https://investimenti.bnpparibas.it/isin/nl0012157689"/>
    <hyperlink ref="A29" r:id="rId3" display="https://investimenti.bnpparibas.it/isin/nl0012157903"/>
    <hyperlink ref="A32" r:id="rId4" display="https://investimenti.bnpparibas.it/isin/nl0011948906"/>
    <hyperlink ref="A18" r:id="rId5" display="https://investimenti.bnpparibas.it/isin/nl0012158208"/>
    <hyperlink ref="A27" r:id="rId6" display="https://investimenti.bnpparibas.it/isin/nl0012315154"/>
    <hyperlink ref="A21" r:id="rId7" display="https://investimenti.bnpparibas.it/isin/nl0012158208"/>
    <hyperlink ref="A19" r:id="rId8" display="https://investimenti.bnpparibas.it/isin/nl0011949276"/>
    <hyperlink ref="A24" r:id="rId9" display="https://investimenti.bnpparibas.it/isin/nl0012157796"/>
    <hyperlink ref="A25" r:id="rId10" display="https://investimenti.bnpparibas.it/isin/nl0012158034"/>
    <hyperlink ref="A20" r:id="rId11" display="https://investimenti.bnpparibas.it/isin/nl0011947445"/>
    <hyperlink ref="A16" r:id="rId12" display="https://investimenti.bnpparibas.it/isin/nl0011834353"/>
    <hyperlink ref="A22" r:id="rId13" display="https://investimenti.bnpparibas.it/isin/nl0012159958"/>
    <hyperlink ref="A17" r:id="rId14" display="https://investimenti.bnpparibas.it/isin/nl0012315485"/>
    <hyperlink ref="A35" r:id="rId15" display="https://investimenti.bnpparibas.it/isin/nl0012159982"/>
    <hyperlink ref="A36" r:id="rId16" display="https://investimenti.bnpparibas.it/isin/nl0012314892"/>
    <hyperlink ref="A39" r:id="rId17" display="https://investimenti.bnpparibas.it/isin/nl0012159909"/>
    <hyperlink ref="B39" r:id="rId18" display="https://investimenti.bnpparibas.it/isin/nl0012159909"/>
    <hyperlink ref="A45" r:id="rId19" display="https://investimenti.bnpparibas.it/isin/nl0011949268"/>
    <hyperlink ref="B45" r:id="rId20" display="https://investimenti.bnpparibas.it/isin/nl0011949268"/>
    <hyperlink ref="B52" r:id="rId21" display="https://investimenti.bnpparibas.it/isin/nl0011948641"/>
    <hyperlink ref="A26" r:id="rId22" display="https://investimenti.bnpparibas.it/isin/nl0012315485"/>
    <hyperlink ref="B31" r:id="rId23" display="https://investimenti.bnpparibas.it/isin/nl0011949144"/>
    <hyperlink ref="A31" r:id="rId24" display="https://investimenti.bnpparibas.it/isin/nl0011949144"/>
    <hyperlink ref="B30" r:id="rId25" display="https://investimenti.bnpparibas.it/isin/nl0011949367"/>
    <hyperlink ref="A30" r:id="rId26" display="https://investimenti.bnpparibas.it/isin/nl0011949367"/>
    <hyperlink ref="B34" r:id="rId27" display="https://investimenti.bnpparibas.it/isin/nl0011955604"/>
    <hyperlink ref="A34" r:id="rId28" display="https://investimenti.bnpparibas.it/isin/nl0011955604"/>
    <hyperlink ref="B35" r:id="rId29" display="https://investimenti.bnpparibas.it/isin/nl0012159982"/>
    <hyperlink ref="B28" r:id="rId30" display="https://investimenti.bnpparibas.it/isin/nl0011955604"/>
    <hyperlink ref="A28" r:id="rId31" display="https://investimenti.bnpparibas.it/isin/nl0011955604"/>
    <hyperlink ref="A37" r:id="rId32" display="https://investimenti.bnpparibas.it/isin/nl0011947445"/>
    <hyperlink ref="B37" r:id="rId33" display="https://investimenti.bnpparibas.it/isin/nl0011947445"/>
    <hyperlink ref="A33" r:id="rId34" display="https://investimenti.bnpparibas.it/isin/nl0012315600"/>
    <hyperlink ref="B33" r:id="rId35" display="https://investimenti.bnpparibas.it/isin/nl0012315600"/>
    <hyperlink ref="A38" r:id="rId36" display="https://investimenti.bnpparibas.it/isin/nl0012158141"/>
    <hyperlink ref="A49" r:id="rId37" display="https://investimenti.bnpparibas.it/isin/nl0011947445"/>
    <hyperlink ref="B49" r:id="rId38" display="https://investimenti.bnpparibas.it/isin/nl0011947445"/>
    <hyperlink ref="A40" r:id="rId39" display="https://investimenti.bnpparibas.it/isin/nl0011949359"/>
    <hyperlink ref="B40" r:id="rId40" display="https://investimenti.bnpparibas.it/isin/nl0011949359"/>
    <hyperlink ref="A41" r:id="rId41" display="https://investimenti.bnpparibas.it/isin/nl0011946629"/>
    <hyperlink ref="B41" r:id="rId42" display="https://investimenti.bnpparibas.it/isin/nl0011946629"/>
    <hyperlink ref="A42" r:id="rId43" display="https://investimenti.bnpparibas.it/isin/nl0011946256"/>
    <hyperlink ref="A43" r:id="rId44" display="https://investimenti.bnpparibas.it/isin/nl0011949359"/>
    <hyperlink ref="B43" r:id="rId45" display="https://investimenti.bnpparibas.it/isin/nl0011949359"/>
    <hyperlink ref="A44" r:id="rId46" display="https://investimenti.bnpparibas.it/isin/nl0011609888"/>
    <hyperlink ref="B44" r:id="rId47" display="https://investimenti.bnpparibas.it/isin/nl0011609888"/>
    <hyperlink ref="B47" r:id="rId48" display="https://investimenti.bnpparibas.it/isin/nl0011946694"/>
    <hyperlink ref="A50" r:id="rId49" display="https://investimenti.bnpparibas.it/isin/nl0011609383"/>
    <hyperlink ref="B50" r:id="rId50" display="https://investimenti.bnpparibas.it/isin/nl0011609383"/>
    <hyperlink ref="B48" r:id="rId51" display="https://investimenti.bnpparibas.it/isin/nl0011949144"/>
    <hyperlink ref="A48" r:id="rId52" display="https://investimenti.bnpparibas.it/isin/nl0011949144"/>
    <hyperlink ref="A46" r:id="rId53" display="https://investimenti.bnpparibas.it/isin/nl0012159933"/>
    <hyperlink ref="B46" r:id="rId54" display="https://investimenti.bnpparibas.it/isin/nl0012159933"/>
    <hyperlink ref="A51" r:id="rId55" display="https://investimenti.bnpparibas.it/isin/nl0011947445"/>
    <hyperlink ref="B51" r:id="rId56" display="https://investimenti.bnpparibas.it/isin/nl0011947445"/>
    <hyperlink ref="A53" r:id="rId57" display="https://investimenti.bnpparibas.it/isin/nl0012315832"/>
    <hyperlink ref="B53" r:id="rId58" display="https://investimenti.bnpparibas.it/isin/nl0012315832"/>
    <hyperlink ref="A7" r:id="rId59" display="https://investimenti.bnpparibas.it/isin/nl0012159735"/>
    <hyperlink ref="B7" r:id="rId60" display="https://investimenti.bnpparibas.it/isin/nl0012159735"/>
    <hyperlink ref="B3" r:id="rId61" display="https://investimenti.bnpparibas.it/isin/nl0012314868"/>
    <hyperlink ref="A3" r:id="rId62" display="https://investimenti.bnpparibas.it/isin/nl0012314868"/>
    <hyperlink ref="B57" r:id="rId63"/>
    <hyperlink ref="A57" r:id="rId64"/>
    <hyperlink ref="B55" r:id="rId65"/>
    <hyperlink ref="A55" r:id="rId66"/>
    <hyperlink ref="A56" r:id="rId67" display="https://investimenti.bnpparibas.it/isin/nl0012319305"/>
    <hyperlink ref="B56" r:id="rId68" display="https://investimenti.bnpparibas.it/isin/nl0012319305"/>
    <hyperlink ref="B54" r:id="rId69" display="https://investimenti.bnpparibas.it/isin/nl0011834148"/>
    <hyperlink ref="A54" r:id="rId70" display="https://investimenti.bnpparibas.it/isin/nl0011834148"/>
    <hyperlink ref="B8" r:id="rId71" display="https://investimenti.bnpparibas.it/isin/nl0011947163"/>
    <hyperlink ref="A5" r:id="rId72" display="https://investimenti.bnpparibas.it/isin/nl0011834148"/>
    <hyperlink ref="B5" r:id="rId73" display="https://investimenti.bnpparibas.it/isin/nl0011834148"/>
    <hyperlink ref="A6" r:id="rId74" display="https://investimenti.bnpparibas.it/isin/nl0011950597"/>
    <hyperlink ref="B6" r:id="rId75" display="https://investimenti.bnpparibas.it/isin/nl0011950597"/>
    <hyperlink ref="A4" r:id="rId76" display="https://investimenti.bnpparibas.it/isin/nl0012157994"/>
    <hyperlink ref="B4" r:id="rId77" display="https://investimenti.bnpparibas.it/isin/nl0012157994"/>
  </hyperlinks>
  <pageMargins left="0.7" right="0.7" top="0.75" bottom="0.75" header="0.3" footer="0.3"/>
  <pageSetup paperSize="9" orientation="portrait" r:id="rId78"/>
  <drawing r:id="rId79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2017-07-05T06:59:17Z</dcterms:created>
  <dcterms:modified xsi:type="dcterms:W3CDTF">2017-11-06T06:53:40Z</dcterms:modified>
</cp:coreProperties>
</file>