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7"/>
  <c r="E9"/>
  <c r="I42"/>
  <c r="E8"/>
  <c r="E4"/>
  <c r="E42"/>
  <c r="E43"/>
  <c r="I43" s="1"/>
  <c r="E3"/>
  <c r="E38"/>
  <c r="I38" s="1"/>
  <c r="E35"/>
  <c r="I35" s="1"/>
  <c r="E36"/>
  <c r="I36" s="1"/>
  <c r="E37"/>
  <c r="I37" s="1"/>
  <c r="E6" l="1"/>
  <c r="E39"/>
  <c r="I39" s="1"/>
  <c r="E33"/>
  <c r="I33" s="1"/>
  <c r="E34"/>
  <c r="I34" s="1"/>
  <c r="E32"/>
  <c r="I32" s="1"/>
  <c r="E31"/>
  <c r="I31" s="1"/>
  <c r="E28"/>
  <c r="I28" s="1"/>
  <c r="E27"/>
  <c r="I27" s="1"/>
  <c r="E30"/>
  <c r="I30" s="1"/>
  <c r="E29"/>
  <c r="I29" s="1"/>
  <c r="E40"/>
  <c r="I40" s="1"/>
  <c r="E26"/>
  <c r="I26" s="1"/>
  <c r="E24"/>
  <c r="I24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E41"/>
  <c r="I41" s="1"/>
</calcChain>
</file>

<file path=xl/sharedStrings.xml><?xml version="1.0" encoding="utf-8"?>
<sst xmlns="http://schemas.openxmlformats.org/spreadsheetml/2006/main" count="95" uniqueCount="71">
  <si>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</si>
  <si>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</si>
  <si>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</si>
  <si>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</si>
  <si>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</si>
  <si>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</si>
  <si>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</si>
  <si>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</si>
  <si>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</si>
  <si>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</si>
  <si>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</si>
  <si>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</si>
  <si>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</si>
  <si>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</si>
  <si>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</si>
  <si>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</si>
  <si>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</si>
  <si>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</si>
  <si>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</si>
  <si>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</si>
  <si>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</si>
  <si>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</si>
  <si>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</si>
  <si>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</si>
  <si>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</si>
  <si>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</si>
  <si>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</si>
  <si>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</si>
  <si>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</si>
  <si>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</si>
  <si>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</si>
  <si>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</si>
  <si>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</si>
  <si>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</si>
  <si>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</si>
  <si>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</si>
  <si>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</si>
  <si>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</si>
  <si>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</si>
  <si>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</si>
  <si>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</si>
  <si>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</si>
  <si>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</si>
  <si>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</si>
  <si>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</si>
  <si>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</si>
  <si>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</si>
  <si>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</si>
  <si>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</si>
  <si>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</si>
  <si>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</si>
  <si>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</si>
  <si>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</si>
  <si>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</si>
  <si>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</si>
  <si>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</si>
  <si>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</si>
  <si>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</si>
  <si>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</si>
  <si>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</si>
  <si>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</si>
  <si>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</si>
  <si>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</si>
  <si>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</si>
  <si>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</si>
  <si>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</si>
  <si>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</si>
  <si>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</si>
  <si>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</si>
  <si>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</si>
  <si>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SELL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</si>
</sst>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0" borderId="2" xfId="0" applyFont="1" applyBorder="1" applyAlignment="1">
      <alignment horizontal="center"/>
    </xf>
    <xf numFmtId="0" fontId="10" fillId="0" borderId="2" xfId="2" applyFont="1" applyBorder="1" applyAlignment="1" applyProtection="1"/>
    <xf numFmtId="0" fontId="16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3" borderId="2" xfId="2" applyFont="1" applyFill="1" applyBorder="1" applyAlignment="1" applyProtection="1"/>
    <xf numFmtId="0" fontId="0" fillId="3" borderId="2" xfId="0" applyFill="1" applyBorder="1" applyAlignment="1">
      <alignment horizontal="center"/>
    </xf>
    <xf numFmtId="10" fontId="7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Foglio1!$J$14:$J$43</c:f>
              <c:numCache>
                <c:formatCode>General</c:formatCode>
                <c:ptCount val="30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</c:numCache>
            </c:numRef>
          </c:val>
        </c:ser>
        <c:axId val="171570688"/>
        <c:axId val="171572224"/>
      </c:areaChart>
      <c:catAx>
        <c:axId val="171570688"/>
        <c:scaling>
          <c:orientation val="minMax"/>
        </c:scaling>
        <c:axPos val="b"/>
        <c:tickLblPos val="nextTo"/>
        <c:crossAx val="171572224"/>
        <c:crosses val="autoZero"/>
        <c:auto val="1"/>
        <c:lblAlgn val="ctr"/>
        <c:lblOffset val="100"/>
      </c:catAx>
      <c:valAx>
        <c:axId val="171572224"/>
        <c:scaling>
          <c:orientation val="minMax"/>
        </c:scaling>
        <c:axPos val="l"/>
        <c:majorGridlines/>
        <c:numFmt formatCode="General" sourceLinked="1"/>
        <c:tickLblPos val="nextTo"/>
        <c:crossAx val="171570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46</xdr:row>
      <xdr:rowOff>133350</xdr:rowOff>
    </xdr:from>
    <xdr:to>
      <xdr:col>7</xdr:col>
      <xdr:colOff>400050</xdr:colOff>
      <xdr:row>65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K6" sqref="K6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7" t="s">
        <v>45</v>
      </c>
      <c r="B3" s="57" t="s">
        <v>46</v>
      </c>
      <c r="C3" s="7">
        <v>4.8600000000000003</v>
      </c>
      <c r="D3" s="7">
        <v>4.9000000000000004</v>
      </c>
      <c r="E3" s="63">
        <f>(D3-C3)/C3</f>
        <v>8.2304526748971252E-3</v>
      </c>
      <c r="F3" s="7"/>
      <c r="G3" s="6" t="s">
        <v>70</v>
      </c>
      <c r="H3" s="6"/>
      <c r="I3" s="9">
        <v>0.02</v>
      </c>
    </row>
    <row r="4" spans="1:12">
      <c r="A4" s="58" t="s">
        <v>63</v>
      </c>
      <c r="B4" s="57" t="s">
        <v>64</v>
      </c>
      <c r="C4" s="56">
        <v>1.1399999999999999</v>
      </c>
      <c r="D4" s="7">
        <v>1.1519999999999999</v>
      </c>
      <c r="E4" s="63">
        <f>(D4-C4)/C4</f>
        <v>1.0526315789473694E-2</v>
      </c>
      <c r="F4" s="7"/>
      <c r="G4" s="6" t="s">
        <v>70</v>
      </c>
      <c r="H4" s="7">
        <v>1.7</v>
      </c>
      <c r="I4" s="9">
        <v>0.02</v>
      </c>
    </row>
    <row r="5" spans="1:12">
      <c r="A5" s="61" t="s">
        <v>65</v>
      </c>
      <c r="B5" s="61" t="s">
        <v>41</v>
      </c>
      <c r="C5" s="62">
        <v>2.21</v>
      </c>
      <c r="D5" s="7">
        <v>2.3250000000000002</v>
      </c>
      <c r="E5" s="63">
        <f>(D5-C5)/C5</f>
        <v>5.2036199095022724E-2</v>
      </c>
      <c r="F5" s="7"/>
      <c r="G5" s="6" t="s">
        <v>70</v>
      </c>
      <c r="H5" s="7"/>
      <c r="I5" s="9">
        <v>0.01</v>
      </c>
    </row>
    <row r="6" spans="1:12">
      <c r="A6" s="57" t="s">
        <v>52</v>
      </c>
      <c r="B6" s="57" t="s">
        <v>53</v>
      </c>
      <c r="C6" s="7">
        <v>0.23730000000000001</v>
      </c>
      <c r="D6" s="7">
        <v>0.187</v>
      </c>
      <c r="E6" s="8">
        <f>(D6-C6)/C6</f>
        <v>-0.21196797302991996</v>
      </c>
      <c r="F6" s="6"/>
      <c r="G6" s="6" t="s">
        <v>67</v>
      </c>
      <c r="H6" s="7">
        <v>0.6</v>
      </c>
      <c r="I6" s="47">
        <v>0.03</v>
      </c>
    </row>
    <row r="7" spans="1:12">
      <c r="A7" s="5" t="s">
        <v>42</v>
      </c>
      <c r="B7" s="5" t="s">
        <v>43</v>
      </c>
      <c r="C7" s="7">
        <v>1.2130000000000001</v>
      </c>
      <c r="D7" s="7">
        <v>1.2789999999999999</v>
      </c>
      <c r="E7" s="63">
        <f>(D7-C7)/C7</f>
        <v>5.4410552349546441E-2</v>
      </c>
      <c r="F7" s="6"/>
      <c r="G7" s="6" t="s">
        <v>70</v>
      </c>
      <c r="H7" s="7"/>
      <c r="I7" s="47">
        <v>0.01</v>
      </c>
    </row>
    <row r="8" spans="1:12">
      <c r="A8" s="6" t="s">
        <v>66</v>
      </c>
      <c r="B8" s="5" t="s">
        <v>35</v>
      </c>
      <c r="C8" s="7">
        <v>7.02</v>
      </c>
      <c r="D8" s="7">
        <v>7.21</v>
      </c>
      <c r="E8" s="63">
        <f>(D8-C8)/C8</f>
        <v>2.7065527065527124E-2</v>
      </c>
      <c r="F8" s="6"/>
      <c r="G8" s="6" t="s">
        <v>70</v>
      </c>
      <c r="H8" s="7"/>
      <c r="I8" s="47">
        <v>0.01</v>
      </c>
    </row>
    <row r="9" spans="1:12">
      <c r="A9" s="5" t="s">
        <v>68</v>
      </c>
      <c r="B9" s="60" t="s">
        <v>69</v>
      </c>
      <c r="C9" s="7">
        <v>9.77</v>
      </c>
      <c r="D9" s="7">
        <v>9.2899999999999991</v>
      </c>
      <c r="E9" s="8">
        <f>(D9-C9)/C9</f>
        <v>-4.9129989764585512E-2</v>
      </c>
      <c r="F9" s="6"/>
      <c r="G9" s="6"/>
      <c r="H9" s="6"/>
      <c r="I9" s="47">
        <v>0.01</v>
      </c>
    </row>
    <row r="10" spans="1:12" ht="17.25" customHeight="1">
      <c r="A10" s="38"/>
      <c r="B10" s="39"/>
      <c r="C10" s="40"/>
      <c r="D10" s="12"/>
      <c r="E10" s="41"/>
      <c r="F10" s="42"/>
      <c r="G10" s="12"/>
      <c r="H10" s="12"/>
      <c r="I10" s="35">
        <v>0.11</v>
      </c>
    </row>
    <row r="11" spans="1:12">
      <c r="A11" s="53" t="s">
        <v>60</v>
      </c>
      <c r="B11" s="39"/>
      <c r="C11" s="40"/>
      <c r="D11" s="12"/>
      <c r="E11" s="41"/>
      <c r="F11" s="42"/>
      <c r="G11" s="12"/>
      <c r="H11" s="12"/>
      <c r="I11" s="35"/>
    </row>
    <row r="12" spans="1:12" ht="15.75" thickBot="1">
      <c r="A12" s="10"/>
      <c r="B12" s="11"/>
      <c r="C12" s="12"/>
      <c r="D12" s="12"/>
      <c r="E12" s="13"/>
      <c r="F12" s="14"/>
      <c r="G12" s="11"/>
      <c r="L12" s="52"/>
    </row>
    <row r="13" spans="1:12" ht="15.75" thickBot="1">
      <c r="A13" s="15" t="s">
        <v>13</v>
      </c>
      <c r="B13" s="16"/>
      <c r="C13" s="12"/>
      <c r="D13" s="12"/>
      <c r="E13" s="13"/>
      <c r="F13" s="14"/>
      <c r="G13" s="11"/>
      <c r="H13" s="11"/>
      <c r="I13" s="6">
        <v>50000</v>
      </c>
      <c r="J13" s="49" t="s">
        <v>59</v>
      </c>
    </row>
    <row r="14" spans="1:12">
      <c r="A14" s="17" t="s">
        <v>14</v>
      </c>
      <c r="B14" s="18" t="s">
        <v>15</v>
      </c>
      <c r="C14" s="19">
        <v>0.24</v>
      </c>
      <c r="D14" s="19">
        <v>0.28799999999999998</v>
      </c>
      <c r="E14" s="20">
        <f t="shared" ref="E14:E17" si="0">(D14-C14)/C14</f>
        <v>0.19999999999999996</v>
      </c>
      <c r="F14" s="21"/>
      <c r="G14" s="22"/>
      <c r="H14" s="36">
        <v>0.16669999999999999</v>
      </c>
      <c r="I14" s="6">
        <f>MMULT((MMULT(50000,H14)),E14)</f>
        <v>1666.9999999999995</v>
      </c>
      <c r="J14" s="6">
        <f>SUM(I13,I14)</f>
        <v>51667</v>
      </c>
    </row>
    <row r="15" spans="1:12">
      <c r="A15" s="23" t="s">
        <v>16</v>
      </c>
      <c r="B15" s="22" t="s">
        <v>17</v>
      </c>
      <c r="C15" s="19">
        <v>5</v>
      </c>
      <c r="D15" s="19">
        <v>5.73</v>
      </c>
      <c r="E15" s="20">
        <f t="shared" si="0"/>
        <v>0.14600000000000007</v>
      </c>
      <c r="F15" s="21"/>
      <c r="G15" s="22"/>
      <c r="H15" s="27">
        <v>0.1</v>
      </c>
      <c r="I15" s="6">
        <f t="shared" ref="I15:I34" si="1">MMULT((MMULT(50000,H15)),E15)</f>
        <v>730.00000000000034</v>
      </c>
      <c r="J15" s="6">
        <f>SUM(J14,I15)</f>
        <v>52397</v>
      </c>
    </row>
    <row r="16" spans="1:12">
      <c r="A16" s="23" t="s">
        <v>18</v>
      </c>
      <c r="B16" s="22" t="s">
        <v>19</v>
      </c>
      <c r="C16" s="19">
        <v>4.5999999999999996</v>
      </c>
      <c r="D16" s="19">
        <v>4.91</v>
      </c>
      <c r="E16" s="20">
        <f t="shared" si="0"/>
        <v>6.7391304347826197E-2</v>
      </c>
      <c r="F16" s="21"/>
      <c r="G16" s="22"/>
      <c r="H16" s="27">
        <v>0.1</v>
      </c>
      <c r="I16" s="6">
        <f t="shared" si="1"/>
        <v>336.95652173913101</v>
      </c>
      <c r="J16" s="6">
        <f t="shared" ref="J16:J41" si="2">SUM(J15,I16)</f>
        <v>52733.956521739128</v>
      </c>
    </row>
    <row r="17" spans="1:10">
      <c r="A17" s="23" t="s">
        <v>20</v>
      </c>
      <c r="B17" s="22" t="s">
        <v>21</v>
      </c>
      <c r="C17" s="19">
        <v>1.47</v>
      </c>
      <c r="D17" s="19">
        <v>1.446</v>
      </c>
      <c r="E17" s="24">
        <f t="shared" si="0"/>
        <v>-1.6326530612244913E-2</v>
      </c>
      <c r="F17" s="21"/>
      <c r="G17" s="22"/>
      <c r="H17" s="36">
        <v>0.16669999999999999</v>
      </c>
      <c r="I17" s="6">
        <f t="shared" si="1"/>
        <v>-136.08163265306135</v>
      </c>
      <c r="J17" s="6">
        <f t="shared" si="2"/>
        <v>52597.874889086066</v>
      </c>
    </row>
    <row r="18" spans="1:10">
      <c r="A18" s="25" t="s">
        <v>22</v>
      </c>
      <c r="B18" s="22" t="s">
        <v>23</v>
      </c>
      <c r="C18" s="26">
        <v>0.2074</v>
      </c>
      <c r="D18" s="19">
        <v>0.21199999999999999</v>
      </c>
      <c r="E18" s="20">
        <f>(D18-C18)/C18</f>
        <v>2.2179363548698133E-2</v>
      </c>
      <c r="F18" s="22"/>
      <c r="G18" s="22"/>
      <c r="H18" s="27">
        <v>0.1</v>
      </c>
      <c r="I18" s="6">
        <f t="shared" si="1"/>
        <v>110.89681774349066</v>
      </c>
      <c r="J18" s="6">
        <f t="shared" si="2"/>
        <v>52708.771706829553</v>
      </c>
    </row>
    <row r="19" spans="1:10">
      <c r="A19" s="28" t="s">
        <v>24</v>
      </c>
      <c r="B19" s="22" t="s">
        <v>25</v>
      </c>
      <c r="C19" s="19">
        <v>13.1</v>
      </c>
      <c r="D19" s="19">
        <v>11.44</v>
      </c>
      <c r="E19" s="24">
        <f>(D19-C19)/C19</f>
        <v>-0.12671755725190842</v>
      </c>
      <c r="F19" s="21"/>
      <c r="G19" s="22"/>
      <c r="H19" s="27">
        <v>0.1</v>
      </c>
      <c r="I19" s="6">
        <f t="shared" si="1"/>
        <v>-633.5877862595421</v>
      </c>
      <c r="J19" s="6">
        <f t="shared" si="2"/>
        <v>52075.183920570009</v>
      </c>
    </row>
    <row r="20" spans="1:10">
      <c r="A20" s="29" t="s">
        <v>26</v>
      </c>
      <c r="B20" s="30" t="s">
        <v>27</v>
      </c>
      <c r="C20" s="26">
        <v>2.2000000000000002</v>
      </c>
      <c r="D20" s="19">
        <v>2.1749999999999998</v>
      </c>
      <c r="E20" s="24">
        <f>(D20-C20)/C20</f>
        <v>-1.1363636363636524E-2</v>
      </c>
      <c r="F20" s="22"/>
      <c r="G20" s="22"/>
      <c r="H20" s="27">
        <v>0.05</v>
      </c>
      <c r="I20" s="6">
        <f t="shared" si="1"/>
        <v>-28.409090909091308</v>
      </c>
      <c r="J20" s="6">
        <f t="shared" si="2"/>
        <v>52046.774829660921</v>
      </c>
    </row>
    <row r="21" spans="1:10">
      <c r="A21" s="25" t="s">
        <v>11</v>
      </c>
      <c r="B21" s="25" t="s">
        <v>12</v>
      </c>
      <c r="C21" s="26">
        <v>0.09</v>
      </c>
      <c r="D21" s="19">
        <v>0.14000000000000001</v>
      </c>
      <c r="E21" s="20">
        <f t="shared" ref="E21:E24" si="3">(D21-C21)/C21</f>
        <v>0.5555555555555558</v>
      </c>
      <c r="F21" s="31"/>
      <c r="G21" s="22"/>
      <c r="H21" s="27">
        <v>7.0000000000000007E-2</v>
      </c>
      <c r="I21" s="6">
        <f t="shared" si="1"/>
        <v>1944.4444444444455</v>
      </c>
      <c r="J21" s="6">
        <f t="shared" si="2"/>
        <v>53991.219274105366</v>
      </c>
    </row>
    <row r="22" spans="1:10">
      <c r="A22" s="25" t="s">
        <v>28</v>
      </c>
      <c r="B22" s="25" t="s">
        <v>29</v>
      </c>
      <c r="C22" s="26">
        <v>4.58</v>
      </c>
      <c r="D22" s="19">
        <v>4.84</v>
      </c>
      <c r="E22" s="20">
        <f t="shared" si="3"/>
        <v>5.6768558951965017E-2</v>
      </c>
      <c r="F22" s="32"/>
      <c r="G22" s="22"/>
      <c r="H22" s="27">
        <v>7.0000000000000007E-2</v>
      </c>
      <c r="I22" s="6">
        <f t="shared" si="1"/>
        <v>198.6899563318776</v>
      </c>
      <c r="J22" s="6">
        <f t="shared" si="2"/>
        <v>54189.909230437246</v>
      </c>
    </row>
    <row r="23" spans="1:10">
      <c r="A23" s="25" t="s">
        <v>11</v>
      </c>
      <c r="B23" s="25" t="s">
        <v>12</v>
      </c>
      <c r="C23" s="19">
        <v>0.1</v>
      </c>
      <c r="D23" s="19">
        <v>0.107</v>
      </c>
      <c r="E23" s="20">
        <f t="shared" si="3"/>
        <v>6.9999999999999923E-2</v>
      </c>
      <c r="F23" s="33"/>
      <c r="G23" s="22"/>
      <c r="H23" s="27">
        <v>0.05</v>
      </c>
      <c r="I23" s="6">
        <f t="shared" si="1"/>
        <v>174.9999999999998</v>
      </c>
      <c r="J23" s="6">
        <f t="shared" si="2"/>
        <v>54364.909230437246</v>
      </c>
    </row>
    <row r="24" spans="1:10">
      <c r="A24" s="25" t="s">
        <v>11</v>
      </c>
      <c r="B24" s="25" t="s">
        <v>12</v>
      </c>
      <c r="C24" s="19">
        <v>0.1</v>
      </c>
      <c r="D24" s="19">
        <v>7.4999999999999997E-2</v>
      </c>
      <c r="E24" s="24">
        <f t="shared" si="3"/>
        <v>-0.25000000000000006</v>
      </c>
      <c r="F24" s="33"/>
      <c r="G24" s="22"/>
      <c r="H24" s="27">
        <v>0.05</v>
      </c>
      <c r="I24" s="6">
        <f t="shared" si="1"/>
        <v>-625.00000000000011</v>
      </c>
      <c r="J24" s="6">
        <f t="shared" si="2"/>
        <v>53739.909230437246</v>
      </c>
    </row>
    <row r="25" spans="1:10">
      <c r="A25" s="34" t="s">
        <v>31</v>
      </c>
      <c r="B25" s="25" t="s">
        <v>30</v>
      </c>
      <c r="C25" s="19">
        <v>1.0900000000000001</v>
      </c>
      <c r="D25" s="19">
        <v>1.206</v>
      </c>
      <c r="E25" s="20">
        <f t="shared" ref="E25:E32" si="4">(D25-C25)/C25</f>
        <v>0.10642201834862373</v>
      </c>
      <c r="F25" s="33"/>
      <c r="G25" s="22"/>
      <c r="H25" s="27">
        <v>0.03</v>
      </c>
      <c r="I25" s="6">
        <f t="shared" si="1"/>
        <v>159.63302752293561</v>
      </c>
      <c r="J25" s="6">
        <f t="shared" si="2"/>
        <v>53899.54225796018</v>
      </c>
    </row>
    <row r="26" spans="1:10">
      <c r="A26" s="34" t="s">
        <v>32</v>
      </c>
      <c r="B26" s="25" t="s">
        <v>33</v>
      </c>
      <c r="C26" s="19">
        <v>4.47</v>
      </c>
      <c r="D26" s="19">
        <v>4.08</v>
      </c>
      <c r="E26" s="24">
        <f t="shared" si="4"/>
        <v>-8.7248322147650936E-2</v>
      </c>
      <c r="F26" s="33"/>
      <c r="G26" s="22"/>
      <c r="H26" s="27">
        <v>0.02</v>
      </c>
      <c r="I26" s="6">
        <f t="shared" si="1"/>
        <v>-87.248322147650939</v>
      </c>
      <c r="J26" s="6">
        <f t="shared" si="2"/>
        <v>53812.29393581253</v>
      </c>
    </row>
    <row r="27" spans="1:10">
      <c r="A27" s="25" t="s">
        <v>42</v>
      </c>
      <c r="B27" s="25" t="s">
        <v>43</v>
      </c>
      <c r="C27" s="19">
        <v>1.26</v>
      </c>
      <c r="D27" s="19">
        <v>1.421</v>
      </c>
      <c r="E27" s="20">
        <f t="shared" si="4"/>
        <v>0.1277777777777778</v>
      </c>
      <c r="F27" s="33"/>
      <c r="G27" s="22"/>
      <c r="H27" s="27">
        <v>0.03</v>
      </c>
      <c r="I27" s="6">
        <f t="shared" si="1"/>
        <v>191.66666666666669</v>
      </c>
      <c r="J27" s="6">
        <f t="shared" si="2"/>
        <v>54003.960602479194</v>
      </c>
    </row>
    <row r="28" spans="1:10">
      <c r="A28" s="25" t="s">
        <v>44</v>
      </c>
      <c r="B28" s="25" t="s">
        <v>29</v>
      </c>
      <c r="C28" s="26">
        <v>6.32</v>
      </c>
      <c r="D28" s="19">
        <v>6.75</v>
      </c>
      <c r="E28" s="20">
        <f t="shared" si="4"/>
        <v>6.803797468354425E-2</v>
      </c>
      <c r="F28" s="33"/>
      <c r="G28" s="22"/>
      <c r="H28" s="27">
        <v>0.04</v>
      </c>
      <c r="I28" s="6">
        <f t="shared" si="1"/>
        <v>136.0759493670885</v>
      </c>
      <c r="J28" s="6">
        <f t="shared" si="2"/>
        <v>54140.036551846286</v>
      </c>
    </row>
    <row r="29" spans="1:10">
      <c r="A29" s="34" t="s">
        <v>34</v>
      </c>
      <c r="B29" s="25" t="s">
        <v>35</v>
      </c>
      <c r="C29" s="19">
        <v>5.87</v>
      </c>
      <c r="D29" s="19">
        <v>5.84</v>
      </c>
      <c r="E29" s="24">
        <f t="shared" si="4"/>
        <v>-5.1107325383305362E-3</v>
      </c>
      <c r="F29" s="33"/>
      <c r="G29" s="22"/>
      <c r="H29" s="27">
        <v>0.03</v>
      </c>
      <c r="I29" s="6">
        <f t="shared" si="1"/>
        <v>-7.6660988074958043</v>
      </c>
      <c r="J29" s="6">
        <f t="shared" si="2"/>
        <v>54132.370453038791</v>
      </c>
    </row>
    <row r="30" spans="1:10">
      <c r="A30" s="25" t="s">
        <v>40</v>
      </c>
      <c r="B30" s="25" t="s">
        <v>41</v>
      </c>
      <c r="C30" s="19">
        <v>2</v>
      </c>
      <c r="D30" s="19">
        <v>2.13</v>
      </c>
      <c r="E30" s="20">
        <f t="shared" si="4"/>
        <v>6.4999999999999947E-2</v>
      </c>
      <c r="F30" s="33"/>
      <c r="G30" s="22"/>
      <c r="H30" s="27">
        <v>0.02</v>
      </c>
      <c r="I30" s="6">
        <f t="shared" si="1"/>
        <v>64.999999999999943</v>
      </c>
      <c r="J30" s="6">
        <f t="shared" si="2"/>
        <v>54197.370453038791</v>
      </c>
    </row>
    <row r="31" spans="1:10">
      <c r="A31" s="25" t="s">
        <v>45</v>
      </c>
      <c r="B31" s="25" t="s">
        <v>46</v>
      </c>
      <c r="C31" s="19">
        <v>4.62</v>
      </c>
      <c r="D31" s="19">
        <v>4.8</v>
      </c>
      <c r="E31" s="20">
        <f t="shared" si="4"/>
        <v>3.8961038961038898E-2</v>
      </c>
      <c r="F31" s="37"/>
      <c r="G31" s="22"/>
      <c r="H31" s="27">
        <v>0.03</v>
      </c>
      <c r="I31" s="6">
        <f t="shared" si="1"/>
        <v>58.44155844155835</v>
      </c>
      <c r="J31" s="6">
        <f t="shared" si="2"/>
        <v>54255.812011480353</v>
      </c>
    </row>
    <row r="32" spans="1:10">
      <c r="A32" s="25" t="s">
        <v>47</v>
      </c>
      <c r="B32" s="25" t="s">
        <v>30</v>
      </c>
      <c r="C32" s="19">
        <v>1.63</v>
      </c>
      <c r="D32" s="19">
        <v>1.66</v>
      </c>
      <c r="E32" s="20">
        <f t="shared" si="4"/>
        <v>1.8404907975460141E-2</v>
      </c>
      <c r="F32" s="33"/>
      <c r="G32" s="22"/>
      <c r="H32" s="27">
        <v>0.04</v>
      </c>
      <c r="I32" s="6">
        <f t="shared" si="1"/>
        <v>36.809815950920282</v>
      </c>
      <c r="J32" s="6">
        <f t="shared" si="2"/>
        <v>54292.621827431271</v>
      </c>
    </row>
    <row r="33" spans="1:11">
      <c r="A33" s="25" t="s">
        <v>50</v>
      </c>
      <c r="B33" s="25" t="s">
        <v>12</v>
      </c>
      <c r="C33" s="43">
        <v>0.13</v>
      </c>
      <c r="D33" s="19">
        <v>0.10299999999999999</v>
      </c>
      <c r="E33" s="24">
        <f t="shared" ref="E33:E38" si="5">(D33-C33)/C33</f>
        <v>-0.20769230769230776</v>
      </c>
      <c r="F33" s="22"/>
      <c r="G33" s="44"/>
      <c r="H33" s="48">
        <v>5.0000000000000001E-3</v>
      </c>
      <c r="I33" s="6">
        <f t="shared" si="1"/>
        <v>-51.923076923076941</v>
      </c>
      <c r="J33" s="6">
        <f t="shared" si="2"/>
        <v>54240.698750508192</v>
      </c>
    </row>
    <row r="34" spans="1:11">
      <c r="A34" s="25" t="s">
        <v>48</v>
      </c>
      <c r="B34" s="45" t="s">
        <v>49</v>
      </c>
      <c r="C34" s="43">
        <v>16.3</v>
      </c>
      <c r="D34" s="19">
        <v>16.350000000000001</v>
      </c>
      <c r="E34" s="20">
        <f t="shared" si="5"/>
        <v>3.0674846625767306E-3</v>
      </c>
      <c r="F34" s="46"/>
      <c r="G34" s="22"/>
      <c r="H34" s="48">
        <v>0.04</v>
      </c>
      <c r="I34" s="6">
        <f t="shared" si="1"/>
        <v>6.1349693251534614</v>
      </c>
      <c r="J34" s="6">
        <f t="shared" si="2"/>
        <v>54246.833719833347</v>
      </c>
    </row>
    <row r="35" spans="1:11">
      <c r="A35" s="50" t="s">
        <v>56</v>
      </c>
      <c r="B35" s="50" t="s">
        <v>27</v>
      </c>
      <c r="C35" s="26">
        <v>5.38</v>
      </c>
      <c r="D35" s="26">
        <v>5.65</v>
      </c>
      <c r="E35" s="20">
        <f t="shared" si="5"/>
        <v>5.0185873605948041E-2</v>
      </c>
      <c r="F35" s="32"/>
      <c r="G35" s="31"/>
      <c r="H35" s="51">
        <v>0.06</v>
      </c>
      <c r="I35" s="6">
        <f t="shared" ref="I35" si="6">MMULT((MMULT(50000,H35)),E35)</f>
        <v>150.55762081784411</v>
      </c>
      <c r="J35" s="6">
        <f t="shared" si="2"/>
        <v>54397.391340651193</v>
      </c>
    </row>
    <row r="36" spans="1:11">
      <c r="A36" s="50" t="s">
        <v>44</v>
      </c>
      <c r="B36" s="50" t="s">
        <v>29</v>
      </c>
      <c r="C36" s="26">
        <v>6.16</v>
      </c>
      <c r="D36" s="26">
        <v>6.76</v>
      </c>
      <c r="E36" s="20">
        <f t="shared" si="5"/>
        <v>9.7402597402597338E-2</v>
      </c>
      <c r="F36" s="32"/>
      <c r="G36" s="31"/>
      <c r="H36" s="51">
        <v>0.04</v>
      </c>
      <c r="I36" s="6">
        <f t="shared" ref="I36" si="7">MMULT((MMULT(50000,H36)),E36)</f>
        <v>194.80519480519467</v>
      </c>
      <c r="J36" s="6">
        <f t="shared" si="2"/>
        <v>54592.196535456387</v>
      </c>
    </row>
    <row r="37" spans="1:11">
      <c r="A37" s="25" t="s">
        <v>54</v>
      </c>
      <c r="B37" s="25" t="s">
        <v>55</v>
      </c>
      <c r="C37" s="19">
        <v>3.08</v>
      </c>
      <c r="D37" s="19">
        <v>4.09</v>
      </c>
      <c r="E37" s="20">
        <f t="shared" si="5"/>
        <v>0.32792207792207784</v>
      </c>
      <c r="F37" s="32"/>
      <c r="G37" s="22"/>
      <c r="H37" s="27">
        <v>0.02</v>
      </c>
      <c r="I37" s="6">
        <f t="shared" ref="I37" si="8">MMULT((MMULT(50000,H37)),E37)</f>
        <v>327.92207792207785</v>
      </c>
      <c r="J37" s="6">
        <f t="shared" si="2"/>
        <v>54920.118613378465</v>
      </c>
    </row>
    <row r="38" spans="1:11">
      <c r="A38" s="25" t="s">
        <v>57</v>
      </c>
      <c r="B38" s="25" t="s">
        <v>58</v>
      </c>
      <c r="C38" s="26">
        <v>0.74199999999999999</v>
      </c>
      <c r="D38" s="19">
        <v>0.77400000000000002</v>
      </c>
      <c r="E38" s="20">
        <f t="shared" si="5"/>
        <v>4.3126684636118635E-2</v>
      </c>
      <c r="F38" s="22"/>
      <c r="G38" s="22"/>
      <c r="H38" s="27">
        <v>0.02</v>
      </c>
      <c r="I38" s="6">
        <f t="shared" ref="I38:I39" si="9">MMULT((MMULT(50000,H38)),E38)</f>
        <v>43.126684636118632</v>
      </c>
      <c r="J38" s="6">
        <f t="shared" si="2"/>
        <v>54963.245298014583</v>
      </c>
    </row>
    <row r="39" spans="1:11">
      <c r="A39" s="34" t="s">
        <v>38</v>
      </c>
      <c r="B39" s="25" t="s">
        <v>39</v>
      </c>
      <c r="C39" s="19">
        <v>3.7850000000000001</v>
      </c>
      <c r="D39" s="19">
        <v>3.68</v>
      </c>
      <c r="E39" s="24">
        <f>(D39-C39)/C39</f>
        <v>-2.7741083223249665E-2</v>
      </c>
      <c r="F39" s="32"/>
      <c r="G39" s="22"/>
      <c r="H39" s="27">
        <v>0.12</v>
      </c>
      <c r="I39" s="55">
        <f t="shared" si="9"/>
        <v>-166.44649933949799</v>
      </c>
      <c r="J39" s="6">
        <f t="shared" si="2"/>
        <v>54796.798798675081</v>
      </c>
    </row>
    <row r="40" spans="1:11">
      <c r="A40" s="34" t="s">
        <v>37</v>
      </c>
      <c r="B40" s="25" t="s">
        <v>36</v>
      </c>
      <c r="C40" s="26">
        <v>1.34</v>
      </c>
      <c r="D40" s="19">
        <v>1.43</v>
      </c>
      <c r="E40" s="20">
        <f>(D40-C40)/C40</f>
        <v>6.7164179104477501E-2</v>
      </c>
      <c r="F40" s="59"/>
      <c r="G40" s="22"/>
      <c r="H40" s="27">
        <v>0.02</v>
      </c>
      <c r="I40" s="55">
        <f t="shared" ref="I40" si="10">MMULT((MMULT(50000,H40)),E40)</f>
        <v>67.164179104477498</v>
      </c>
      <c r="J40" s="6">
        <f t="shared" si="2"/>
        <v>54863.962977779556</v>
      </c>
    </row>
    <row r="41" spans="1:11">
      <c r="A41" s="34" t="s">
        <v>9</v>
      </c>
      <c r="B41" s="22" t="s">
        <v>10</v>
      </c>
      <c r="C41" s="19">
        <v>3.33</v>
      </c>
      <c r="D41" s="19">
        <v>2.68</v>
      </c>
      <c r="E41" s="24">
        <f>(D41-C41)/C41</f>
        <v>-0.19519519519519515</v>
      </c>
      <c r="F41" s="19"/>
      <c r="G41" s="19"/>
      <c r="H41" s="27">
        <v>0.05</v>
      </c>
      <c r="I41" s="55">
        <f t="shared" ref="I41" si="11">MMULT((MMULT(50000,H41)),E41)</f>
        <v>-487.98798798798788</v>
      </c>
      <c r="J41" s="6">
        <f t="shared" si="2"/>
        <v>54375.974989791568</v>
      </c>
    </row>
    <row r="42" spans="1:11">
      <c r="A42" s="50" t="s">
        <v>65</v>
      </c>
      <c r="B42" s="50" t="s">
        <v>41</v>
      </c>
      <c r="C42" s="26">
        <v>2.27</v>
      </c>
      <c r="D42" s="19">
        <v>2.3199999999999998</v>
      </c>
      <c r="E42" s="20">
        <f>(D42-C42)/C42</f>
        <v>2.2026431718061595E-2</v>
      </c>
      <c r="F42" s="33"/>
      <c r="G42" s="22"/>
      <c r="H42" s="27">
        <v>0.03</v>
      </c>
      <c r="I42" s="55">
        <f t="shared" ref="I42:I43" si="12">MMULT((MMULT(50000,H42)),E42)</f>
        <v>33.039647577092396</v>
      </c>
      <c r="J42" s="6">
        <f t="shared" ref="J42:J43" si="13">SUM(J41,I42)</f>
        <v>54409.014637368658</v>
      </c>
    </row>
    <row r="43" spans="1:11">
      <c r="A43" s="34" t="s">
        <v>38</v>
      </c>
      <c r="B43" s="50" t="s">
        <v>39</v>
      </c>
      <c r="C43" s="26">
        <v>3.43</v>
      </c>
      <c r="D43" s="19">
        <v>3.89</v>
      </c>
      <c r="E43" s="20">
        <f>(D43-C43)/C43</f>
        <v>0.13411078717201164</v>
      </c>
      <c r="F43" s="19"/>
      <c r="G43" s="22"/>
      <c r="H43" s="27">
        <v>7.0000000000000007E-2</v>
      </c>
      <c r="I43" s="55">
        <f t="shared" si="12"/>
        <v>469.38775510204079</v>
      </c>
      <c r="J43" s="6">
        <f t="shared" si="13"/>
        <v>54878.4023924707</v>
      </c>
    </row>
    <row r="44" spans="1:11">
      <c r="J44" t="s">
        <v>61</v>
      </c>
      <c r="K44">
        <v>30</v>
      </c>
    </row>
    <row r="45" spans="1:11">
      <c r="J45" t="s">
        <v>62</v>
      </c>
      <c r="K45" s="54">
        <v>0.7</v>
      </c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6" r:id="rId38" display="https://investimenti.bnpparibas.it/isin/nl0012164164"/>
    <hyperlink ref="B6" r:id="rId39" display="https://investimenti.bnpparibas.it/isin/nl0012164164"/>
    <hyperlink ref="A37" r:id="rId40" display="https://investimenti.bnpparibas.it/isin/nl0012162945"/>
    <hyperlink ref="B37" r:id="rId41" display="https://investimenti.bnpparibas.it/isin/nl0012162945"/>
    <hyperlink ref="A36" r:id="rId42" display="https://investimenti.bnpparibas.it/isin/nl0012162580"/>
    <hyperlink ref="B36" r:id="rId43" display="https://investimenti.bnpparibas.it/isin/nl0012162580"/>
    <hyperlink ref="B35" r:id="rId44" display="https://investimenti.bnpparibas.it/isin/nl0012162721"/>
    <hyperlink ref="A35" r:id="rId45" display="https://investimenti.bnpparibas.it/isin/nl0012162721"/>
    <hyperlink ref="A38" r:id="rId46" display="https://investimenti.bnpparibas.it/isin/nl0012161996"/>
    <hyperlink ref="B38" r:id="rId47" display="https://investimenti.bnpparibas.it/isin/nl0012161996"/>
    <hyperlink ref="A3" r:id="rId48" display="https://investimenti.bnpparibas.it/isin/nl0012163521"/>
    <hyperlink ref="B3" r:id="rId49" display="https://investimenti.bnpparibas.it/isin/nl0012163521"/>
    <hyperlink ref="A4" r:id="rId50" display="https://investimenti.bnpparibas.it/isin/nl0012163711"/>
    <hyperlink ref="B4" r:id="rId51" display="https://investimenti.bnpparibas.it/isin/nl0012163711"/>
    <hyperlink ref="A43" r:id="rId52" display="https://investimenti.bnpparibas.it/isin/nl0012163380"/>
    <hyperlink ref="B43" r:id="rId53" display="https://investimenti.bnpparibas.it/isin/nl0012163380"/>
    <hyperlink ref="A42" r:id="rId54" display="https://investimenti.bnpparibas.it/isin/nl0012164032"/>
    <hyperlink ref="B42" r:id="rId55" display="https://investimenti.bnpparibas.it/isin/nl0012164032"/>
    <hyperlink ref="B8" r:id="rId56" display="https://investimenti.bnpparibas.it/isin/nl0012164529"/>
    <hyperlink ref="A9" r:id="rId57" display="https://investimenti.bnpparibas.it/isin/nl0012162713"/>
    <hyperlink ref="A5" r:id="rId58" display="https://investimenti.bnpparibas.it/isin/nl0012164032"/>
    <hyperlink ref="B5" r:id="rId59" display="https://investimenti.bnpparibas.it/isin/nl0012164032"/>
    <hyperlink ref="A7" r:id="rId60" display="https://investimenti.bnpparibas.it/isin/nl0012164388"/>
    <hyperlink ref="B7" r:id="rId61" display="https://investimenti.bnpparibas.it/isin/nl0012164388"/>
  </hyperlinks>
  <pageMargins left="0.7" right="0.7" top="0.75" bottom="0.75" header="0.3" footer="0.3"/>
  <pageSetup paperSize="9" orientation="portrait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2017-09-12T04:52:49Z</dcterms:modified>
</cp:coreProperties>
</file>