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528"/>
  <workbookPr defaultThemeVersion="124226"/>
  <xr:revisionPtr revIDLastSave="37" documentId="8_{9BDAAF4D-FABC-4F32-BA97-4DA48FC9D362}" xr6:coauthVersionLast="23" xr6:coauthVersionMax="23" xr10:uidLastSave="{72D3A3F8-3F41-472C-93F0-3A0497F1A227}"/>
  <bookViews>
    <workbookView xWindow="360" yWindow="60" windowWidth="16215" windowHeight="7950" xr2:uid="{00000000-000D-0000-FFFF-FFFF00000000}"/>
  </bookViews>
  <sheets>
    <sheet name="Foglio1" sheetId="1" r:id="rId1"/>
    <sheet name="Foglio2" sheetId="2" r:id="rId2"/>
    <sheet name="Foglio3" sheetId="3" r:id="rId3"/>
  </sheets>
  <calcPr calcId="171026"/>
</workbook>
</file>

<file path=xl/calcChain.xml><?xml version="1.0" encoding="utf-8"?>
<calcChain xmlns="http://schemas.openxmlformats.org/spreadsheetml/2006/main">
  <c r="E51" i="1" l="1"/>
  <c r="I51" i="1"/>
  <c r="E15" i="1"/>
  <c r="I15" i="1"/>
  <c r="J15" i="1"/>
  <c r="E16" i="1"/>
  <c r="I16" i="1"/>
  <c r="J16" i="1"/>
  <c r="E17" i="1"/>
  <c r="I17" i="1"/>
  <c r="J17" i="1"/>
  <c r="E18" i="1"/>
  <c r="I18" i="1"/>
  <c r="J18" i="1"/>
  <c r="E19" i="1"/>
  <c r="I19" i="1"/>
  <c r="J19" i="1"/>
  <c r="E20" i="1"/>
  <c r="I20" i="1"/>
  <c r="J20" i="1"/>
  <c r="E21" i="1"/>
  <c r="I21" i="1"/>
  <c r="J21" i="1"/>
  <c r="E22" i="1"/>
  <c r="I22" i="1"/>
  <c r="J22" i="1"/>
  <c r="E23" i="1"/>
  <c r="I23" i="1"/>
  <c r="J23" i="1"/>
  <c r="E24" i="1"/>
  <c r="I24" i="1"/>
  <c r="J24" i="1"/>
  <c r="E25" i="1"/>
  <c r="I25" i="1"/>
  <c r="J25" i="1"/>
  <c r="E26" i="1"/>
  <c r="I26" i="1"/>
  <c r="J26" i="1"/>
  <c r="E27" i="1"/>
  <c r="I27" i="1"/>
  <c r="J27" i="1"/>
  <c r="E28" i="1"/>
  <c r="I28" i="1"/>
  <c r="J28" i="1"/>
  <c r="E29" i="1"/>
  <c r="I29" i="1"/>
  <c r="J29" i="1"/>
  <c r="E30" i="1"/>
  <c r="I30" i="1"/>
  <c r="J30" i="1"/>
  <c r="E31" i="1"/>
  <c r="I31" i="1"/>
  <c r="J31" i="1"/>
  <c r="E32" i="1"/>
  <c r="I32" i="1"/>
  <c r="J32" i="1"/>
  <c r="E33" i="1"/>
  <c r="I33" i="1"/>
  <c r="J33" i="1"/>
  <c r="E34" i="1"/>
  <c r="I34" i="1"/>
  <c r="J34" i="1"/>
  <c r="E35" i="1"/>
  <c r="I35" i="1"/>
  <c r="J35" i="1"/>
  <c r="E36" i="1"/>
  <c r="I36" i="1"/>
  <c r="J36" i="1"/>
  <c r="E37" i="1"/>
  <c r="I37" i="1"/>
  <c r="J37" i="1"/>
  <c r="E38" i="1"/>
  <c r="I38" i="1"/>
  <c r="J38" i="1"/>
  <c r="E39" i="1"/>
  <c r="I39" i="1"/>
  <c r="J39" i="1"/>
  <c r="E40" i="1"/>
  <c r="I40" i="1"/>
  <c r="J40" i="1"/>
  <c r="E41" i="1"/>
  <c r="I41" i="1"/>
  <c r="J41" i="1"/>
  <c r="E42" i="1"/>
  <c r="I42" i="1"/>
  <c r="J42" i="1"/>
  <c r="E43" i="1"/>
  <c r="I43" i="1"/>
  <c r="J43" i="1"/>
  <c r="E44" i="1"/>
  <c r="I44" i="1"/>
  <c r="J44" i="1"/>
  <c r="E45" i="1"/>
  <c r="I45" i="1"/>
  <c r="J45" i="1"/>
  <c r="E46" i="1"/>
  <c r="I46" i="1"/>
  <c r="J46" i="1"/>
  <c r="E47" i="1"/>
  <c r="I47" i="1"/>
  <c r="J47" i="1"/>
  <c r="E48" i="1"/>
  <c r="I48" i="1"/>
  <c r="J48" i="1"/>
  <c r="E49" i="1"/>
  <c r="I49" i="1"/>
  <c r="J49" i="1"/>
  <c r="E50" i="1"/>
  <c r="I50" i="1"/>
  <c r="J50" i="1"/>
  <c r="J51" i="1"/>
  <c r="E52" i="1"/>
  <c r="I52" i="1"/>
  <c r="J52" i="1"/>
  <c r="E53" i="1"/>
  <c r="I53" i="1"/>
  <c r="J53" i="1"/>
  <c r="E8" i="1"/>
  <c r="E4" i="1"/>
  <c r="E6" i="1"/>
  <c r="E7" i="1"/>
  <c r="E9" i="1"/>
</calcChain>
</file>

<file path=xl/sharedStrings.xml><?xml version="1.0" encoding="utf-8"?>
<sst xmlns="http://schemas.openxmlformats.org/spreadsheetml/2006/main" count="107" uniqueCount="76">
  <si>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</si>
  <si>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</si>
  <si>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</si>
  <si>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</si>
  <si>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</si>
  <si>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</si>
  <si>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</si>
  <si>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</si>
  <si>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</si>
  <si>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</si>
  <si>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</si>
  <si>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</si>
  <si>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</si>
  <si>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</si>
  <si>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</si>
  <si>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</si>
  <si>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</si>
  <si>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</si>
  <si>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</si>
  <si>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</si>
  <si>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</si>
  <si>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</si>
  <si>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</si>
  <si>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</si>
  <si>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</si>
  <si>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</si>
  <si>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</si>
  <si>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</si>
  <si>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</si>
  <si>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</si>
  <si>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</si>
  <si>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</si>
  <si>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</si>
  <si>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</si>
  <si>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</si>
  <si>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</si>
  <si>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</si>
  <si>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</si>
  <si>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</si>
  <si>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</si>
  <si>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</si>
  <si>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</si>
  <si>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</si>
  <si>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</si>
  <si>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</si>
  <si>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</si>
  <si>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</si>
  <si>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</si>
  <si>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</si>
  <si>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</si>
  <si>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</si>
  <si>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</si>
  <si>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</si>
  <si>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</si>
  <si>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</si>
  <si>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</si>
  <si>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</si>
  <si>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</si>
  <si>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</si>
  <si>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</si>
  <si>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</si>
  <si>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NL0012163711</t>
  </si>
  <si>
    <t>INTESA SANPaolo Turbo Long</t>
  </si>
  <si>
    <t>NL0012164032</t>
  </si>
  <si>
    <t>NL0012164529</t>
  </si>
  <si>
    <t>NL0012162713</t>
  </si>
  <si>
    <t>EURO STOXX 50 Turbo Short</t>
  </si>
  <si>
    <t>Turbo LongENEL</t>
  </si>
  <si>
    <t>INTESA SANPAOLO Turbo Long</t>
  </si>
  <si>
    <t>BUY</t>
  </si>
  <si>
    <t>CON DIRECTA SIM COMMISSIONI 0</t>
  </si>
  <si>
    <t>BUY 2%</t>
  </si>
  <si>
    <t>NL0012318844</t>
  </si>
  <si>
    <t>Leonardo Turbo Long</t>
  </si>
  <si>
    <t>BUY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</si>
</sst>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0" fillId="5" borderId="2" xfId="0" applyFont="1" applyFill="1" applyBorder="1" applyAlignment="1">
      <alignment horizontal="center" wrapText="1"/>
    </xf>
    <xf numFmtId="0" fontId="17" fillId="0" borderId="2" xfId="0" applyFont="1" applyBorder="1"/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9" fontId="3" fillId="5" borderId="2" xfId="0" applyNumberFormat="1" applyFont="1" applyFill="1" applyBorder="1"/>
    <xf numFmtId="0" fontId="4" fillId="0" borderId="0" xfId="2" applyAlignment="1" applyProtection="1"/>
    <xf numFmtId="10" fontId="7" fillId="0" borderId="2" xfId="1" applyNumberFormat="1" applyFont="1" applyBorder="1" applyAlignment="1">
      <alignment horizontal="center" vertical="center"/>
    </xf>
    <xf numFmtId="0" fontId="17" fillId="0" borderId="0" xfId="0" applyFont="1" applyBorder="1"/>
    <xf numFmtId="0" fontId="2" fillId="0" borderId="0" xfId="0" applyFont="1" applyBorder="1"/>
    <xf numFmtId="9" fontId="0" fillId="0" borderId="0" xfId="0" applyNumberFormat="1" applyFill="1" applyBorder="1"/>
    <xf numFmtId="0" fontId="4" fillId="6" borderId="2" xfId="2" applyFill="1" applyBorder="1" applyAlignment="1" applyProtection="1"/>
    <xf numFmtId="0" fontId="17" fillId="6" borderId="2" xfId="0" applyFont="1" applyFill="1" applyBorder="1"/>
    <xf numFmtId="0" fontId="0" fillId="6" borderId="2" xfId="0" applyFill="1" applyBorder="1" applyAlignment="1">
      <alignment horizontal="center"/>
    </xf>
    <xf numFmtId="10" fontId="7" fillId="6" borderId="2" xfId="1" applyNumberFormat="1" applyFont="1" applyFill="1" applyBorder="1" applyAlignment="1">
      <alignment horizontal="center" vertical="center"/>
    </xf>
    <xf numFmtId="0" fontId="0" fillId="6" borderId="2" xfId="0" applyFill="1" applyBorder="1"/>
    <xf numFmtId="0" fontId="2" fillId="6" borderId="2" xfId="0" applyFont="1" applyFill="1" applyBorder="1"/>
    <xf numFmtId="9" fontId="0" fillId="6" borderId="2" xfId="0" applyNumberFormat="1" applyFill="1" applyBorder="1"/>
    <xf numFmtId="10" fontId="5" fillId="6" borderId="2" xfId="1" applyNumberFormat="1" applyFont="1" applyFill="1" applyBorder="1" applyAlignment="1">
      <alignment horizontal="center" vertical="center"/>
    </xf>
    <xf numFmtId="0" fontId="4" fillId="0" borderId="2" xfId="2" applyFont="1" applyBorder="1" applyAlignment="1" applyProtection="1"/>
    <xf numFmtId="0" fontId="4" fillId="0" borderId="7" xfId="2" applyBorder="1" applyAlignment="1" applyProtection="1"/>
    <xf numFmtId="0" fontId="4" fillId="0" borderId="7" xfId="2" applyFont="1" applyBorder="1" applyAlignment="1" applyProtection="1"/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0" fontId="7" fillId="0" borderId="7" xfId="1" applyNumberFormat="1" applyFont="1" applyBorder="1" applyAlignment="1">
      <alignment horizontal="center" vertical="center"/>
    </xf>
    <xf numFmtId="0" fontId="0" fillId="0" borderId="7" xfId="0" applyBorder="1"/>
    <xf numFmtId="9" fontId="0" fillId="0" borderId="7" xfId="0" applyNumberFormat="1" applyFill="1" applyBorder="1"/>
    <xf numFmtId="0" fontId="4" fillId="0" borderId="8" xfId="2" applyBorder="1" applyAlignment="1" applyProtection="1"/>
    <xf numFmtId="0" fontId="4" fillId="0" borderId="8" xfId="2" applyFont="1" applyBorder="1" applyAlignment="1" applyProtection="1"/>
    <xf numFmtId="0" fontId="0" fillId="0" borderId="8" xfId="0" applyBorder="1" applyAlignment="1">
      <alignment horizontal="center"/>
    </xf>
    <xf numFmtId="0" fontId="0" fillId="0" borderId="8" xfId="0" applyBorder="1"/>
    <xf numFmtId="9" fontId="0" fillId="0" borderId="8" xfId="0" applyNumberFormat="1" applyFill="1" applyBorder="1"/>
    <xf numFmtId="0" fontId="0" fillId="0" borderId="5" xfId="0" applyBorder="1" applyAlignment="1">
      <alignment horizontal="center"/>
    </xf>
    <xf numFmtId="10" fontId="5" fillId="0" borderId="5" xfId="1" applyNumberFormat="1" applyFont="1" applyBorder="1" applyAlignment="1">
      <alignment horizontal="center" vertical="center"/>
    </xf>
    <xf numFmtId="0" fontId="0" fillId="0" borderId="5" xfId="0" applyBorder="1"/>
    <xf numFmtId="9" fontId="0" fillId="0" borderId="5" xfId="0" applyNumberFormat="1" applyFill="1" applyBorder="1"/>
    <xf numFmtId="10" fontId="5" fillId="0" borderId="8" xfId="1" applyNumberFormat="1" applyFont="1" applyBorder="1" applyAlignment="1">
      <alignment horizontal="center" vertical="center"/>
    </xf>
    <xf numFmtId="0" fontId="4" fillId="6" borderId="0" xfId="2" applyFill="1" applyBorder="1" applyAlignment="1" applyProtection="1"/>
    <xf numFmtId="0" fontId="17" fillId="6" borderId="0" xfId="0" applyFont="1" applyFill="1" applyBorder="1"/>
    <xf numFmtId="0" fontId="0" fillId="6" borderId="0" xfId="0" applyFill="1" applyBorder="1" applyAlignment="1">
      <alignment horizontal="center"/>
    </xf>
    <xf numFmtId="10" fontId="5" fillId="6" borderId="0" xfId="1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2" fillId="6" borderId="0" xfId="0" applyFont="1" applyFill="1" applyBorder="1"/>
    <xf numFmtId="9" fontId="0" fillId="6" borderId="0" xfId="0" applyNumberFormat="1" applyFill="1" applyBorder="1"/>
    <xf numFmtId="0" fontId="4" fillId="6" borderId="2" xfId="2" applyFont="1" applyFill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600000000000031"/>
          <c:y val="3.7037037037037056E-2"/>
        </c:manualLayout>
      </c:layout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Foglio1!$J$14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Foglio1!$J$15:$J$53</c:f>
              <c:numCache>
                <c:formatCode>General</c:formatCode>
                <c:ptCount val="39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55115.988778343417</c:v>
                </c:pt>
                <c:pt idx="37">
                  <c:v>55115.988778343417</c:v>
                </c:pt>
                <c:pt idx="38">
                  <c:v>54627.36678087186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2-480B-8EA4-11E7A3347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00576"/>
        <c:axId val="96202112"/>
      </c:areaChart>
      <c:catAx>
        <c:axId val="9620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96202112"/>
        <c:crosses val="autoZero"/>
        <c:auto val="1"/>
        <c:lblAlgn val="ctr"/>
        <c:lblOffset val="100"/>
        <c:noMultiLvlLbl val="0"/>
      </c:catAx>
      <c:valAx>
        <c:axId val="9620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00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57</xdr:row>
      <xdr:rowOff>133350</xdr:rowOff>
    </xdr:from>
    <xdr:to>
      <xdr:col>7</xdr:col>
      <xdr:colOff>400050</xdr:colOff>
      <xdr:row>76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63" Type="http://schemas.openxmlformats.org/officeDocument/2006/relationships/hyperlink" Target="https://investimenti.bnpparibas.it/isin/nl0012163521" TargetMode="External"/><Relationship Id="rId68" Type="http://schemas.openxmlformats.org/officeDocument/2006/relationships/hyperlink" Target="https://investimenti.bnpparibas.it/isin/nl0012164529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3" Type="http://schemas.openxmlformats.org/officeDocument/2006/relationships/hyperlink" Target="https://investimenti.bnpparibas.it/isin/nl0012163380" TargetMode="External"/><Relationship Id="rId58" Type="http://schemas.openxmlformats.org/officeDocument/2006/relationships/hyperlink" Target="https://investimenti.bnpparibas.it/isin/nl0012164032" TargetMode="External"/><Relationship Id="rId66" Type="http://schemas.openxmlformats.org/officeDocument/2006/relationships/hyperlink" Target="https://investimenti.bnpparibas.it/isin/nl0012163711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4388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56" Type="http://schemas.openxmlformats.org/officeDocument/2006/relationships/hyperlink" Target="https://investimenti.bnpparibas.it/isin/nl0012164529" TargetMode="External"/><Relationship Id="rId64" Type="http://schemas.openxmlformats.org/officeDocument/2006/relationships/hyperlink" Target="https://investimenti.bnpparibas.it/isin/nl0012163083" TargetMode="External"/><Relationship Id="rId69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711" TargetMode="External"/><Relationship Id="rId72" Type="http://schemas.openxmlformats.org/officeDocument/2006/relationships/hyperlink" Target="https://investimenti.bnpparibas.it/isin/nl0012164388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59" Type="http://schemas.openxmlformats.org/officeDocument/2006/relationships/hyperlink" Target="https://investimenti.bnpparibas.it/isin/nl0012164032" TargetMode="External"/><Relationship Id="rId67" Type="http://schemas.openxmlformats.org/officeDocument/2006/relationships/hyperlink" Target="https://investimenti.bnpparibas.it/isin/nl0012163711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945" TargetMode="External"/><Relationship Id="rId54" Type="http://schemas.openxmlformats.org/officeDocument/2006/relationships/hyperlink" Target="https://investimenti.bnpparibas.it/isin/nl0012164032" TargetMode="External"/><Relationship Id="rId62" Type="http://schemas.openxmlformats.org/officeDocument/2006/relationships/hyperlink" Target="https://investimenti.bnpparibas.it/isin/nl0012163521" TargetMode="External"/><Relationship Id="rId70" Type="http://schemas.openxmlformats.org/officeDocument/2006/relationships/hyperlink" Target="https://investimenti.bnpparibas.it/isin/nl0012164164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57" Type="http://schemas.openxmlformats.org/officeDocument/2006/relationships/hyperlink" Target="https://investimenti.bnpparibas.it/isin/nl0012162713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52" Type="http://schemas.openxmlformats.org/officeDocument/2006/relationships/hyperlink" Target="https://investimenti.bnpparibas.it/isin/nl0012163380" TargetMode="External"/><Relationship Id="rId60" Type="http://schemas.openxmlformats.org/officeDocument/2006/relationships/hyperlink" Target="https://investimenti.bnpparibas.it/isin/nl0012164388" TargetMode="External"/><Relationship Id="rId65" Type="http://schemas.openxmlformats.org/officeDocument/2006/relationships/hyperlink" Target="https://investimenti.bnpparibas.it/isin/nl0012163083" TargetMode="External"/><Relationship Id="rId73" Type="http://schemas.openxmlformats.org/officeDocument/2006/relationships/hyperlink" Target="https://investimenti.bnpparibas.it/isin/nl0012164388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4164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711" TargetMode="External"/><Relationship Id="rId55" Type="http://schemas.openxmlformats.org/officeDocument/2006/relationships/hyperlink" Target="https://investimenti.bnpparibas.it/isin/nl0012164032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4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workbookViewId="0" xr3:uid="{AEA406A1-0E4B-5B11-9CD5-51D6E497D94C}">
      <selection activeCell="K7" sqref="K7"/>
    </sheetView>
  </sheetViews>
  <sheetFormatPr defaultRowHeight="15" x14ac:dyDescent="0.2"/>
  <cols>
    <col min="1" max="1" width="14.9296875" customWidth="1"/>
    <col min="2" max="2" width="27.98046875" customWidth="1"/>
    <col min="3" max="3" width="15.46875" customWidth="1"/>
    <col min="8" max="8" width="9.55078125" customWidth="1"/>
    <col min="9" max="9" width="9.4140625" customWidth="1"/>
    <col min="10" max="10" width="9.68359375" customWidth="1"/>
  </cols>
  <sheetData>
    <row r="1" spans="1:12" x14ac:dyDescent="0.2">
      <c r="A1" s="1" t="s">
        <v>0</v>
      </c>
      <c r="B1" s="2"/>
      <c r="C1" s="2"/>
    </row>
    <row r="2" spans="1:12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4" spans="1:12" x14ac:dyDescent="0.2">
      <c r="A4" s="83" t="s">
        <v>61</v>
      </c>
      <c r="B4" s="84" t="s">
        <v>68</v>
      </c>
      <c r="C4" s="85">
        <v>1.21</v>
      </c>
      <c r="D4" s="85">
        <v>1.1539999999999999</v>
      </c>
      <c r="E4" s="92">
        <f t="shared" ref="E4:E9" si="0">(D4-C4)/C4</f>
        <v>-4.6280991735537236E-2</v>
      </c>
      <c r="F4" s="86"/>
      <c r="G4" s="86"/>
      <c r="H4" s="86"/>
      <c r="I4" s="87">
        <v>0.02</v>
      </c>
      <c r="J4" s="51" t="s">
        <v>71</v>
      </c>
    </row>
    <row r="5" spans="1:12" x14ac:dyDescent="0.2">
      <c r="A5" s="76" t="s">
        <v>72</v>
      </c>
      <c r="B5" s="77" t="s">
        <v>73</v>
      </c>
      <c r="C5" s="78" t="s">
        <v>69</v>
      </c>
      <c r="D5" s="79"/>
      <c r="E5" s="80"/>
      <c r="F5" s="81"/>
      <c r="G5" s="81"/>
      <c r="H5" s="81"/>
      <c r="I5" s="82">
        <v>0.02</v>
      </c>
    </row>
    <row r="6" spans="1:12" x14ac:dyDescent="0.2">
      <c r="A6" s="62" t="s">
        <v>64</v>
      </c>
      <c r="B6" s="62" t="s">
        <v>35</v>
      </c>
      <c r="C6" s="88">
        <v>7.32</v>
      </c>
      <c r="D6" s="88">
        <v>7.06</v>
      </c>
      <c r="E6" s="89">
        <f t="shared" si="0"/>
        <v>-3.5519125683060197E-2</v>
      </c>
      <c r="F6" s="90"/>
      <c r="G6" s="90"/>
      <c r="H6" s="90"/>
      <c r="I6" s="91">
        <v>0.02</v>
      </c>
    </row>
    <row r="7" spans="1:12" x14ac:dyDescent="0.2">
      <c r="A7" s="75" t="s">
        <v>52</v>
      </c>
      <c r="B7" s="75" t="s">
        <v>53</v>
      </c>
      <c r="C7" s="7">
        <v>0.17</v>
      </c>
      <c r="D7" s="7">
        <v>0.16400000000000001</v>
      </c>
      <c r="E7" s="8">
        <f t="shared" si="0"/>
        <v>-3.5294117647058851E-2</v>
      </c>
      <c r="F7" s="6"/>
      <c r="G7" s="6"/>
      <c r="H7" s="7"/>
      <c r="I7" s="46">
        <v>0.01</v>
      </c>
    </row>
    <row r="8" spans="1:12" x14ac:dyDescent="0.2">
      <c r="A8" s="62" t="s">
        <v>42</v>
      </c>
      <c r="B8" s="62" t="s">
        <v>43</v>
      </c>
      <c r="C8" s="7">
        <v>1.496</v>
      </c>
      <c r="D8" s="7">
        <v>1.5249999999999999</v>
      </c>
      <c r="E8" s="63">
        <f t="shared" si="0"/>
        <v>1.9385026737967857E-2</v>
      </c>
      <c r="F8" s="6"/>
      <c r="G8" s="6"/>
      <c r="H8" s="7"/>
      <c r="I8" s="46">
        <v>0.03</v>
      </c>
    </row>
    <row r="9" spans="1:12" x14ac:dyDescent="0.2">
      <c r="A9" s="5" t="s">
        <v>65</v>
      </c>
      <c r="B9" s="56" t="s">
        <v>66</v>
      </c>
      <c r="C9" s="7">
        <v>9.3550000000000004</v>
      </c>
      <c r="D9" s="7">
        <v>8.11</v>
      </c>
      <c r="E9" s="8">
        <f t="shared" si="0"/>
        <v>-0.13308391234633896</v>
      </c>
      <c r="F9" s="6"/>
      <c r="G9" s="6"/>
      <c r="H9" s="6"/>
      <c r="I9" s="46">
        <v>0.02</v>
      </c>
      <c r="J9" s="51" t="s">
        <v>74</v>
      </c>
    </row>
    <row r="11" spans="1:12" ht="17.25" customHeight="1" x14ac:dyDescent="0.2">
      <c r="A11" s="37"/>
      <c r="B11" s="38"/>
      <c r="C11" s="39"/>
      <c r="D11" s="11"/>
      <c r="E11" s="40"/>
      <c r="F11" s="41"/>
      <c r="G11" s="11"/>
      <c r="H11" s="11"/>
      <c r="I11" s="34">
        <v>0.18</v>
      </c>
    </row>
    <row r="12" spans="1:12" x14ac:dyDescent="0.2">
      <c r="A12" s="52" t="s">
        <v>60</v>
      </c>
      <c r="B12" s="38"/>
      <c r="C12" s="39"/>
      <c r="D12" s="11"/>
      <c r="E12" s="40"/>
      <c r="F12" s="41"/>
      <c r="G12" s="11"/>
      <c r="H12" s="11"/>
      <c r="I12" s="34"/>
    </row>
    <row r="13" spans="1:12" ht="15.75" thickBot="1" x14ac:dyDescent="0.25">
      <c r="A13" s="9"/>
      <c r="B13" s="10"/>
      <c r="C13" s="11"/>
      <c r="D13" s="11"/>
      <c r="E13" s="12"/>
      <c r="F13" s="13"/>
      <c r="G13" s="10"/>
      <c r="L13" s="51"/>
    </row>
    <row r="14" spans="1:12" ht="15.75" thickBot="1" x14ac:dyDescent="0.25">
      <c r="A14" s="14" t="s">
        <v>13</v>
      </c>
      <c r="B14" s="15"/>
      <c r="C14" s="11"/>
      <c r="D14" s="11"/>
      <c r="E14" s="12"/>
      <c r="F14" s="13"/>
      <c r="G14" s="10"/>
      <c r="H14" s="10"/>
      <c r="I14" s="6">
        <v>50000</v>
      </c>
      <c r="J14" s="48" t="s">
        <v>59</v>
      </c>
    </row>
    <row r="15" spans="1:12" x14ac:dyDescent="0.2">
      <c r="A15" s="16" t="s">
        <v>14</v>
      </c>
      <c r="B15" s="17" t="s">
        <v>15</v>
      </c>
      <c r="C15" s="18">
        <v>0.24</v>
      </c>
      <c r="D15" s="18">
        <v>0.28799999999999998</v>
      </c>
      <c r="E15" s="19">
        <f t="shared" ref="E15:E18" si="1">(D15-C15)/C15</f>
        <v>0.19999999999999996</v>
      </c>
      <c r="F15" s="20"/>
      <c r="G15" s="21"/>
      <c r="H15" s="35">
        <v>0.16669999999999999</v>
      </c>
      <c r="I15" s="6">
        <f>MMULT((MMULT(50000,H15)),E15)</f>
        <v>1666.9999999999995</v>
      </c>
      <c r="J15" s="6">
        <f>SUM(I14,I15)</f>
        <v>51667</v>
      </c>
    </row>
    <row r="16" spans="1:12" x14ac:dyDescent="0.2">
      <c r="A16" s="22" t="s">
        <v>16</v>
      </c>
      <c r="B16" s="21" t="s">
        <v>17</v>
      </c>
      <c r="C16" s="18">
        <v>5</v>
      </c>
      <c r="D16" s="18">
        <v>5.73</v>
      </c>
      <c r="E16" s="19">
        <f t="shared" si="1"/>
        <v>0.14600000000000007</v>
      </c>
      <c r="F16" s="20"/>
      <c r="G16" s="21"/>
      <c r="H16" s="26">
        <v>0.1</v>
      </c>
      <c r="I16" s="6">
        <f t="shared" ref="I16:I35" si="2">MMULT((MMULT(50000,H16)),E16)</f>
        <v>730.00000000000034</v>
      </c>
      <c r="J16" s="6">
        <f>SUM(J15,I16)</f>
        <v>52397</v>
      </c>
    </row>
    <row r="17" spans="1:10" x14ac:dyDescent="0.2">
      <c r="A17" s="22" t="s">
        <v>18</v>
      </c>
      <c r="B17" s="21" t="s">
        <v>19</v>
      </c>
      <c r="C17" s="18">
        <v>4.5999999999999996</v>
      </c>
      <c r="D17" s="18">
        <v>4.91</v>
      </c>
      <c r="E17" s="19">
        <f t="shared" si="1"/>
        <v>6.7391304347826197E-2</v>
      </c>
      <c r="F17" s="20"/>
      <c r="G17" s="21"/>
      <c r="H17" s="26">
        <v>0.1</v>
      </c>
      <c r="I17" s="6">
        <f t="shared" si="2"/>
        <v>336.95652173913101</v>
      </c>
      <c r="J17" s="6">
        <f t="shared" ref="J17:J42" si="3">SUM(J16,I17)</f>
        <v>52733.956521739128</v>
      </c>
    </row>
    <row r="18" spans="1:10" x14ac:dyDescent="0.2">
      <c r="A18" s="22" t="s">
        <v>20</v>
      </c>
      <c r="B18" s="21" t="s">
        <v>21</v>
      </c>
      <c r="C18" s="18">
        <v>1.47</v>
      </c>
      <c r="D18" s="18">
        <v>1.446</v>
      </c>
      <c r="E18" s="23">
        <f t="shared" si="1"/>
        <v>-1.6326530612244913E-2</v>
      </c>
      <c r="F18" s="20"/>
      <c r="G18" s="21"/>
      <c r="H18" s="35">
        <v>0.16669999999999999</v>
      </c>
      <c r="I18" s="6">
        <f t="shared" si="2"/>
        <v>-136.08163265306135</v>
      </c>
      <c r="J18" s="6">
        <f t="shared" si="3"/>
        <v>52597.874889086066</v>
      </c>
    </row>
    <row r="19" spans="1:10" x14ac:dyDescent="0.2">
      <c r="A19" s="24" t="s">
        <v>22</v>
      </c>
      <c r="B19" s="21" t="s">
        <v>23</v>
      </c>
      <c r="C19" s="25">
        <v>0.2074</v>
      </c>
      <c r="D19" s="18">
        <v>0.21199999999999999</v>
      </c>
      <c r="E19" s="19">
        <f>(D19-C19)/C19</f>
        <v>2.2179363548698133E-2</v>
      </c>
      <c r="F19" s="21"/>
      <c r="G19" s="21"/>
      <c r="H19" s="26">
        <v>0.1</v>
      </c>
      <c r="I19" s="6">
        <f t="shared" si="2"/>
        <v>110.89681774349066</v>
      </c>
      <c r="J19" s="6">
        <f t="shared" si="3"/>
        <v>52708.771706829553</v>
      </c>
    </row>
    <row r="20" spans="1:10" x14ac:dyDescent="0.2">
      <c r="A20" s="27" t="s">
        <v>24</v>
      </c>
      <c r="B20" s="21" t="s">
        <v>25</v>
      </c>
      <c r="C20" s="18">
        <v>13.1</v>
      </c>
      <c r="D20" s="18">
        <v>11.44</v>
      </c>
      <c r="E20" s="23">
        <f>(D20-C20)/C20</f>
        <v>-0.12671755725190842</v>
      </c>
      <c r="F20" s="20"/>
      <c r="G20" s="21"/>
      <c r="H20" s="26">
        <v>0.1</v>
      </c>
      <c r="I20" s="6">
        <f t="shared" si="2"/>
        <v>-633.5877862595421</v>
      </c>
      <c r="J20" s="6">
        <f t="shared" si="3"/>
        <v>52075.183920570009</v>
      </c>
    </row>
    <row r="21" spans="1:10" x14ac:dyDescent="0.2">
      <c r="A21" s="28" t="s">
        <v>26</v>
      </c>
      <c r="B21" s="29" t="s">
        <v>27</v>
      </c>
      <c r="C21" s="25">
        <v>2.2000000000000002</v>
      </c>
      <c r="D21" s="18">
        <v>2.1749999999999998</v>
      </c>
      <c r="E21" s="23">
        <f>(D21-C21)/C21</f>
        <v>-1.1363636363636524E-2</v>
      </c>
      <c r="F21" s="21"/>
      <c r="G21" s="21"/>
      <c r="H21" s="26">
        <v>0.05</v>
      </c>
      <c r="I21" s="6">
        <f t="shared" si="2"/>
        <v>-28.409090909091308</v>
      </c>
      <c r="J21" s="6">
        <f t="shared" si="3"/>
        <v>52046.774829660921</v>
      </c>
    </row>
    <row r="22" spans="1:10" x14ac:dyDescent="0.2">
      <c r="A22" s="24" t="s">
        <v>11</v>
      </c>
      <c r="B22" s="24" t="s">
        <v>12</v>
      </c>
      <c r="C22" s="25">
        <v>0.09</v>
      </c>
      <c r="D22" s="18">
        <v>0.14000000000000001</v>
      </c>
      <c r="E22" s="19">
        <f t="shared" ref="E22:E25" si="4">(D22-C22)/C22</f>
        <v>0.5555555555555558</v>
      </c>
      <c r="F22" s="30"/>
      <c r="G22" s="21"/>
      <c r="H22" s="26">
        <v>7.0000000000000007E-2</v>
      </c>
      <c r="I22" s="6">
        <f t="shared" si="2"/>
        <v>1944.4444444444455</v>
      </c>
      <c r="J22" s="6">
        <f t="shared" si="3"/>
        <v>53991.219274105366</v>
      </c>
    </row>
    <row r="23" spans="1:10" x14ac:dyDescent="0.2">
      <c r="A23" s="24" t="s">
        <v>28</v>
      </c>
      <c r="B23" s="24" t="s">
        <v>29</v>
      </c>
      <c r="C23" s="25">
        <v>4.58</v>
      </c>
      <c r="D23" s="18">
        <v>4.84</v>
      </c>
      <c r="E23" s="19">
        <f t="shared" si="4"/>
        <v>5.6768558951965017E-2</v>
      </c>
      <c r="F23" s="31"/>
      <c r="G23" s="21"/>
      <c r="H23" s="26">
        <v>7.0000000000000007E-2</v>
      </c>
      <c r="I23" s="6">
        <f t="shared" si="2"/>
        <v>198.6899563318776</v>
      </c>
      <c r="J23" s="6">
        <f t="shared" si="3"/>
        <v>54189.909230437246</v>
      </c>
    </row>
    <row r="24" spans="1:10" x14ac:dyDescent="0.2">
      <c r="A24" s="24" t="s">
        <v>11</v>
      </c>
      <c r="B24" s="24" t="s">
        <v>12</v>
      </c>
      <c r="C24" s="18">
        <v>0.1</v>
      </c>
      <c r="D24" s="18">
        <v>0.107</v>
      </c>
      <c r="E24" s="19">
        <f t="shared" si="4"/>
        <v>6.9999999999999923E-2</v>
      </c>
      <c r="F24" s="32"/>
      <c r="G24" s="21"/>
      <c r="H24" s="26">
        <v>0.05</v>
      </c>
      <c r="I24" s="6">
        <f t="shared" si="2"/>
        <v>174.9999999999998</v>
      </c>
      <c r="J24" s="6">
        <f t="shared" si="3"/>
        <v>54364.909230437246</v>
      </c>
    </row>
    <row r="25" spans="1:10" x14ac:dyDescent="0.2">
      <c r="A25" s="24" t="s">
        <v>11</v>
      </c>
      <c r="B25" s="24" t="s">
        <v>12</v>
      </c>
      <c r="C25" s="18">
        <v>0.1</v>
      </c>
      <c r="D25" s="18">
        <v>7.4999999999999997E-2</v>
      </c>
      <c r="E25" s="23">
        <f t="shared" si="4"/>
        <v>-0.25000000000000006</v>
      </c>
      <c r="F25" s="32"/>
      <c r="G25" s="21"/>
      <c r="H25" s="26">
        <v>0.05</v>
      </c>
      <c r="I25" s="6">
        <f t="shared" si="2"/>
        <v>-625.00000000000011</v>
      </c>
      <c r="J25" s="6">
        <f t="shared" si="3"/>
        <v>53739.909230437246</v>
      </c>
    </row>
    <row r="26" spans="1:10" x14ac:dyDescent="0.2">
      <c r="A26" s="33" t="s">
        <v>31</v>
      </c>
      <c r="B26" s="24" t="s">
        <v>30</v>
      </c>
      <c r="C26" s="18">
        <v>1.0900000000000001</v>
      </c>
      <c r="D26" s="18">
        <v>1.206</v>
      </c>
      <c r="E26" s="19">
        <f t="shared" ref="E26:E33" si="5">(D26-C26)/C26</f>
        <v>0.10642201834862373</v>
      </c>
      <c r="F26" s="32"/>
      <c r="G26" s="21"/>
      <c r="H26" s="26">
        <v>0.03</v>
      </c>
      <c r="I26" s="6">
        <f t="shared" si="2"/>
        <v>159.63302752293561</v>
      </c>
      <c r="J26" s="6">
        <f t="shared" si="3"/>
        <v>53899.54225796018</v>
      </c>
    </row>
    <row r="27" spans="1:10" x14ac:dyDescent="0.2">
      <c r="A27" s="33" t="s">
        <v>32</v>
      </c>
      <c r="B27" s="24" t="s">
        <v>33</v>
      </c>
      <c r="C27" s="18">
        <v>4.47</v>
      </c>
      <c r="D27" s="18">
        <v>4.08</v>
      </c>
      <c r="E27" s="23">
        <f t="shared" si="5"/>
        <v>-8.7248322147650936E-2</v>
      </c>
      <c r="F27" s="32"/>
      <c r="G27" s="21"/>
      <c r="H27" s="26">
        <v>0.02</v>
      </c>
      <c r="I27" s="6">
        <f t="shared" si="2"/>
        <v>-87.248322147650939</v>
      </c>
      <c r="J27" s="6">
        <f t="shared" si="3"/>
        <v>53812.29393581253</v>
      </c>
    </row>
    <row r="28" spans="1:10" x14ac:dyDescent="0.2">
      <c r="A28" s="24" t="s">
        <v>42</v>
      </c>
      <c r="B28" s="24" t="s">
        <v>43</v>
      </c>
      <c r="C28" s="18">
        <v>1.26</v>
      </c>
      <c r="D28" s="18">
        <v>1.421</v>
      </c>
      <c r="E28" s="19">
        <f t="shared" si="5"/>
        <v>0.1277777777777778</v>
      </c>
      <c r="F28" s="32"/>
      <c r="G28" s="21"/>
      <c r="H28" s="26">
        <v>0.03</v>
      </c>
      <c r="I28" s="6">
        <f t="shared" si="2"/>
        <v>191.66666666666669</v>
      </c>
      <c r="J28" s="6">
        <f t="shared" si="3"/>
        <v>54003.960602479194</v>
      </c>
    </row>
    <row r="29" spans="1:10" x14ac:dyDescent="0.2">
      <c r="A29" s="24" t="s">
        <v>44</v>
      </c>
      <c r="B29" s="24" t="s">
        <v>29</v>
      </c>
      <c r="C29" s="25">
        <v>6.32</v>
      </c>
      <c r="D29" s="18">
        <v>6.75</v>
      </c>
      <c r="E29" s="19">
        <f t="shared" si="5"/>
        <v>6.803797468354425E-2</v>
      </c>
      <c r="F29" s="32"/>
      <c r="G29" s="21"/>
      <c r="H29" s="26">
        <v>0.04</v>
      </c>
      <c r="I29" s="6">
        <f t="shared" si="2"/>
        <v>136.0759493670885</v>
      </c>
      <c r="J29" s="6">
        <f t="shared" si="3"/>
        <v>54140.036551846286</v>
      </c>
    </row>
    <row r="30" spans="1:10" x14ac:dyDescent="0.2">
      <c r="A30" s="33" t="s">
        <v>34</v>
      </c>
      <c r="B30" s="24" t="s">
        <v>35</v>
      </c>
      <c r="C30" s="18">
        <v>5.87</v>
      </c>
      <c r="D30" s="18">
        <v>5.84</v>
      </c>
      <c r="E30" s="23">
        <f t="shared" si="5"/>
        <v>-5.1107325383305362E-3</v>
      </c>
      <c r="F30" s="32"/>
      <c r="G30" s="21"/>
      <c r="H30" s="26">
        <v>0.03</v>
      </c>
      <c r="I30" s="6">
        <f t="shared" si="2"/>
        <v>-7.6660988074958043</v>
      </c>
      <c r="J30" s="6">
        <f t="shared" si="3"/>
        <v>54132.370453038791</v>
      </c>
    </row>
    <row r="31" spans="1:10" x14ac:dyDescent="0.2">
      <c r="A31" s="24" t="s">
        <v>40</v>
      </c>
      <c r="B31" s="24" t="s">
        <v>41</v>
      </c>
      <c r="C31" s="18">
        <v>2</v>
      </c>
      <c r="D31" s="18">
        <v>2.13</v>
      </c>
      <c r="E31" s="19">
        <f t="shared" si="5"/>
        <v>6.4999999999999947E-2</v>
      </c>
      <c r="F31" s="32"/>
      <c r="G31" s="21"/>
      <c r="H31" s="26">
        <v>0.02</v>
      </c>
      <c r="I31" s="6">
        <f t="shared" si="2"/>
        <v>64.999999999999943</v>
      </c>
      <c r="J31" s="6">
        <f t="shared" si="3"/>
        <v>54197.370453038791</v>
      </c>
    </row>
    <row r="32" spans="1:10" x14ac:dyDescent="0.2">
      <c r="A32" s="24" t="s">
        <v>45</v>
      </c>
      <c r="B32" s="24" t="s">
        <v>46</v>
      </c>
      <c r="C32" s="18">
        <v>4.62</v>
      </c>
      <c r="D32" s="18">
        <v>4.8</v>
      </c>
      <c r="E32" s="19">
        <f t="shared" si="5"/>
        <v>3.8961038961038898E-2</v>
      </c>
      <c r="F32" s="36"/>
      <c r="G32" s="21"/>
      <c r="H32" s="26">
        <v>0.03</v>
      </c>
      <c r="I32" s="6">
        <f t="shared" si="2"/>
        <v>58.44155844155835</v>
      </c>
      <c r="J32" s="6">
        <f t="shared" si="3"/>
        <v>54255.812011480353</v>
      </c>
    </row>
    <row r="33" spans="1:10" x14ac:dyDescent="0.2">
      <c r="A33" s="24" t="s">
        <v>47</v>
      </c>
      <c r="B33" s="24" t="s">
        <v>30</v>
      </c>
      <c r="C33" s="18">
        <v>1.63</v>
      </c>
      <c r="D33" s="18">
        <v>1.66</v>
      </c>
      <c r="E33" s="19">
        <f t="shared" si="5"/>
        <v>1.8404907975460141E-2</v>
      </c>
      <c r="F33" s="32"/>
      <c r="G33" s="21"/>
      <c r="H33" s="26">
        <v>0.04</v>
      </c>
      <c r="I33" s="6">
        <f t="shared" si="2"/>
        <v>36.809815950920282</v>
      </c>
      <c r="J33" s="6">
        <f t="shared" si="3"/>
        <v>54292.621827431271</v>
      </c>
    </row>
    <row r="34" spans="1:10" x14ac:dyDescent="0.2">
      <c r="A34" s="24" t="s">
        <v>50</v>
      </c>
      <c r="B34" s="24" t="s">
        <v>12</v>
      </c>
      <c r="C34" s="42">
        <v>0.13</v>
      </c>
      <c r="D34" s="18">
        <v>0.10299999999999999</v>
      </c>
      <c r="E34" s="23">
        <f t="shared" ref="E34:E39" si="6">(D34-C34)/C34</f>
        <v>-0.20769230769230776</v>
      </c>
      <c r="F34" s="21"/>
      <c r="G34" s="43"/>
      <c r="H34" s="47">
        <v>5.0000000000000001E-3</v>
      </c>
      <c r="I34" s="6">
        <f t="shared" si="2"/>
        <v>-51.923076923076941</v>
      </c>
      <c r="J34" s="6">
        <f t="shared" si="3"/>
        <v>54240.698750508192</v>
      </c>
    </row>
    <row r="35" spans="1:10" x14ac:dyDescent="0.2">
      <c r="A35" s="24" t="s">
        <v>48</v>
      </c>
      <c r="B35" s="44" t="s">
        <v>49</v>
      </c>
      <c r="C35" s="42">
        <v>16.3</v>
      </c>
      <c r="D35" s="18">
        <v>16.350000000000001</v>
      </c>
      <c r="E35" s="19">
        <f t="shared" si="6"/>
        <v>3.0674846625767306E-3</v>
      </c>
      <c r="F35" s="45"/>
      <c r="G35" s="21"/>
      <c r="H35" s="47">
        <v>0.04</v>
      </c>
      <c r="I35" s="6">
        <f t="shared" si="2"/>
        <v>6.1349693251534614</v>
      </c>
      <c r="J35" s="6">
        <f t="shared" si="3"/>
        <v>54246.833719833347</v>
      </c>
    </row>
    <row r="36" spans="1:10" x14ac:dyDescent="0.2">
      <c r="A36" s="49" t="s">
        <v>56</v>
      </c>
      <c r="B36" s="49" t="s">
        <v>27</v>
      </c>
      <c r="C36" s="25">
        <v>5.38</v>
      </c>
      <c r="D36" s="25">
        <v>5.65</v>
      </c>
      <c r="E36" s="19">
        <f t="shared" si="6"/>
        <v>5.0185873605948041E-2</v>
      </c>
      <c r="F36" s="31"/>
      <c r="G36" s="30"/>
      <c r="H36" s="50">
        <v>0.06</v>
      </c>
      <c r="I36" s="6">
        <f t="shared" ref="I36" si="7">MMULT((MMULT(50000,H36)),E36)</f>
        <v>150.55762081784411</v>
      </c>
      <c r="J36" s="6">
        <f t="shared" si="3"/>
        <v>54397.391340651193</v>
      </c>
    </row>
    <row r="37" spans="1:10" x14ac:dyDescent="0.2">
      <c r="A37" s="49" t="s">
        <v>44</v>
      </c>
      <c r="B37" s="49" t="s">
        <v>29</v>
      </c>
      <c r="C37" s="25">
        <v>6.16</v>
      </c>
      <c r="D37" s="25">
        <v>6.76</v>
      </c>
      <c r="E37" s="19">
        <f t="shared" si="6"/>
        <v>9.7402597402597338E-2</v>
      </c>
      <c r="F37" s="31"/>
      <c r="G37" s="30"/>
      <c r="H37" s="50">
        <v>0.04</v>
      </c>
      <c r="I37" s="6">
        <f t="shared" ref="I37" si="8">MMULT((MMULT(50000,H37)),E37)</f>
        <v>194.80519480519467</v>
      </c>
      <c r="J37" s="6">
        <f t="shared" si="3"/>
        <v>54592.196535456387</v>
      </c>
    </row>
    <row r="38" spans="1:10" x14ac:dyDescent="0.2">
      <c r="A38" s="24" t="s">
        <v>54</v>
      </c>
      <c r="B38" s="24" t="s">
        <v>55</v>
      </c>
      <c r="C38" s="18">
        <v>3.08</v>
      </c>
      <c r="D38" s="18">
        <v>4.09</v>
      </c>
      <c r="E38" s="19">
        <f t="shared" si="6"/>
        <v>0.32792207792207784</v>
      </c>
      <c r="F38" s="31"/>
      <c r="G38" s="21"/>
      <c r="H38" s="26">
        <v>0.02</v>
      </c>
      <c r="I38" s="6">
        <f t="shared" ref="I38" si="9">MMULT((MMULT(50000,H38)),E38)</f>
        <v>327.92207792207785</v>
      </c>
      <c r="J38" s="6">
        <f t="shared" si="3"/>
        <v>54920.118613378465</v>
      </c>
    </row>
    <row r="39" spans="1:10" x14ac:dyDescent="0.2">
      <c r="A39" s="24" t="s">
        <v>57</v>
      </c>
      <c r="B39" s="24" t="s">
        <v>58</v>
      </c>
      <c r="C39" s="25">
        <v>0.74199999999999999</v>
      </c>
      <c r="D39" s="18">
        <v>0.77400000000000002</v>
      </c>
      <c r="E39" s="19">
        <f t="shared" si="6"/>
        <v>4.3126684636118635E-2</v>
      </c>
      <c r="F39" s="21"/>
      <c r="G39" s="21"/>
      <c r="H39" s="26">
        <v>0.02</v>
      </c>
      <c r="I39" s="6">
        <f t="shared" ref="I39:I40" si="10">MMULT((MMULT(50000,H39)),E39)</f>
        <v>43.126684636118632</v>
      </c>
      <c r="J39" s="6">
        <f t="shared" si="3"/>
        <v>54963.245298014583</v>
      </c>
    </row>
    <row r="40" spans="1:10" x14ac:dyDescent="0.2">
      <c r="A40" s="33" t="s">
        <v>38</v>
      </c>
      <c r="B40" s="24" t="s">
        <v>39</v>
      </c>
      <c r="C40" s="18">
        <v>3.7850000000000001</v>
      </c>
      <c r="D40" s="18">
        <v>3.68</v>
      </c>
      <c r="E40" s="23">
        <f t="shared" ref="E40:E49" si="11">(D40-C40)/C40</f>
        <v>-2.7741083223249665E-2</v>
      </c>
      <c r="F40" s="31"/>
      <c r="G40" s="21"/>
      <c r="H40" s="26">
        <v>0.12</v>
      </c>
      <c r="I40" s="54">
        <f t="shared" si="10"/>
        <v>-166.44649933949799</v>
      </c>
      <c r="J40" s="6">
        <f t="shared" si="3"/>
        <v>54796.798798675081</v>
      </c>
    </row>
    <row r="41" spans="1:10" x14ac:dyDescent="0.2">
      <c r="A41" s="33" t="s">
        <v>37</v>
      </c>
      <c r="B41" s="24" t="s">
        <v>36</v>
      </c>
      <c r="C41" s="25">
        <v>1.34</v>
      </c>
      <c r="D41" s="18">
        <v>1.43</v>
      </c>
      <c r="E41" s="19">
        <f t="shared" si="11"/>
        <v>6.7164179104477501E-2</v>
      </c>
      <c r="F41" s="55"/>
      <c r="G41" s="21"/>
      <c r="H41" s="26">
        <v>0.02</v>
      </c>
      <c r="I41" s="54">
        <f t="shared" ref="I41" si="12">MMULT((MMULT(50000,H41)),E41)</f>
        <v>67.164179104477498</v>
      </c>
      <c r="J41" s="6">
        <f t="shared" si="3"/>
        <v>54863.962977779556</v>
      </c>
    </row>
    <row r="42" spans="1:10" x14ac:dyDescent="0.2">
      <c r="A42" s="33" t="s">
        <v>9</v>
      </c>
      <c r="B42" s="21" t="s">
        <v>10</v>
      </c>
      <c r="C42" s="18">
        <v>3.33</v>
      </c>
      <c r="D42" s="18">
        <v>2.68</v>
      </c>
      <c r="E42" s="23">
        <f t="shared" si="11"/>
        <v>-0.19519519519519515</v>
      </c>
      <c r="F42" s="18"/>
      <c r="G42" s="18"/>
      <c r="H42" s="26">
        <v>0.05</v>
      </c>
      <c r="I42" s="54">
        <f t="shared" ref="I42" si="13">MMULT((MMULT(50000,H42)),E42)</f>
        <v>-487.98798798798788</v>
      </c>
      <c r="J42" s="6">
        <f t="shared" si="3"/>
        <v>54375.974989791568</v>
      </c>
    </row>
    <row r="43" spans="1:10" x14ac:dyDescent="0.2">
      <c r="A43" s="49" t="s">
        <v>63</v>
      </c>
      <c r="B43" s="49" t="s">
        <v>41</v>
      </c>
      <c r="C43" s="25">
        <v>2.27</v>
      </c>
      <c r="D43" s="18">
        <v>2.3199999999999998</v>
      </c>
      <c r="E43" s="19">
        <f t="shared" si="11"/>
        <v>2.2026431718061595E-2</v>
      </c>
      <c r="F43" s="32"/>
      <c r="G43" s="21"/>
      <c r="H43" s="26">
        <v>0.03</v>
      </c>
      <c r="I43" s="54">
        <f t="shared" ref="I43:I49" si="14">MMULT((MMULT(50000,H43)),E43)</f>
        <v>33.039647577092396</v>
      </c>
      <c r="J43" s="6">
        <f t="shared" ref="J43:J49" si="15">SUM(J42,I43)</f>
        <v>54409.014637368658</v>
      </c>
    </row>
    <row r="44" spans="1:10" x14ac:dyDescent="0.2">
      <c r="A44" s="33" t="s">
        <v>38</v>
      </c>
      <c r="B44" s="49" t="s">
        <v>39</v>
      </c>
      <c r="C44" s="25">
        <v>3.43</v>
      </c>
      <c r="D44" s="18">
        <v>3.89</v>
      </c>
      <c r="E44" s="19">
        <f t="shared" si="11"/>
        <v>0.13411078717201164</v>
      </c>
      <c r="F44" s="18"/>
      <c r="G44" s="21"/>
      <c r="H44" s="26">
        <v>7.0000000000000007E-2</v>
      </c>
      <c r="I44" s="54">
        <f t="shared" si="14"/>
        <v>469.38775510204079</v>
      </c>
      <c r="J44" s="6">
        <f t="shared" si="15"/>
        <v>54878.4023924707</v>
      </c>
    </row>
    <row r="45" spans="1:10" x14ac:dyDescent="0.2">
      <c r="A45" s="57" t="s">
        <v>45</v>
      </c>
      <c r="B45" s="49" t="s">
        <v>46</v>
      </c>
      <c r="C45" s="18">
        <v>4.8600000000000003</v>
      </c>
      <c r="D45" s="18">
        <v>4.99</v>
      </c>
      <c r="E45" s="19">
        <f t="shared" si="11"/>
        <v>2.6748971193415613E-2</v>
      </c>
      <c r="F45" s="18"/>
      <c r="G45" s="21"/>
      <c r="H45" s="26">
        <v>0.02</v>
      </c>
      <c r="I45" s="54">
        <f t="shared" si="14"/>
        <v>26.748971193415613</v>
      </c>
      <c r="J45" s="6">
        <f t="shared" si="15"/>
        <v>54905.151363664118</v>
      </c>
    </row>
    <row r="46" spans="1:10" x14ac:dyDescent="0.2">
      <c r="A46" s="58" t="s">
        <v>61</v>
      </c>
      <c r="B46" s="49" t="s">
        <v>62</v>
      </c>
      <c r="C46" s="25">
        <v>1.1399999999999999</v>
      </c>
      <c r="D46" s="18">
        <v>1.1659999999999999</v>
      </c>
      <c r="E46" s="19">
        <f t="shared" si="11"/>
        <v>2.2807017543859671E-2</v>
      </c>
      <c r="F46" s="18"/>
      <c r="G46" s="21"/>
      <c r="H46" s="26">
        <v>0.02</v>
      </c>
      <c r="I46" s="54">
        <f t="shared" si="14"/>
        <v>22.807017543859672</v>
      </c>
      <c r="J46" s="6">
        <f t="shared" si="15"/>
        <v>54927.95838120798</v>
      </c>
    </row>
    <row r="47" spans="1:10" x14ac:dyDescent="0.2">
      <c r="A47" s="57" t="s">
        <v>63</v>
      </c>
      <c r="B47" s="49" t="s">
        <v>41</v>
      </c>
      <c r="C47" s="18">
        <v>2.21</v>
      </c>
      <c r="D47" s="18">
        <v>2.37</v>
      </c>
      <c r="E47" s="19">
        <f t="shared" si="11"/>
        <v>7.2398190045248931E-2</v>
      </c>
      <c r="F47" s="18"/>
      <c r="G47" s="21"/>
      <c r="H47" s="26">
        <v>0.01</v>
      </c>
      <c r="I47" s="54">
        <f t="shared" si="14"/>
        <v>36.199095022624462</v>
      </c>
      <c r="J47" s="6">
        <f t="shared" si="15"/>
        <v>54964.157476230605</v>
      </c>
    </row>
    <row r="48" spans="1:10" x14ac:dyDescent="0.2">
      <c r="A48" s="24" t="s">
        <v>42</v>
      </c>
      <c r="B48" s="24" t="s">
        <v>43</v>
      </c>
      <c r="C48" s="18">
        <v>1.2130000000000001</v>
      </c>
      <c r="D48" s="18">
        <v>1.33</v>
      </c>
      <c r="E48" s="19">
        <f t="shared" si="11"/>
        <v>9.6455070074196195E-2</v>
      </c>
      <c r="F48" s="18"/>
      <c r="G48" s="21"/>
      <c r="H48" s="26">
        <v>0.01</v>
      </c>
      <c r="I48" s="54">
        <f t="shared" si="14"/>
        <v>48.2275350370981</v>
      </c>
      <c r="J48" s="6">
        <f t="shared" si="15"/>
        <v>55012.385011267703</v>
      </c>
    </row>
    <row r="49" spans="1:11" x14ac:dyDescent="0.2">
      <c r="A49" s="21" t="s">
        <v>64</v>
      </c>
      <c r="B49" s="24" t="s">
        <v>35</v>
      </c>
      <c r="C49" s="18">
        <v>7.02</v>
      </c>
      <c r="D49" s="18">
        <v>7.29</v>
      </c>
      <c r="E49" s="19">
        <f t="shared" si="11"/>
        <v>3.8461538461538533E-2</v>
      </c>
      <c r="F49" s="18"/>
      <c r="G49" s="21"/>
      <c r="H49" s="26">
        <v>0.01</v>
      </c>
      <c r="I49" s="54">
        <f t="shared" si="14"/>
        <v>19.230769230769265</v>
      </c>
      <c r="J49" s="6">
        <f t="shared" si="15"/>
        <v>55031.615780498469</v>
      </c>
    </row>
    <row r="50" spans="1:11" x14ac:dyDescent="0.2">
      <c r="A50" s="24" t="s">
        <v>45</v>
      </c>
      <c r="B50" s="24" t="s">
        <v>46</v>
      </c>
      <c r="C50" s="59">
        <v>4.8499999999999996</v>
      </c>
      <c r="D50" s="59">
        <v>5.04</v>
      </c>
      <c r="E50" s="19">
        <f>(D50-C50)/C50</f>
        <v>3.9175257731958846E-2</v>
      </c>
      <c r="F50" s="60"/>
      <c r="G50" s="60"/>
      <c r="H50" s="61">
        <v>0.02</v>
      </c>
      <c r="I50" s="54">
        <f t="shared" ref="I50" si="16">MMULT((MMULT(50000,H50)),E50)</f>
        <v>39.175257731958844</v>
      </c>
      <c r="J50" s="6">
        <f t="shared" ref="J50" si="17">SUM(J49,I50)</f>
        <v>55070.791038230425</v>
      </c>
    </row>
    <row r="51" spans="1:11" x14ac:dyDescent="0.2">
      <c r="A51" s="67" t="s">
        <v>47</v>
      </c>
      <c r="B51" s="68" t="s">
        <v>67</v>
      </c>
      <c r="C51" s="69">
        <v>1.77</v>
      </c>
      <c r="D51" s="69">
        <v>1.85</v>
      </c>
      <c r="E51" s="70">
        <f t="shared" ref="E51" si="18">(D51-C51)/C51</f>
        <v>4.5197740112994392E-2</v>
      </c>
      <c r="F51" s="71"/>
      <c r="G51" s="72"/>
      <c r="H51" s="73">
        <v>0.02</v>
      </c>
      <c r="I51" s="54">
        <f t="shared" ref="I51:I53" si="19">MMULT((MMULT(50000,H51)),E51)</f>
        <v>45.197740112994389</v>
      </c>
      <c r="J51" s="6">
        <f t="shared" ref="J51:J53" si="20">SUM(J50,I51)</f>
        <v>55115.988778343417</v>
      </c>
    </row>
    <row r="52" spans="1:11" x14ac:dyDescent="0.2">
      <c r="A52" s="67" t="s">
        <v>47</v>
      </c>
      <c r="B52" s="68" t="s">
        <v>67</v>
      </c>
      <c r="C52" s="69">
        <v>1.85</v>
      </c>
      <c r="D52" s="69">
        <v>1.85</v>
      </c>
      <c r="E52" s="74">
        <f>(D52-C52)/C52</f>
        <v>0</v>
      </c>
      <c r="F52" s="71"/>
      <c r="G52" s="72"/>
      <c r="H52" s="73">
        <v>0.03</v>
      </c>
      <c r="I52" s="54">
        <f t="shared" si="19"/>
        <v>0</v>
      </c>
      <c r="J52" s="6">
        <f t="shared" si="20"/>
        <v>55115.988778343417</v>
      </c>
    </row>
    <row r="53" spans="1:11" x14ac:dyDescent="0.2">
      <c r="A53" s="100" t="s">
        <v>52</v>
      </c>
      <c r="B53" s="100" t="s">
        <v>53</v>
      </c>
      <c r="C53" s="69">
        <v>0.23730000000000001</v>
      </c>
      <c r="D53" s="69">
        <v>0.16</v>
      </c>
      <c r="E53" s="74">
        <f>(D53-C53)/C53</f>
        <v>-0.32574799831437001</v>
      </c>
      <c r="F53" s="71"/>
      <c r="G53" s="71"/>
      <c r="H53" s="73">
        <v>0.03</v>
      </c>
      <c r="I53" s="54">
        <f t="shared" si="19"/>
        <v>-488.62199747155501</v>
      </c>
      <c r="J53" s="6">
        <f t="shared" si="20"/>
        <v>54627.36678087186</v>
      </c>
    </row>
    <row r="54" spans="1:11" x14ac:dyDescent="0.2">
      <c r="A54" s="93"/>
      <c r="B54" s="94"/>
      <c r="C54" s="95"/>
      <c r="D54" s="95"/>
      <c r="E54" s="96"/>
      <c r="F54" s="97"/>
      <c r="G54" s="98"/>
      <c r="H54" s="99"/>
    </row>
    <row r="55" spans="1:11" x14ac:dyDescent="0.2">
      <c r="A55" s="37"/>
      <c r="B55" s="64"/>
      <c r="C55" s="11"/>
      <c r="D55" s="11"/>
      <c r="E55" s="12"/>
      <c r="F55" s="10"/>
      <c r="G55" s="65"/>
      <c r="H55" s="10"/>
      <c r="I55" s="66"/>
    </row>
    <row r="56" spans="1:11" x14ac:dyDescent="0.2">
      <c r="A56" s="51" t="s">
        <v>70</v>
      </c>
      <c r="K56" s="53"/>
    </row>
  </sheetData>
  <hyperlinks>
    <hyperlink ref="A15" r:id="rId1" display="https://investimenti.bnpparibas.it/isin/nl0012156640" xr:uid="{00000000-0004-0000-0000-000000000000}"/>
    <hyperlink ref="A19" r:id="rId2" display="https://investimenti.bnpparibas.it/isin/nl0012161764" xr:uid="{00000000-0004-0000-0000-000001000000}"/>
    <hyperlink ref="A42" r:id="rId3" display="https://investimenti.bnpparibas.it/isin/nl0012163232" xr:uid="{00000000-0004-0000-0000-000002000000}"/>
    <hyperlink ref="A21" r:id="rId4" display="https://investimenti.bnpparibas.it/isin/nl0012162754" xr:uid="{00000000-0004-0000-0000-000003000000}"/>
    <hyperlink ref="B21" r:id="rId5" display="https://investimenti.bnpparibas.it/isin/nl0012162754" xr:uid="{00000000-0004-0000-0000-000004000000}"/>
    <hyperlink ref="A22" r:id="rId6" display="https://investimenti.bnpparibas.it/isin/nl0012166003" xr:uid="{00000000-0004-0000-0000-000005000000}"/>
    <hyperlink ref="B22" r:id="rId7" display="https://investimenti.bnpparibas.it/isin/nl0012166003" xr:uid="{00000000-0004-0000-0000-000006000000}"/>
    <hyperlink ref="A23" r:id="rId8" display="https://investimenti.bnpparibas.it/isin/nl0012162598" xr:uid="{00000000-0004-0000-0000-000007000000}"/>
    <hyperlink ref="B23" r:id="rId9" display="https://investimenti.bnpparibas.it/isin/nl0012162598" xr:uid="{00000000-0004-0000-0000-000008000000}"/>
    <hyperlink ref="A24" r:id="rId10" display="https://investimenti.bnpparibas.it/isin/nl0012166003" xr:uid="{00000000-0004-0000-0000-000009000000}"/>
    <hyperlink ref="B24" r:id="rId11" display="https://investimenti.bnpparibas.it/isin/nl0012166003" xr:uid="{00000000-0004-0000-0000-00000A000000}"/>
    <hyperlink ref="B26" r:id="rId12" display="https://investimenti.bnpparibas.it/isin/nl0012163109" xr:uid="{00000000-0004-0000-0000-00000B000000}"/>
    <hyperlink ref="A26" r:id="rId13" display="https://investimenti.bnpparibas.it/isin/nl0012163109" xr:uid="{00000000-0004-0000-0000-00000C000000}"/>
    <hyperlink ref="A27" r:id="rId14" display="https://investimenti.bnpparibas.it/isin/nl0012316061" xr:uid="{00000000-0004-0000-0000-00000D000000}"/>
    <hyperlink ref="B27" r:id="rId15" display="https://investimenti.bnpparibas.it/isin/nl0012316061" xr:uid="{00000000-0004-0000-0000-00000E000000}"/>
    <hyperlink ref="A25" r:id="rId16" display="https://investimenti.bnpparibas.it/isin/nl0012166003" xr:uid="{00000000-0004-0000-0000-00000F000000}"/>
    <hyperlink ref="B25" r:id="rId17" display="https://investimenti.bnpparibas.it/isin/nl0012166003" xr:uid="{00000000-0004-0000-0000-000010000000}"/>
    <hyperlink ref="A30" r:id="rId18" display="https://investimenti.bnpparibas.it/isin/nl0012164537" xr:uid="{00000000-0004-0000-0000-000011000000}"/>
    <hyperlink ref="B30" r:id="rId19" display="https://investimenti.bnpparibas.it/isin/nl0012164537" xr:uid="{00000000-0004-0000-0000-000012000000}"/>
    <hyperlink ref="B41" r:id="rId20" display="https://investimenti.bnpparibas.it/isin/nl0012164016" xr:uid="{00000000-0004-0000-0000-000013000000}"/>
    <hyperlink ref="A41" r:id="rId21" display="https://investimenti.bnpparibas.it/isin/nl0012164016" xr:uid="{00000000-0004-0000-0000-000014000000}"/>
    <hyperlink ref="A31" r:id="rId22" display="https://investimenti.bnpparibas.it/isin/nl0012164040" xr:uid="{00000000-0004-0000-0000-000015000000}"/>
    <hyperlink ref="B31" r:id="rId23" display="https://investimenti.bnpparibas.it/isin/nl0012164040" xr:uid="{00000000-0004-0000-0000-000016000000}"/>
    <hyperlink ref="A28" r:id="rId24" display="https://investimenti.bnpparibas.it/isin/nl0012164388" xr:uid="{00000000-0004-0000-0000-000017000000}"/>
    <hyperlink ref="B28" r:id="rId25" display="https://investimenti.bnpparibas.it/isin/nl0012164388" xr:uid="{00000000-0004-0000-0000-000018000000}"/>
    <hyperlink ref="A29" r:id="rId26" display="https://investimenti.bnpparibas.it/isin/nl0012162580" xr:uid="{00000000-0004-0000-0000-000019000000}"/>
    <hyperlink ref="B29" r:id="rId27" display="https://investimenti.bnpparibas.it/isin/nl0012162580" xr:uid="{00000000-0004-0000-0000-00001A000000}"/>
    <hyperlink ref="A32" r:id="rId28" display="https://investimenti.bnpparibas.it/isin/nl0012163521" xr:uid="{00000000-0004-0000-0000-00001B000000}"/>
    <hyperlink ref="B32" r:id="rId29" display="https://investimenti.bnpparibas.it/isin/nl0012163521" xr:uid="{00000000-0004-0000-0000-00001C000000}"/>
    <hyperlink ref="A33" r:id="rId30" display="https://investimenti.bnpparibas.it/isin/nl0012163083" xr:uid="{00000000-0004-0000-0000-00001D000000}"/>
    <hyperlink ref="B33" r:id="rId31" display="https://investimenti.bnpparibas.it/isin/nl0012163083" xr:uid="{00000000-0004-0000-0000-00001E000000}"/>
    <hyperlink ref="A35" r:id="rId32" display="https://investimenti.bnpparibas.it/isin/nl0012162846" xr:uid="{00000000-0004-0000-0000-00001F000000}"/>
    <hyperlink ref="B35" r:id="rId33" display="https://investimenti.bnpparibas.it/isin/nl0012162846" xr:uid="{00000000-0004-0000-0000-000020000000}"/>
    <hyperlink ref="A34" r:id="rId34" display="https://investimenti.bnpparibas.it/isin/nl0012166037" xr:uid="{00000000-0004-0000-0000-000021000000}"/>
    <hyperlink ref="B34" r:id="rId35" display="https://investimenti.bnpparibas.it/isin/nl0012166037" xr:uid="{00000000-0004-0000-0000-000022000000}"/>
    <hyperlink ref="A40" r:id="rId36" display="https://investimenti.bnpparibas.it/isin/nl0012163380" xr:uid="{00000000-0004-0000-0000-000023000000}"/>
    <hyperlink ref="B40" r:id="rId37" display="https://investimenti.bnpparibas.it/isin/nl0012163380" xr:uid="{00000000-0004-0000-0000-000024000000}"/>
    <hyperlink ref="A53" r:id="rId38" display="https://investimenti.bnpparibas.it/isin/nl0012164164" xr:uid="{00000000-0004-0000-0000-000025000000}"/>
    <hyperlink ref="B53" r:id="rId39" display="https://investimenti.bnpparibas.it/isin/nl0012164164" xr:uid="{00000000-0004-0000-0000-000026000000}"/>
    <hyperlink ref="A38" r:id="rId40" display="https://investimenti.bnpparibas.it/isin/nl0012162945" xr:uid="{00000000-0004-0000-0000-000027000000}"/>
    <hyperlink ref="B38" r:id="rId41" display="https://investimenti.bnpparibas.it/isin/nl0012162945" xr:uid="{00000000-0004-0000-0000-000028000000}"/>
    <hyperlink ref="A37" r:id="rId42" display="https://investimenti.bnpparibas.it/isin/nl0012162580" xr:uid="{00000000-0004-0000-0000-000029000000}"/>
    <hyperlink ref="B37" r:id="rId43" display="https://investimenti.bnpparibas.it/isin/nl0012162580" xr:uid="{00000000-0004-0000-0000-00002A000000}"/>
    <hyperlink ref="B36" r:id="rId44" display="https://investimenti.bnpparibas.it/isin/nl0012162721" xr:uid="{00000000-0004-0000-0000-00002B000000}"/>
    <hyperlink ref="A36" r:id="rId45" display="https://investimenti.bnpparibas.it/isin/nl0012162721" xr:uid="{00000000-0004-0000-0000-00002C000000}"/>
    <hyperlink ref="A39" r:id="rId46" display="https://investimenti.bnpparibas.it/isin/nl0012161996" xr:uid="{00000000-0004-0000-0000-00002D000000}"/>
    <hyperlink ref="B39" r:id="rId47" display="https://investimenti.bnpparibas.it/isin/nl0012161996" xr:uid="{00000000-0004-0000-0000-00002E000000}"/>
    <hyperlink ref="A45" r:id="rId48" display="https://investimenti.bnpparibas.it/isin/nl0012163521" xr:uid="{00000000-0004-0000-0000-00002F000000}"/>
    <hyperlink ref="B45" r:id="rId49" display="https://investimenti.bnpparibas.it/isin/nl0012163521" xr:uid="{00000000-0004-0000-0000-000030000000}"/>
    <hyperlink ref="A46" r:id="rId50" display="https://investimenti.bnpparibas.it/isin/nl0012163711" xr:uid="{00000000-0004-0000-0000-000031000000}"/>
    <hyperlink ref="B46" r:id="rId51" display="https://investimenti.bnpparibas.it/isin/nl0012163711" xr:uid="{00000000-0004-0000-0000-000032000000}"/>
    <hyperlink ref="A44" r:id="rId52" display="https://investimenti.bnpparibas.it/isin/nl0012163380" xr:uid="{00000000-0004-0000-0000-000033000000}"/>
    <hyperlink ref="B44" r:id="rId53" display="https://investimenti.bnpparibas.it/isin/nl0012163380" xr:uid="{00000000-0004-0000-0000-000034000000}"/>
    <hyperlink ref="A43" r:id="rId54" display="https://investimenti.bnpparibas.it/isin/nl0012164032" xr:uid="{00000000-0004-0000-0000-000035000000}"/>
    <hyperlink ref="B43" r:id="rId55" display="https://investimenti.bnpparibas.it/isin/nl0012164032" xr:uid="{00000000-0004-0000-0000-000036000000}"/>
    <hyperlink ref="B49" r:id="rId56" display="https://investimenti.bnpparibas.it/isin/nl0012164529" xr:uid="{00000000-0004-0000-0000-000037000000}"/>
    <hyperlink ref="A9" r:id="rId57" display="https://investimenti.bnpparibas.it/isin/nl0012162713" xr:uid="{00000000-0004-0000-0000-000038000000}"/>
    <hyperlink ref="A47" r:id="rId58" display="https://investimenti.bnpparibas.it/isin/nl0012164032" xr:uid="{00000000-0004-0000-0000-000039000000}"/>
    <hyperlink ref="B47" r:id="rId59" display="https://investimenti.bnpparibas.it/isin/nl0012164032" xr:uid="{00000000-0004-0000-0000-00003A000000}"/>
    <hyperlink ref="A48" r:id="rId60" display="https://investimenti.bnpparibas.it/isin/nl0012164388" xr:uid="{00000000-0004-0000-0000-00003B000000}"/>
    <hyperlink ref="B48" r:id="rId61" display="https://investimenti.bnpparibas.it/isin/nl0012164388" xr:uid="{00000000-0004-0000-0000-00003C000000}"/>
    <hyperlink ref="A50" r:id="rId62" display="https://investimenti.bnpparibas.it/isin/nl0012163521" xr:uid="{00000000-0004-0000-0000-00003D000000}"/>
    <hyperlink ref="B50" r:id="rId63" display="https://investimenti.bnpparibas.it/isin/nl0012163521" xr:uid="{00000000-0004-0000-0000-00003E000000}"/>
    <hyperlink ref="A52" r:id="rId64" display="https://investimenti.bnpparibas.it/isin/nl0012163083" xr:uid="{00000000-0004-0000-0000-00003F000000}"/>
    <hyperlink ref="A51" r:id="rId65" display="https://investimenti.bnpparibas.it/isin/nl0012163083" xr:uid="{00000000-0004-0000-0000-000040000000}"/>
    <hyperlink ref="B4" r:id="rId66" display="https://investimenti.bnpparibas.it/isin/nl0012163711" xr:uid="{00000000-0004-0000-0000-000041000000}"/>
    <hyperlink ref="A4" r:id="rId67" display="https://investimenti.bnpparibas.it/isin/nl0012163711" xr:uid="{00000000-0004-0000-0000-000042000000}"/>
    <hyperlink ref="B6" r:id="rId68" display="https://investimenti.bnpparibas.it/isin/nl0012164529" xr:uid="{00000000-0004-0000-0000-000043000000}"/>
    <hyperlink ref="A6" r:id="rId69" display="https://investimenti.bnpparibas.it/isin/nl0012164529" xr:uid="{00000000-0004-0000-0000-000044000000}"/>
    <hyperlink ref="A7" r:id="rId70" display="https://investimenti.bnpparibas.it/isin/nl0012164164" xr:uid="{00000000-0004-0000-0000-000045000000}"/>
    <hyperlink ref="B7" r:id="rId71" display="https://investimenti.bnpparibas.it/isin/nl0012164164" xr:uid="{00000000-0004-0000-0000-000046000000}"/>
    <hyperlink ref="A8" r:id="rId72" display="https://investimenti.bnpparibas.it/isin/nl0012164388" xr:uid="{00000000-0004-0000-0000-000047000000}"/>
    <hyperlink ref="B8" r:id="rId73" display="https://investimenti.bnpparibas.it/isin/nl0012164388" xr:uid="{00000000-0004-0000-0000-000048000000}"/>
  </hyperlinks>
  <pageMargins left="0.7" right="0.7" top="0.75" bottom="0.75" header="0.3" footer="0.3"/>
  <pageSetup paperSize="9" orientation="portrait" r:id="rId74"/>
  <drawing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2017-10-09T13:29:03Z</dcterms:modified>
</cp:coreProperties>
</file>