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6" i="1"/>
  <c r="E7"/>
  <c r="G121" i="5"/>
  <c r="H121" s="1"/>
  <c r="E121"/>
  <c r="G121" i="4"/>
  <c r="H121" s="1"/>
  <c r="E121"/>
  <c r="E6" i="2"/>
  <c r="G66"/>
  <c r="H66" s="1"/>
  <c r="G120" i="5"/>
  <c r="E120"/>
  <c r="G120" i="4"/>
  <c r="H120" s="1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3" i="1"/>
  <c r="G116" i="5"/>
  <c r="H116" s="1"/>
  <c r="E116"/>
  <c r="E116" i="4"/>
  <c r="G116" s="1"/>
  <c r="G115" i="5"/>
  <c r="H115" s="1"/>
  <c r="E115"/>
  <c r="G115" i="4"/>
  <c r="E115"/>
  <c r="I71" i="1"/>
  <c r="E66" i="2"/>
  <c r="E63"/>
  <c r="G63" s="1"/>
  <c r="E64"/>
  <c r="G64" s="1"/>
  <c r="E71" i="1"/>
  <c r="E4" i="2"/>
  <c r="E65"/>
  <c r="G65" s="1"/>
  <c r="H120" i="5" l="1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2" i="2"/>
  <c r="G62" s="1"/>
  <c r="E5"/>
  <c r="E61"/>
  <c r="G61" s="1"/>
  <c r="G111" i="5"/>
  <c r="H111" s="1"/>
  <c r="E111"/>
  <c r="E111" i="4"/>
  <c r="G111" s="1"/>
  <c r="E69" i="1"/>
  <c r="I69" s="1"/>
  <c r="E72"/>
  <c r="I72" s="1"/>
  <c r="E70"/>
  <c r="I70" s="1"/>
  <c r="E4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4" i="1"/>
  <c r="I64" s="1"/>
  <c r="E5"/>
  <c r="E65"/>
  <c r="I65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2" i="1"/>
  <c r="I62" s="1"/>
  <c r="E61"/>
  <c r="I61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E60" i="1"/>
  <c r="I60" s="1"/>
  <c r="E59"/>
  <c r="I59" s="1"/>
  <c r="E67"/>
  <c r="I67" s="1"/>
  <c r="E63"/>
  <c r="I63" s="1"/>
  <c r="E68" l="1"/>
  <c r="I68" s="1"/>
  <c r="E58"/>
  <c r="I58" s="1"/>
  <c r="E56"/>
  <c r="I56" s="1"/>
  <c r="E57"/>
  <c r="I57" s="1"/>
  <c r="E54"/>
  <c r="I54" s="1"/>
  <c r="E52"/>
  <c r="I52" s="1"/>
  <c r="E53"/>
  <c r="I53" s="1"/>
  <c r="E55"/>
  <c r="I55" s="1"/>
  <c r="E66"/>
  <c r="I66" s="1"/>
  <c r="E73"/>
  <c r="I73" s="1"/>
  <c r="E51"/>
  <c r="I51" s="1"/>
  <c r="E49"/>
  <c r="I49" s="1"/>
  <c r="E44"/>
  <c r="I44" s="1"/>
  <c r="E46" l="1"/>
  <c r="I46" s="1"/>
  <c r="E48"/>
  <c r="I48" s="1"/>
  <c r="E45"/>
  <c r="I45" s="1"/>
  <c r="E42"/>
  <c r="I42" s="1"/>
  <c r="E41"/>
  <c r="I41" s="1"/>
  <c r="E40" l="1"/>
  <c r="I40" s="1"/>
  <c r="E39"/>
  <c r="I39" s="1"/>
  <c r="E47"/>
  <c r="I47" s="1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E30"/>
  <c r="I30" s="1"/>
  <c r="E33"/>
  <c r="I33" s="1"/>
  <c r="E43"/>
  <c r="I43" s="1"/>
  <c r="E25"/>
  <c r="I25" s="1"/>
  <c r="E27"/>
  <c r="I27" s="1"/>
  <c r="E34"/>
  <c r="I34" s="1"/>
  <c r="E29"/>
  <c r="I29" s="1"/>
  <c r="E50"/>
  <c r="I50" s="1"/>
  <c r="E28"/>
  <c r="I28" s="1"/>
  <c r="E37"/>
  <c r="I37" s="1"/>
  <c r="J15" l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</calcChain>
</file>

<file path=xl/sharedStrings.xml><?xml version="1.0" encoding="utf-8"?>
<sst xmlns="http://schemas.openxmlformats.org/spreadsheetml/2006/main" count="785" uniqueCount="183">
  <si>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</si>
  <si>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</si>
  <si>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</si>
  <si>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</si>
  <si>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</si>
  <si>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</si>
  <si>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</si>
  <si>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</si>
  <si>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</si>
  <si>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</si>
  <si>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</si>
  <si>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</si>
  <si>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</si>
  <si>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</si>
  <si>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</si>
  <si>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</si>
  <si>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</si>
  <si>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</si>
  <si>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</si>
  <si>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</si>
  <si>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</si>
  <si>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</si>
  <si>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</si>
  <si>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</si>
  <si>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</si>
  <si>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</si>
  <si>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</si>
  <si>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</si>
  <si>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</si>
  <si>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</si>
  <si>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</si>
  <si>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</si>
  <si>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</si>
  <si>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</si>
  <si>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</si>
  <si>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</si>
  <si>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</si>
  <si>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</si>
  <si>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</si>
  <si>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</si>
  <si>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</si>
  <si>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</si>
  <si>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</si>
  <si>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</si>
  <si>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</si>
  <si>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</si>
  <si>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</si>
  <si>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</si>
  <si>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</si>
  <si>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</si>
  <si>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</si>
  <si>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</si>
  <si>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</si>
  <si>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</si>
  <si>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</si>
  <si>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</si>
  <si>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</si>
  <si>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</si>
  <si>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</si>
  <si>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</si>
  <si>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</si>
  <si>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</si>
  <si>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</si>
  <si>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</si>
  <si>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</si>
  <si>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</si>
  <si>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</si>
  <si>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</si>
  <si>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</si>
  <si>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</si>
  <si>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</si>
  <si>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</si>
  <si>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</si>
  <si>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</si>
  <si>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</si>
  <si>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</si>
  <si>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</si>
  <si>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</si>
  <si>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</si>
  <si>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</si>
  <si>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</si>
  <si>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</si>
  <si>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</si>
  <si>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</si>
  <si>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</si>
  <si>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</si>
  <si>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</si>
  <si>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</si>
  <si>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</si>
  <si>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</si>
  <si>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</si>
  <si>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</si>
  <si>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</si>
  <si>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</si>
  <si>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</si>
  <si>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</si>
  <si>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</si>
  <si>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</si>
  <si>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</si>
  <si>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</si>
  <si>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</si>
  <si>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</si>
  <si>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</si>
  <si>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</si>
  <si>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</si>
  <si>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</si>
  <si>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</si>
  <si>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</si>
  <si>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</si>
  <si>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</si>
  <si>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</si>
  <si>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</si>
  <si>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</si>
  <si>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</si>
  <si>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</si>
  <si>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</si>
  <si>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</si>
  <si>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</si>
  <si>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</si>
  <si>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</si>
  <si>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</si>
  <si>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</si>
  <si>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</si>
  <si>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</si>
  <si>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</si>
  <si>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</si>
  <si>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</si>
  <si>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</si>
  <si>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</si>
  <si>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</si>
  <si>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</si>
  <si>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</si>
  <si>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</si>
  <si>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</si>
  <si>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</si>
  <si>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</si>
  <si>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</si>
  <si>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</si>
  <si>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</si>
  <si>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</si>
  <si>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</si>
  <si>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</si>
  <si>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</si>
  <si>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</si>
  <si>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</si>
  <si>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</si>
  <si>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</si>
  <si>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</si>
  <si>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</si>
  <si>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</si>
  <si>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</si>
  <si>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</si>
  <si>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</si>
  <si>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</si>
  <si>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</si>
  <si>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</si>
  <si>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</si>
  <si>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</si>
  <si>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</si>
  <si>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</si>
  <si>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</si>
  <si>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</si>
  <si>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</si>
  <si>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</si>
  <si>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</si>
  <si>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</si>
  <si>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</si>
  <si>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</si>
  <si>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</si>
  <si>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</si>
  <si>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</si>
  <si>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watchlist long</t>
  </si>
  <si>
    <t>UBI</t>
  </si>
  <si>
    <t>Yoox</t>
  </si>
  <si>
    <t>Wahtclist short</t>
  </si>
  <si>
    <t>Ferragamo</t>
  </si>
  <si>
    <t>Atlantia</t>
  </si>
  <si>
    <t>NL0012321376</t>
  </si>
  <si>
    <t>NL0012314736</t>
  </si>
  <si>
    <t>BUY</t>
  </si>
  <si>
    <t>NL0012323992</t>
  </si>
  <si>
    <t>UNICREDIT Turbo Short</t>
  </si>
  <si>
    <t>NL0011946884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</si>
</sst>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55"/>
          <c:y val="3.4508945873166157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FUTURES'!$J$18:$J$73</c:f>
              <c:numCache>
                <c:formatCode>General</c:formatCode>
                <c:ptCount val="56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</c:numCache>
            </c:numRef>
          </c:val>
        </c:ser>
        <c:axId val="80917248"/>
        <c:axId val="80919168"/>
      </c:areaChart>
      <c:catAx>
        <c:axId val="80917248"/>
        <c:scaling>
          <c:orientation val="minMax"/>
        </c:scaling>
        <c:axPos val="b"/>
        <c:tickLblPos val="nextTo"/>
        <c:crossAx val="80919168"/>
        <c:crosses val="autoZero"/>
        <c:auto val="1"/>
        <c:lblAlgn val="ctr"/>
        <c:lblOffset val="100"/>
      </c:catAx>
      <c:valAx>
        <c:axId val="80919168"/>
        <c:scaling>
          <c:orientation val="minMax"/>
        </c:scaling>
        <c:axPos val="l"/>
        <c:majorGridlines/>
        <c:numFmt formatCode="General" sourceLinked="1"/>
        <c:tickLblPos val="nextTo"/>
        <c:crossAx val="809172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TURBO!$H$11:$H$66</c:f>
              <c:numCache>
                <c:formatCode>General</c:formatCode>
                <c:ptCount val="5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</c:numCache>
            </c:numRef>
          </c:val>
        </c:ser>
        <c:axId val="81120640"/>
        <c:axId val="81286656"/>
      </c:areaChart>
      <c:catAx>
        <c:axId val="81120640"/>
        <c:scaling>
          <c:orientation val="minMax"/>
        </c:scaling>
        <c:axPos val="b"/>
        <c:tickLblPos val="nextTo"/>
        <c:crossAx val="81286656"/>
        <c:crosses val="autoZero"/>
        <c:auto val="1"/>
        <c:lblAlgn val="ctr"/>
        <c:lblOffset val="100"/>
      </c:catAx>
      <c:valAx>
        <c:axId val="81286656"/>
        <c:scaling>
          <c:orientation val="minMax"/>
        </c:scaling>
        <c:axPos val="l"/>
        <c:majorGridlines/>
        <c:numFmt formatCode="General" sourceLinked="1"/>
        <c:tickLblPos val="nextTo"/>
        <c:crossAx val="81120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635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TOT.'!$H$2:$H$121</c:f>
              <c:numCache>
                <c:formatCode>General</c:formatCode>
                <c:ptCount val="120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</c:numCache>
            </c:numRef>
          </c:val>
        </c:ser>
        <c:axId val="117958528"/>
        <c:axId val="131387392"/>
      </c:areaChart>
      <c:catAx>
        <c:axId val="117958528"/>
        <c:scaling>
          <c:orientation val="minMax"/>
        </c:scaling>
        <c:axPos val="b"/>
        <c:tickLblPos val="nextTo"/>
        <c:crossAx val="131387392"/>
        <c:crosses val="autoZero"/>
        <c:auto val="1"/>
        <c:lblAlgn val="ctr"/>
        <c:lblOffset val="100"/>
      </c:catAx>
      <c:valAx>
        <c:axId val="131387392"/>
        <c:scaling>
          <c:orientation val="minMax"/>
        </c:scaling>
        <c:axPos val="l"/>
        <c:majorGridlines/>
        <c:numFmt formatCode="General" sourceLinked="1"/>
        <c:tickLblPos val="nextTo"/>
        <c:crossAx val="1179585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FRACTIONAL'!$H$3:$H$121</c:f>
              <c:numCache>
                <c:formatCode>General</c:formatCode>
                <c:ptCount val="119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</c:numCache>
            </c:numRef>
          </c:val>
        </c:ser>
        <c:axId val="133976832"/>
        <c:axId val="133978752"/>
      </c:areaChart>
      <c:catAx>
        <c:axId val="133976832"/>
        <c:scaling>
          <c:orientation val="minMax"/>
        </c:scaling>
        <c:axPos val="b"/>
        <c:tickLblPos val="nextTo"/>
        <c:crossAx val="133978752"/>
        <c:crosses val="autoZero"/>
        <c:auto val="1"/>
        <c:lblAlgn val="ctr"/>
        <c:lblOffset val="100"/>
      </c:catAx>
      <c:valAx>
        <c:axId val="13397875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33976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76</xdr:row>
      <xdr:rowOff>78440</xdr:rowOff>
    </xdr:from>
    <xdr:to>
      <xdr:col>6</xdr:col>
      <xdr:colOff>974913</xdr:colOff>
      <xdr:row>96</xdr:row>
      <xdr:rowOff>156881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68</xdr:row>
      <xdr:rowOff>57150</xdr:rowOff>
    </xdr:from>
    <xdr:to>
      <xdr:col>5</xdr:col>
      <xdr:colOff>19049</xdr:colOff>
      <xdr:row>89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122</xdr:row>
      <xdr:rowOff>114299</xdr:rowOff>
    </xdr:from>
    <xdr:to>
      <xdr:col>8</xdr:col>
      <xdr:colOff>19050</xdr:colOff>
      <xdr:row>145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121</xdr:row>
      <xdr:rowOff>161924</xdr:rowOff>
    </xdr:from>
    <xdr:to>
      <xdr:col>8</xdr:col>
      <xdr:colOff>19050</xdr:colOff>
      <xdr:row>146</xdr:row>
      <xdr:rowOff>114299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hyperlink" Target="https://investimenti.bnpparibas.it/isin/nl0012159933" TargetMode="External"/><Relationship Id="rId110" Type="http://schemas.openxmlformats.org/officeDocument/2006/relationships/hyperlink" Target="https://investimenti.bnpparibas.it/isin/nl0011946884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705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7056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1376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515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3265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986" TargetMode="External"/><Relationship Id="rId98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51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drawing" Target="../drawings/drawing2.xm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986" TargetMode="External"/><Relationship Id="rId99" Type="http://schemas.openxmlformats.org/officeDocument/2006/relationships/hyperlink" Target="https://investimenti.bnpparibas.it/isin/nl0012323265" TargetMode="External"/><Relationship Id="rId101" Type="http://schemas.openxmlformats.org/officeDocument/2006/relationships/hyperlink" Target="https://investimenti.bnpparibas.it/isin/nl001232137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2374" TargetMode="External"/><Relationship Id="rId104" Type="http://schemas.openxmlformats.org/officeDocument/2006/relationships/hyperlink" Target="https://investimenti.bnpparibas.it/isin/nl001232399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printerSettings" Target="../printerSettings/printerSettings3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drawing" Target="../drawings/drawing3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printerSettings" Target="../printerSettings/printerSettings4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drawing" Target="../drawings/drawing4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workbookViewId="0">
      <selection activeCell="B8" sqref="B8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L2" s="143"/>
    </row>
    <row r="3" spans="1:12" s="178" customFormat="1">
      <c r="A3" s="182" t="s">
        <v>81</v>
      </c>
      <c r="B3" s="183" t="s">
        <v>33</v>
      </c>
      <c r="C3" s="192">
        <v>2.19</v>
      </c>
      <c r="D3" s="189">
        <v>2.085</v>
      </c>
      <c r="E3" s="186">
        <f>(D3-C3)/C3</f>
        <v>-4.7945205479452045E-2</v>
      </c>
      <c r="F3" s="179"/>
      <c r="G3" s="187"/>
      <c r="H3" s="187"/>
      <c r="I3" s="193">
        <v>0.03</v>
      </c>
    </row>
    <row r="4" spans="1:12" s="143" customFormat="1">
      <c r="A4" s="196" t="s">
        <v>164</v>
      </c>
      <c r="B4" s="195" t="s">
        <v>69</v>
      </c>
      <c r="C4" s="194">
        <v>7</v>
      </c>
      <c r="D4" s="188">
        <v>7.13</v>
      </c>
      <c r="E4" s="163">
        <f>(D4-C4)/C4</f>
        <v>1.8571428571428555E-2</v>
      </c>
      <c r="F4" s="187"/>
      <c r="G4" s="187"/>
      <c r="H4" s="187"/>
      <c r="I4" s="193">
        <v>0.03</v>
      </c>
    </row>
    <row r="5" spans="1:12">
      <c r="A5" s="196" t="s">
        <v>88</v>
      </c>
      <c r="B5" s="196" t="s">
        <v>53</v>
      </c>
      <c r="C5" s="192">
        <v>12.62</v>
      </c>
      <c r="D5" s="189">
        <v>13.58</v>
      </c>
      <c r="E5" s="131">
        <f>(D5-C5)/C5</f>
        <v>7.6069730586370912E-2</v>
      </c>
      <c r="F5" s="191"/>
      <c r="G5" s="179"/>
      <c r="H5" s="179"/>
      <c r="I5" s="193">
        <v>0.03</v>
      </c>
      <c r="J5" s="45"/>
    </row>
    <row r="6" spans="1:12">
      <c r="A6" s="182" t="s">
        <v>160</v>
      </c>
      <c r="B6" s="183" t="s">
        <v>16</v>
      </c>
      <c r="C6" s="192">
        <v>63.3</v>
      </c>
      <c r="D6" s="189">
        <v>63.1</v>
      </c>
      <c r="E6" s="186">
        <f>(D6-C6)/C6</f>
        <v>-3.1595576619272629E-3</v>
      </c>
      <c r="F6" s="42"/>
      <c r="G6" s="179"/>
      <c r="H6" s="179"/>
      <c r="I6" s="202">
        <v>1.4999999999999999E-2</v>
      </c>
      <c r="J6" s="46"/>
    </row>
    <row r="7" spans="1:12">
      <c r="A7" s="182" t="s">
        <v>182</v>
      </c>
      <c r="B7" s="183" t="s">
        <v>85</v>
      </c>
      <c r="C7" s="189">
        <v>2.56</v>
      </c>
      <c r="D7" s="189">
        <v>2.5499999999999998</v>
      </c>
      <c r="E7" s="186">
        <f>(D7-C7)/C7</f>
        <v>-3.9062500000000902E-3</v>
      </c>
      <c r="F7" s="42"/>
      <c r="G7" s="179"/>
      <c r="H7" s="179"/>
      <c r="I7" s="202">
        <v>1.4999999999999999E-2</v>
      </c>
      <c r="J7" s="46"/>
    </row>
    <row r="8" spans="1:12" s="178" customFormat="1">
      <c r="A8" s="182" t="s">
        <v>87</v>
      </c>
      <c r="B8" s="183" t="s">
        <v>10</v>
      </c>
      <c r="C8" s="201" t="s">
        <v>179</v>
      </c>
      <c r="D8" s="189"/>
      <c r="E8" s="186"/>
      <c r="F8" s="42"/>
      <c r="G8" s="179"/>
      <c r="H8" s="179"/>
      <c r="I8" s="202">
        <v>0.02</v>
      </c>
      <c r="J8" s="46"/>
    </row>
    <row r="9" spans="1:12">
      <c r="A9" s="9"/>
      <c r="B9" s="43"/>
      <c r="C9" s="44"/>
      <c r="D9" s="12"/>
      <c r="E9" s="13"/>
      <c r="F9" s="45"/>
      <c r="G9" s="46"/>
      <c r="H9" s="46"/>
      <c r="I9" s="47"/>
      <c r="J9" s="46"/>
    </row>
    <row r="10" spans="1:12">
      <c r="A10" s="50" t="s">
        <v>70</v>
      </c>
      <c r="B10" s="43"/>
      <c r="C10" s="44"/>
      <c r="D10" s="12"/>
      <c r="E10" s="13"/>
      <c r="F10" s="45"/>
      <c r="G10" s="46"/>
      <c r="H10" s="46"/>
      <c r="I10" s="47"/>
      <c r="J10" s="46"/>
    </row>
    <row r="11" spans="1:12">
      <c r="A11" s="9"/>
      <c r="B11" s="43"/>
      <c r="C11" s="44"/>
      <c r="D11" s="12"/>
      <c r="E11" s="13"/>
      <c r="F11" s="45"/>
      <c r="G11" s="46"/>
      <c r="H11" s="46"/>
      <c r="I11" s="47"/>
    </row>
    <row r="12" spans="1:12" ht="15.75" thickBot="1">
      <c r="A12" s="9"/>
      <c r="B12" s="10"/>
      <c r="C12" s="11"/>
      <c r="D12" s="12"/>
      <c r="E12" s="13"/>
      <c r="F12" s="14"/>
      <c r="G12" s="12"/>
      <c r="H12" s="12"/>
      <c r="J12" s="42" t="s">
        <v>63</v>
      </c>
    </row>
    <row r="13" spans="1:12" ht="15.75" thickBot="1">
      <c r="A13" s="15" t="s">
        <v>38</v>
      </c>
      <c r="B13" s="16"/>
      <c r="C13" s="11"/>
      <c r="D13" s="12"/>
      <c r="E13" s="13"/>
      <c r="F13" s="14"/>
      <c r="G13" s="12"/>
      <c r="H13" s="12"/>
      <c r="I13" s="7">
        <v>50000</v>
      </c>
      <c r="J13" s="7">
        <v>50000</v>
      </c>
    </row>
    <row r="14" spans="1:12">
      <c r="A14" s="17" t="s">
        <v>39</v>
      </c>
      <c r="B14" s="18" t="s">
        <v>40</v>
      </c>
      <c r="C14" s="19">
        <v>1.026</v>
      </c>
      <c r="D14" s="19">
        <v>1.121</v>
      </c>
      <c r="E14" s="20">
        <f>(D14-C14)/C14</f>
        <v>9.259259259259256E-2</v>
      </c>
      <c r="F14" s="21"/>
      <c r="G14" s="22"/>
      <c r="H14" s="23">
        <v>1.4999999999999999E-2</v>
      </c>
      <c r="I14" s="7">
        <f>MMULT((MMULT(50000,H14)),E14)</f>
        <v>69.444444444444414</v>
      </c>
      <c r="J14" s="7">
        <f t="shared" ref="J14:J43" si="0">SUM(J13,I14)</f>
        <v>50069.444444444445</v>
      </c>
    </row>
    <row r="15" spans="1:12">
      <c r="A15" s="24" t="s">
        <v>34</v>
      </c>
      <c r="B15" s="25" t="s">
        <v>35</v>
      </c>
      <c r="C15" s="26">
        <v>2.855</v>
      </c>
      <c r="D15" s="27">
        <v>3.41</v>
      </c>
      <c r="E15" s="20">
        <f t="shared" ref="E15:E22" si="1">(D15-C15)/C15</f>
        <v>0.19439579684763578</v>
      </c>
      <c r="F15" s="28"/>
      <c r="G15" s="22"/>
      <c r="H15" s="23">
        <v>7.4999999999999997E-3</v>
      </c>
      <c r="I15" s="7">
        <f t="shared" ref="I15:I22" si="2">MMULT((MMULT(50000,H15)),E15)</f>
        <v>72.898423817863417</v>
      </c>
      <c r="J15" s="7">
        <f t="shared" si="0"/>
        <v>50142.342868262305</v>
      </c>
    </row>
    <row r="16" spans="1:12">
      <c r="A16" s="24" t="s">
        <v>41</v>
      </c>
      <c r="B16" s="25" t="s">
        <v>42</v>
      </c>
      <c r="C16" s="29">
        <v>1.1519999999999999</v>
      </c>
      <c r="D16" s="27">
        <v>1.331</v>
      </c>
      <c r="E16" s="20">
        <f t="shared" si="1"/>
        <v>0.1553819444444445</v>
      </c>
      <c r="F16" s="28"/>
      <c r="G16" s="27"/>
      <c r="H16" s="23">
        <v>2.5000000000000001E-2</v>
      </c>
      <c r="I16" s="7">
        <f t="shared" si="2"/>
        <v>194.22743055555563</v>
      </c>
      <c r="J16" s="7">
        <f t="shared" si="0"/>
        <v>50336.57029881786</v>
      </c>
    </row>
    <row r="17" spans="1:10">
      <c r="A17" s="24" t="s">
        <v>43</v>
      </c>
      <c r="B17" s="25" t="s">
        <v>44</v>
      </c>
      <c r="C17" s="26">
        <v>5.84</v>
      </c>
      <c r="D17" s="27">
        <v>7.45</v>
      </c>
      <c r="E17" s="20">
        <f t="shared" si="1"/>
        <v>0.27568493150684936</v>
      </c>
      <c r="F17" s="30"/>
      <c r="G17" s="31"/>
      <c r="H17" s="23">
        <v>0.02</v>
      </c>
      <c r="I17" s="7">
        <f t="shared" si="2"/>
        <v>275.68493150684935</v>
      </c>
      <c r="J17" s="7">
        <f t="shared" si="0"/>
        <v>50612.255230324707</v>
      </c>
    </row>
    <row r="18" spans="1:10">
      <c r="A18" s="24" t="s">
        <v>45</v>
      </c>
      <c r="B18" s="25" t="s">
        <v>46</v>
      </c>
      <c r="C18" s="27">
        <v>18.239999999999998</v>
      </c>
      <c r="D18" s="19">
        <v>19.62</v>
      </c>
      <c r="E18" s="20">
        <f t="shared" si="1"/>
        <v>7.5657894736842257E-2</v>
      </c>
      <c r="F18" s="30"/>
      <c r="G18" s="31"/>
      <c r="H18" s="32">
        <v>0.02</v>
      </c>
      <c r="I18" s="7">
        <f t="shared" si="2"/>
        <v>75.657894736842252</v>
      </c>
      <c r="J18" s="7">
        <f t="shared" si="0"/>
        <v>50687.913125061546</v>
      </c>
    </row>
    <row r="19" spans="1:10">
      <c r="A19" s="24" t="s">
        <v>41</v>
      </c>
      <c r="B19" s="25" t="s">
        <v>42</v>
      </c>
      <c r="C19" s="26">
        <v>1.02</v>
      </c>
      <c r="D19" s="27">
        <v>1.411</v>
      </c>
      <c r="E19" s="20">
        <f t="shared" si="1"/>
        <v>0.38333333333333336</v>
      </c>
      <c r="F19" s="30"/>
      <c r="G19" s="31"/>
      <c r="H19" s="23">
        <v>1.4999999999999999E-2</v>
      </c>
      <c r="I19" s="7">
        <f t="shared" si="2"/>
        <v>287.5</v>
      </c>
      <c r="J19" s="7">
        <f t="shared" si="0"/>
        <v>50975.413125061546</v>
      </c>
    </row>
    <row r="20" spans="1:10">
      <c r="A20" s="24" t="s">
        <v>47</v>
      </c>
      <c r="B20" s="33" t="s">
        <v>48</v>
      </c>
      <c r="C20" s="33">
        <v>2.3849999999999998</v>
      </c>
      <c r="D20" s="19">
        <v>2.72</v>
      </c>
      <c r="E20" s="20">
        <f t="shared" si="1"/>
        <v>0.14046121593291422</v>
      </c>
      <c r="F20" s="19"/>
      <c r="G20" s="19"/>
      <c r="H20" s="23">
        <v>0.02</v>
      </c>
      <c r="I20" s="7">
        <f t="shared" si="2"/>
        <v>140.46121593291423</v>
      </c>
      <c r="J20" s="7">
        <f t="shared" si="0"/>
        <v>51115.874340994458</v>
      </c>
    </row>
    <row r="21" spans="1:10">
      <c r="A21" s="24" t="s">
        <v>17</v>
      </c>
      <c r="B21" s="25" t="s">
        <v>18</v>
      </c>
      <c r="C21" s="27">
        <v>4.76</v>
      </c>
      <c r="D21" s="19">
        <v>5.17</v>
      </c>
      <c r="E21" s="20">
        <f t="shared" si="1"/>
        <v>8.6134453781512632E-2</v>
      </c>
      <c r="F21" s="30"/>
      <c r="G21" s="21"/>
      <c r="H21" s="34">
        <v>2.5000000000000001E-2</v>
      </c>
      <c r="I21" s="7">
        <f t="shared" si="2"/>
        <v>107.66806722689078</v>
      </c>
      <c r="J21" s="7">
        <f t="shared" si="0"/>
        <v>51223.54240822135</v>
      </c>
    </row>
    <row r="22" spans="1:10">
      <c r="A22" s="24" t="s">
        <v>49</v>
      </c>
      <c r="B22" s="25" t="s">
        <v>50</v>
      </c>
      <c r="C22" s="27">
        <v>0.78500000000000003</v>
      </c>
      <c r="D22" s="19">
        <v>0.94499999999999995</v>
      </c>
      <c r="E22" s="20">
        <f t="shared" si="1"/>
        <v>0.20382165605095531</v>
      </c>
      <c r="F22" s="30"/>
      <c r="G22" s="21"/>
      <c r="H22" s="32">
        <v>0.02</v>
      </c>
      <c r="I22" s="7">
        <f t="shared" si="2"/>
        <v>203.82165605095531</v>
      </c>
      <c r="J22" s="7">
        <f t="shared" si="0"/>
        <v>51427.364064272304</v>
      </c>
    </row>
    <row r="23" spans="1:10">
      <c r="A23" s="24" t="s">
        <v>51</v>
      </c>
      <c r="B23" s="25" t="s">
        <v>52</v>
      </c>
      <c r="C23" s="19">
        <v>1.7949999999999999</v>
      </c>
      <c r="D23" s="19">
        <v>2.0699999999999998</v>
      </c>
      <c r="E23" s="20">
        <f>(D23-C23)/C23</f>
        <v>0.15320334261838436</v>
      </c>
      <c r="F23" s="27"/>
      <c r="G23" s="27"/>
      <c r="H23" s="23">
        <v>0.02</v>
      </c>
      <c r="I23" s="7">
        <f t="shared" ref="I23:I39" si="3">MMULT((MMULT(50000,H23)),E23)</f>
        <v>153.20334261838437</v>
      </c>
      <c r="J23" s="7">
        <f t="shared" si="0"/>
        <v>51580.567406890688</v>
      </c>
    </row>
    <row r="24" spans="1:10">
      <c r="A24" s="24" t="s">
        <v>34</v>
      </c>
      <c r="B24" s="25" t="s">
        <v>35</v>
      </c>
      <c r="C24" s="26">
        <v>2.855</v>
      </c>
      <c r="D24" s="27">
        <v>3.8</v>
      </c>
      <c r="E24" s="20">
        <f t="shared" ref="E24" si="4">(D24-C24)/C24</f>
        <v>0.33099824868651484</v>
      </c>
      <c r="F24" s="28"/>
      <c r="G24" s="27"/>
      <c r="H24" s="23">
        <v>7.4999999999999997E-3</v>
      </c>
      <c r="I24" s="7">
        <f t="shared" si="3"/>
        <v>124.12434325744306</v>
      </c>
      <c r="J24" s="7">
        <f t="shared" si="0"/>
        <v>51704.691750148129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ref="E25:E30" si="5">(D25-C25)/C25</f>
        <v>0.15332428765264586</v>
      </c>
      <c r="F25" s="27"/>
      <c r="G25" s="22"/>
      <c r="H25" s="23">
        <v>0.02</v>
      </c>
      <c r="I25" s="7">
        <f t="shared" si="3"/>
        <v>153.32428765264586</v>
      </c>
      <c r="J25" s="7">
        <f t="shared" si="0"/>
        <v>51858.016037800779</v>
      </c>
    </row>
    <row r="26" spans="1:10">
      <c r="A26" s="35" t="s">
        <v>36</v>
      </c>
      <c r="B26" s="36" t="s">
        <v>37</v>
      </c>
      <c r="C26" s="26">
        <v>0.12</v>
      </c>
      <c r="D26" s="27">
        <v>0.129</v>
      </c>
      <c r="E26" s="20">
        <f t="shared" si="5"/>
        <v>7.5000000000000067E-2</v>
      </c>
      <c r="F26" s="37"/>
      <c r="G26" s="27"/>
      <c r="H26" s="23">
        <v>2.5000000000000001E-2</v>
      </c>
      <c r="I26" s="7">
        <f t="shared" si="3"/>
        <v>93.750000000000085</v>
      </c>
      <c r="J26" s="7">
        <f t="shared" si="0"/>
        <v>51951.766037800779</v>
      </c>
    </row>
    <row r="27" spans="1:10">
      <c r="A27" s="35" t="s">
        <v>21</v>
      </c>
      <c r="B27" s="25" t="s">
        <v>22</v>
      </c>
      <c r="C27" s="19">
        <v>0.77139999999999997</v>
      </c>
      <c r="D27" s="19">
        <v>0.5</v>
      </c>
      <c r="E27" s="38">
        <f t="shared" si="5"/>
        <v>-0.35182784547575835</v>
      </c>
      <c r="F27" s="27"/>
      <c r="G27" s="27"/>
      <c r="H27" s="23">
        <v>3.5000000000000003E-2</v>
      </c>
      <c r="I27" s="7">
        <f t="shared" si="3"/>
        <v>-615.69872958257724</v>
      </c>
      <c r="J27" s="7">
        <f t="shared" si="0"/>
        <v>51336.067308218204</v>
      </c>
    </row>
    <row r="28" spans="1:10">
      <c r="A28" s="24" t="s">
        <v>11</v>
      </c>
      <c r="B28" s="36" t="s">
        <v>12</v>
      </c>
      <c r="C28" s="19">
        <v>4.71</v>
      </c>
      <c r="D28" s="19">
        <v>4.78</v>
      </c>
      <c r="E28" s="20">
        <f t="shared" si="5"/>
        <v>1.486199575371556E-2</v>
      </c>
      <c r="F28" s="19"/>
      <c r="G28" s="31"/>
      <c r="H28" s="23">
        <v>1.2500000000000001E-2</v>
      </c>
      <c r="I28" s="7">
        <f t="shared" si="3"/>
        <v>9.2887473460722241</v>
      </c>
      <c r="J28" s="7">
        <f t="shared" si="0"/>
        <v>51345.356055564276</v>
      </c>
    </row>
    <row r="29" spans="1:10">
      <c r="A29" s="24" t="s">
        <v>15</v>
      </c>
      <c r="B29" s="36" t="s">
        <v>16</v>
      </c>
      <c r="C29" s="19">
        <v>37.450000000000003</v>
      </c>
      <c r="D29" s="19">
        <v>36.450000000000003</v>
      </c>
      <c r="E29" s="38">
        <f t="shared" si="5"/>
        <v>-2.6702269692923896E-2</v>
      </c>
      <c r="F29" s="19"/>
      <c r="G29" s="51"/>
      <c r="H29" s="23">
        <v>1.2500000000000001E-2</v>
      </c>
      <c r="I29" s="7">
        <f t="shared" si="3"/>
        <v>-16.688918558077436</v>
      </c>
      <c r="J29" s="7">
        <f t="shared" si="0"/>
        <v>51328.667137006196</v>
      </c>
    </row>
    <row r="30" spans="1:10">
      <c r="A30" s="35" t="s">
        <v>28</v>
      </c>
      <c r="B30" s="25" t="s">
        <v>29</v>
      </c>
      <c r="C30" s="26">
        <v>0.26400000000000001</v>
      </c>
      <c r="D30" s="27">
        <v>0.21</v>
      </c>
      <c r="E30" s="38">
        <f t="shared" si="5"/>
        <v>-0.20454545454545461</v>
      </c>
      <c r="F30" s="30"/>
      <c r="G30" s="27"/>
      <c r="H30" s="23">
        <v>2.5000000000000001E-2</v>
      </c>
      <c r="I30" s="7">
        <f t="shared" si="3"/>
        <v>-255.68181818181827</v>
      </c>
      <c r="J30" s="7">
        <f t="shared" si="0"/>
        <v>51072.98531882438</v>
      </c>
    </row>
    <row r="31" spans="1:10">
      <c r="A31" s="35" t="s">
        <v>32</v>
      </c>
      <c r="B31" s="36" t="s">
        <v>33</v>
      </c>
      <c r="C31" s="26">
        <v>0.65500000000000003</v>
      </c>
      <c r="D31" s="27">
        <v>0.65900000000000003</v>
      </c>
      <c r="E31" s="20">
        <f>(D31-C31)/C31</f>
        <v>6.1068702290076387E-3</v>
      </c>
      <c r="F31" s="30"/>
      <c r="G31" s="40"/>
      <c r="H31" s="23">
        <v>0.04</v>
      </c>
      <c r="I31" s="7">
        <f t="shared" si="3"/>
        <v>12.213740458015277</v>
      </c>
      <c r="J31" s="7">
        <f t="shared" si="0"/>
        <v>51085.199059282393</v>
      </c>
    </row>
    <row r="32" spans="1:10">
      <c r="A32" s="35" t="s">
        <v>36</v>
      </c>
      <c r="B32" s="36" t="s">
        <v>37</v>
      </c>
      <c r="C32" s="29">
        <v>0.11899999999999999</v>
      </c>
      <c r="D32" s="27">
        <v>7.0000000000000007E-2</v>
      </c>
      <c r="E32" s="38">
        <f>(D32-C32)/C32</f>
        <v>-0.41176470588235287</v>
      </c>
      <c r="F32" s="37"/>
      <c r="G32" s="27"/>
      <c r="H32" s="23">
        <v>0.04</v>
      </c>
      <c r="I32" s="7">
        <f t="shared" si="3"/>
        <v>-823.52941176470574</v>
      </c>
      <c r="J32" s="7">
        <f t="shared" si="0"/>
        <v>50261.669647517687</v>
      </c>
    </row>
    <row r="33" spans="1:10">
      <c r="A33" s="35" t="s">
        <v>27</v>
      </c>
      <c r="B33" s="39" t="s">
        <v>53</v>
      </c>
      <c r="C33" s="27">
        <v>2.9</v>
      </c>
      <c r="D33" s="27">
        <v>3.31</v>
      </c>
      <c r="E33" s="20">
        <f>(D33-C33)/C33</f>
        <v>0.14137931034482765</v>
      </c>
      <c r="F33" s="40"/>
      <c r="G33" s="40"/>
      <c r="H33" s="23">
        <v>2.5000000000000001E-2</v>
      </c>
      <c r="I33" s="7">
        <f t="shared" si="3"/>
        <v>176.72413793103456</v>
      </c>
      <c r="J33" s="7">
        <f t="shared" si="0"/>
        <v>50438.393785448723</v>
      </c>
    </row>
    <row r="34" spans="1:10">
      <c r="A34" s="41" t="s">
        <v>19</v>
      </c>
      <c r="B34" s="25" t="s">
        <v>20</v>
      </c>
      <c r="C34" s="27">
        <v>2.33</v>
      </c>
      <c r="D34" s="19">
        <v>2.4500000000000002</v>
      </c>
      <c r="E34" s="20">
        <f>(D34-C34)/C34</f>
        <v>5.1502145922746823E-2</v>
      </c>
      <c r="F34" s="30"/>
      <c r="G34" s="40"/>
      <c r="H34" s="32">
        <v>0.02</v>
      </c>
      <c r="I34" s="7">
        <f t="shared" si="3"/>
        <v>51.50214592274682</v>
      </c>
      <c r="J34" s="7">
        <f t="shared" si="0"/>
        <v>50489.895931371473</v>
      </c>
    </row>
    <row r="35" spans="1:10">
      <c r="A35" s="41" t="s">
        <v>45</v>
      </c>
      <c r="B35" s="36" t="s">
        <v>55</v>
      </c>
      <c r="C35" s="51">
        <v>15.87</v>
      </c>
      <c r="D35" s="19">
        <v>16.32</v>
      </c>
      <c r="E35" s="20">
        <f>(D35-C35)/C35</f>
        <v>2.8355387523629559E-2</v>
      </c>
      <c r="F35" s="66"/>
      <c r="G35" s="40"/>
      <c r="H35" s="32">
        <v>0.02</v>
      </c>
      <c r="I35" s="7">
        <f t="shared" si="3"/>
        <v>28.35538752362956</v>
      </c>
      <c r="J35" s="7">
        <f t="shared" si="0"/>
        <v>50518.251318895105</v>
      </c>
    </row>
    <row r="36" spans="1:10">
      <c r="A36" s="41" t="s">
        <v>30</v>
      </c>
      <c r="B36" s="25" t="s">
        <v>31</v>
      </c>
      <c r="C36" s="26">
        <v>0.16600000000000001</v>
      </c>
      <c r="D36" s="27">
        <v>0.17499999999999999</v>
      </c>
      <c r="E36" s="20">
        <f t="shared" ref="E36" si="6">(D36-C36)/C36</f>
        <v>5.4216867469879394E-2</v>
      </c>
      <c r="F36" s="30"/>
      <c r="G36" s="27"/>
      <c r="H36" s="23">
        <v>0.02</v>
      </c>
      <c r="I36" s="7">
        <f t="shared" si="3"/>
        <v>54.216867469879396</v>
      </c>
      <c r="J36" s="7">
        <f t="shared" si="0"/>
        <v>50572.468186364982</v>
      </c>
    </row>
    <row r="37" spans="1:10">
      <c r="A37" s="35" t="s">
        <v>9</v>
      </c>
      <c r="B37" s="36" t="s">
        <v>10</v>
      </c>
      <c r="C37" s="19">
        <v>6.62</v>
      </c>
      <c r="D37" s="19">
        <v>7.06</v>
      </c>
      <c r="E37" s="20">
        <f t="shared" ref="E37" si="7">(D37-C37)/C37</f>
        <v>6.6465256797583E-2</v>
      </c>
      <c r="F37" s="19"/>
      <c r="G37" s="31"/>
      <c r="H37" s="23">
        <v>2.5000000000000001E-2</v>
      </c>
      <c r="I37" s="7">
        <f t="shared" si="3"/>
        <v>83.081570996978755</v>
      </c>
      <c r="J37" s="7">
        <f t="shared" si="0"/>
        <v>50655.549757361958</v>
      </c>
    </row>
    <row r="38" spans="1:10">
      <c r="A38" s="41" t="s">
        <v>56</v>
      </c>
      <c r="B38" s="24" t="s">
        <v>12</v>
      </c>
      <c r="C38" s="19">
        <v>4.5599999999999996</v>
      </c>
      <c r="D38" s="19">
        <v>4.8099999999999996</v>
      </c>
      <c r="E38" s="20">
        <f t="shared" ref="E38:E43" si="8">(D38-C38)/C38</f>
        <v>5.4824561403508776E-2</v>
      </c>
      <c r="F38" s="19"/>
      <c r="G38" s="31"/>
      <c r="H38" s="23">
        <v>0.03</v>
      </c>
      <c r="I38" s="7">
        <f t="shared" si="3"/>
        <v>82.236842105263165</v>
      </c>
      <c r="J38" s="7">
        <f t="shared" si="0"/>
        <v>50737.786599467217</v>
      </c>
    </row>
    <row r="39" spans="1:10">
      <c r="A39" s="24" t="s">
        <v>57</v>
      </c>
      <c r="B39" s="36" t="s">
        <v>58</v>
      </c>
      <c r="C39" s="19">
        <v>1.37</v>
      </c>
      <c r="D39" s="19">
        <v>1.478</v>
      </c>
      <c r="E39" s="20">
        <f t="shared" si="8"/>
        <v>7.8832116788321069E-2</v>
      </c>
      <c r="F39" s="27"/>
      <c r="G39" s="22"/>
      <c r="H39" s="23">
        <v>0.03</v>
      </c>
      <c r="I39" s="7">
        <f t="shared" si="3"/>
        <v>118.2481751824816</v>
      </c>
      <c r="J39" s="7">
        <f t="shared" si="0"/>
        <v>50856.034774649699</v>
      </c>
    </row>
    <row r="40" spans="1:10">
      <c r="A40" s="24" t="s">
        <v>61</v>
      </c>
      <c r="B40" s="36" t="s">
        <v>62</v>
      </c>
      <c r="C40" s="51">
        <v>5.0599999999999996</v>
      </c>
      <c r="D40" s="27">
        <v>6</v>
      </c>
      <c r="E40" s="20">
        <f t="shared" si="8"/>
        <v>0.18577075098814239</v>
      </c>
      <c r="F40" s="40"/>
      <c r="G40" s="22"/>
      <c r="H40" s="23">
        <v>0.02</v>
      </c>
      <c r="I40" s="7">
        <f t="shared" ref="I40" si="9">MMULT((MMULT(50000,H40)),E40)</f>
        <v>185.7707509881424</v>
      </c>
      <c r="J40" s="7">
        <f t="shared" si="0"/>
        <v>51041.805525637843</v>
      </c>
    </row>
    <row r="41" spans="1:10">
      <c r="A41" s="52" t="s">
        <v>56</v>
      </c>
      <c r="B41" s="52" t="s">
        <v>12</v>
      </c>
      <c r="C41" s="27">
        <v>4.3600000000000003</v>
      </c>
      <c r="D41" s="27">
        <v>4.33</v>
      </c>
      <c r="E41" s="38">
        <f t="shared" si="8"/>
        <v>-6.8807339449541852E-3</v>
      </c>
      <c r="F41" s="40"/>
      <c r="G41" s="22"/>
      <c r="H41" s="23">
        <v>0.02</v>
      </c>
      <c r="I41" s="7">
        <f t="shared" ref="I41" si="10">MMULT((MMULT(50000,H41)),E41)</f>
        <v>-6.8807339449541853</v>
      </c>
      <c r="J41" s="7">
        <f t="shared" si="0"/>
        <v>51034.924791692887</v>
      </c>
    </row>
    <row r="42" spans="1:10">
      <c r="A42" s="52" t="s">
        <v>64</v>
      </c>
      <c r="B42" s="53" t="s">
        <v>65</v>
      </c>
      <c r="C42" s="31">
        <v>7.26</v>
      </c>
      <c r="D42" s="19">
        <v>7.94</v>
      </c>
      <c r="E42" s="20">
        <f t="shared" si="8"/>
        <v>9.3663911845730113E-2</v>
      </c>
      <c r="F42" s="27"/>
      <c r="G42" s="22"/>
      <c r="H42" s="23">
        <v>0.02</v>
      </c>
      <c r="I42" s="7">
        <f t="shared" ref="I42" si="11">MMULT((MMULT(50000,H42)),E42)</f>
        <v>93.663911845730112</v>
      </c>
      <c r="J42" s="7">
        <f t="shared" si="0"/>
        <v>51128.588703538619</v>
      </c>
    </row>
    <row r="43" spans="1:10">
      <c r="A43" s="35" t="s">
        <v>25</v>
      </c>
      <c r="B43" s="36" t="s">
        <v>26</v>
      </c>
      <c r="C43" s="19">
        <v>7.84</v>
      </c>
      <c r="D43" s="19">
        <v>5.73</v>
      </c>
      <c r="E43" s="38">
        <f t="shared" si="8"/>
        <v>-0.26913265306122441</v>
      </c>
      <c r="F43" s="27"/>
      <c r="G43" s="26"/>
      <c r="H43" s="23">
        <v>0.02</v>
      </c>
      <c r="I43" s="7">
        <f t="shared" ref="I43" si="12">MMULT((MMULT(50000,H43)),E43)</f>
        <v>-269.1326530612244</v>
      </c>
      <c r="J43" s="7">
        <f t="shared" si="0"/>
        <v>50859.456050477391</v>
      </c>
    </row>
    <row r="44" spans="1:10">
      <c r="A44" s="54" t="s">
        <v>71</v>
      </c>
      <c r="B44" s="55" t="s">
        <v>72</v>
      </c>
      <c r="C44" s="33">
        <v>8.0299999999999994</v>
      </c>
      <c r="D44" s="33">
        <v>8.86</v>
      </c>
      <c r="E44" s="56">
        <f t="shared" ref="E44:E49" si="13">(D44-C44)/C44</f>
        <v>0.10336239103362392</v>
      </c>
      <c r="F44" s="57"/>
      <c r="G44" s="58"/>
      <c r="H44" s="59">
        <v>0.01</v>
      </c>
      <c r="I44" s="7">
        <f t="shared" ref="I44" si="14">MMULT((MMULT(50000,H44)),E44)</f>
        <v>51.681195516811961</v>
      </c>
      <c r="J44" s="7">
        <f t="shared" ref="J44" si="15">SUM(J43,I44)</f>
        <v>50911.137245994199</v>
      </c>
    </row>
    <row r="45" spans="1:10">
      <c r="A45" s="22" t="s">
        <v>67</v>
      </c>
      <c r="B45" s="53" t="s">
        <v>66</v>
      </c>
      <c r="C45" s="19">
        <v>5.66</v>
      </c>
      <c r="D45" s="19">
        <v>5.88</v>
      </c>
      <c r="E45" s="20">
        <f t="shared" si="13"/>
        <v>3.8869257950529992E-2</v>
      </c>
      <c r="F45" s="27"/>
      <c r="G45" s="60"/>
      <c r="H45" s="61">
        <v>0.02</v>
      </c>
      <c r="I45" s="7">
        <f t="shared" ref="I45" si="16">MMULT((MMULT(50000,H45)),E45)</f>
        <v>38.869257950529992</v>
      </c>
      <c r="J45" s="7">
        <f t="shared" ref="J45" si="17">SUM(J44,I45)</f>
        <v>50950.006503944729</v>
      </c>
    </row>
    <row r="46" spans="1:10">
      <c r="A46" s="24" t="s">
        <v>15</v>
      </c>
      <c r="B46" s="36" t="s">
        <v>16</v>
      </c>
      <c r="C46" s="27">
        <v>53.3</v>
      </c>
      <c r="D46" s="27">
        <v>55.45</v>
      </c>
      <c r="E46" s="20">
        <f t="shared" si="13"/>
        <v>4.0337711069418497E-2</v>
      </c>
      <c r="F46" s="22"/>
      <c r="G46" s="22"/>
      <c r="H46" s="62">
        <v>0.01</v>
      </c>
      <c r="I46" s="7">
        <f t="shared" ref="I46" si="18">MMULT((MMULT(50000,H46)),E46)</f>
        <v>20.168855534709248</v>
      </c>
      <c r="J46" s="7">
        <f t="shared" ref="J46" si="19">SUM(J45,I46)</f>
        <v>50970.175359479435</v>
      </c>
    </row>
    <row r="47" spans="1:10">
      <c r="A47" s="63" t="s">
        <v>45</v>
      </c>
      <c r="B47" s="64" t="s">
        <v>55</v>
      </c>
      <c r="C47" s="19">
        <v>15.12</v>
      </c>
      <c r="D47" s="19">
        <v>12.41</v>
      </c>
      <c r="E47" s="38">
        <f t="shared" si="13"/>
        <v>-0.17923280423280419</v>
      </c>
      <c r="F47" s="27"/>
      <c r="G47" s="27"/>
      <c r="H47" s="61">
        <v>0.03</v>
      </c>
      <c r="I47" s="7">
        <f t="shared" ref="I47" si="20">MMULT((MMULT(50000,H47)),E47)</f>
        <v>-268.84920634920627</v>
      </c>
      <c r="J47" s="7">
        <f t="shared" ref="J47" si="21">SUM(J46,I47)</f>
        <v>50701.326153130227</v>
      </c>
    </row>
    <row r="48" spans="1:10">
      <c r="A48" s="52" t="s">
        <v>68</v>
      </c>
      <c r="B48" s="53" t="s">
        <v>69</v>
      </c>
      <c r="C48" s="19">
        <v>8.3000000000000007</v>
      </c>
      <c r="D48" s="19">
        <v>8.65</v>
      </c>
      <c r="E48" s="20">
        <f t="shared" si="13"/>
        <v>4.2168674698795136E-2</v>
      </c>
      <c r="F48" s="27"/>
      <c r="G48" s="65"/>
      <c r="H48" s="61">
        <v>0.02</v>
      </c>
      <c r="I48" s="7">
        <f t="shared" ref="I48" si="22">MMULT((MMULT(50000,H48)),E48)</f>
        <v>42.168674698795137</v>
      </c>
      <c r="J48" s="7">
        <f t="shared" ref="J48" si="23">SUM(J47,I48)</f>
        <v>50743.494827829025</v>
      </c>
    </row>
    <row r="49" spans="1:10">
      <c r="A49" s="63" t="s">
        <v>45</v>
      </c>
      <c r="B49" s="64" t="s">
        <v>55</v>
      </c>
      <c r="C49" s="27">
        <v>11.8</v>
      </c>
      <c r="D49" s="27">
        <v>11.99</v>
      </c>
      <c r="E49" s="20">
        <f t="shared" si="13"/>
        <v>1.6101694915254195E-2</v>
      </c>
      <c r="F49" s="27"/>
      <c r="G49" s="22"/>
      <c r="H49" s="23">
        <v>0.01</v>
      </c>
      <c r="I49" s="7">
        <f t="shared" ref="I49" si="24">MMULT((MMULT(50000,H49)),E49)</f>
        <v>8.0508474576270981</v>
      </c>
      <c r="J49" s="7">
        <f t="shared" ref="J49" si="25">SUM(J48,I49)</f>
        <v>50751.545675286652</v>
      </c>
    </row>
    <row r="50" spans="1:10">
      <c r="A50" s="35" t="s">
        <v>13</v>
      </c>
      <c r="B50" s="36" t="s">
        <v>14</v>
      </c>
      <c r="C50" s="19">
        <v>4.3562500000000002</v>
      </c>
      <c r="D50" s="19">
        <v>4.5199999999999996</v>
      </c>
      <c r="E50" s="20">
        <f t="shared" ref="E50:E55" si="26">(D50-C50)/C50</f>
        <v>3.7589670014347064E-2</v>
      </c>
      <c r="F50" s="31"/>
      <c r="G50" s="26"/>
      <c r="H50" s="23">
        <v>0.04</v>
      </c>
      <c r="I50" s="7">
        <f t="shared" ref="I50" si="27">MMULT((MMULT(50000,H50)),E50)</f>
        <v>75.179340028694128</v>
      </c>
      <c r="J50" s="7">
        <f t="shared" ref="J50" si="28">SUM(J49,I50)</f>
        <v>50826.725015315344</v>
      </c>
    </row>
    <row r="51" spans="1:10">
      <c r="A51" s="24" t="s">
        <v>75</v>
      </c>
      <c r="B51" s="36" t="s">
        <v>76</v>
      </c>
      <c r="C51" s="31">
        <v>5.62</v>
      </c>
      <c r="D51" s="19">
        <v>5.81</v>
      </c>
      <c r="E51" s="20">
        <f t="shared" si="26"/>
        <v>3.3807829181494574E-2</v>
      </c>
      <c r="F51" s="27"/>
      <c r="G51" s="67"/>
      <c r="H51" s="23">
        <v>0.02</v>
      </c>
      <c r="I51" s="7">
        <f t="shared" ref="I51:I56" si="29">MMULT((MMULT(50000,H51)),E51)</f>
        <v>33.807829181494576</v>
      </c>
      <c r="J51" s="7">
        <f t="shared" ref="J51:J56" si="30">SUM(J50,I51)</f>
        <v>50860.53284449684</v>
      </c>
    </row>
    <row r="52" spans="1:10">
      <c r="A52" s="24" t="s">
        <v>81</v>
      </c>
      <c r="B52" s="36" t="s">
        <v>33</v>
      </c>
      <c r="C52" s="19">
        <v>2.2000000000000002</v>
      </c>
      <c r="D52" s="27">
        <v>2.2549999999999999</v>
      </c>
      <c r="E52" s="20">
        <f t="shared" si="26"/>
        <v>2.499999999999987E-2</v>
      </c>
      <c r="F52" s="40"/>
      <c r="G52" s="22"/>
      <c r="H52" s="23">
        <v>1.4999999999999999E-2</v>
      </c>
      <c r="I52" s="7">
        <f t="shared" si="29"/>
        <v>18.749999999999901</v>
      </c>
      <c r="J52" s="7">
        <f t="shared" si="30"/>
        <v>50879.28284449684</v>
      </c>
    </row>
    <row r="53" spans="1:10">
      <c r="A53" s="69" t="s">
        <v>45</v>
      </c>
      <c r="B53" s="70" t="s">
        <v>55</v>
      </c>
      <c r="C53" s="51">
        <v>10.46</v>
      </c>
      <c r="D53" s="27">
        <v>11.26</v>
      </c>
      <c r="E53" s="20">
        <f t="shared" si="26"/>
        <v>7.6481835564053427E-2</v>
      </c>
      <c r="F53" s="27"/>
      <c r="G53" s="22"/>
      <c r="H53" s="23">
        <v>1.4999999999999999E-2</v>
      </c>
      <c r="I53" s="7">
        <f t="shared" si="29"/>
        <v>57.36137667304007</v>
      </c>
      <c r="J53" s="7">
        <f t="shared" si="30"/>
        <v>50936.644221169881</v>
      </c>
    </row>
    <row r="54" spans="1:10">
      <c r="A54" s="24" t="s">
        <v>79</v>
      </c>
      <c r="B54" s="36" t="s">
        <v>80</v>
      </c>
      <c r="C54" s="19">
        <v>0.47499999999999998</v>
      </c>
      <c r="D54" s="19">
        <v>0.52</v>
      </c>
      <c r="E54" s="20">
        <f t="shared" si="26"/>
        <v>9.4736842105263244E-2</v>
      </c>
      <c r="F54" s="19"/>
      <c r="G54" s="26"/>
      <c r="H54" s="23">
        <v>0.02</v>
      </c>
      <c r="I54" s="7">
        <f t="shared" si="29"/>
        <v>94.73684210526325</v>
      </c>
      <c r="J54" s="7">
        <f t="shared" si="30"/>
        <v>51031.381063275141</v>
      </c>
    </row>
    <row r="55" spans="1:10">
      <c r="A55" s="69" t="s">
        <v>77</v>
      </c>
      <c r="B55" s="75" t="s">
        <v>78</v>
      </c>
      <c r="C55" s="51">
        <v>2.395</v>
      </c>
      <c r="D55" s="27">
        <v>2.46</v>
      </c>
      <c r="E55" s="20">
        <f t="shared" si="26"/>
        <v>2.7139874739039643E-2</v>
      </c>
      <c r="F55" s="21"/>
      <c r="G55" s="22"/>
      <c r="H55" s="23">
        <v>2.5000000000000001E-2</v>
      </c>
      <c r="I55" s="7">
        <f t="shared" si="29"/>
        <v>33.924843423799551</v>
      </c>
      <c r="J55" s="7">
        <f t="shared" si="30"/>
        <v>51065.305906698937</v>
      </c>
    </row>
    <row r="56" spans="1:10">
      <c r="A56" s="24" t="s">
        <v>81</v>
      </c>
      <c r="B56" s="36" t="s">
        <v>33</v>
      </c>
      <c r="C56" s="51">
        <v>2.35</v>
      </c>
      <c r="D56" s="19">
        <v>2.38</v>
      </c>
      <c r="E56" s="20">
        <f t="shared" ref="E56:E61" si="31">(D56-C56)/C56</f>
        <v>1.2765957446808427E-2</v>
      </c>
      <c r="F56" s="31"/>
      <c r="G56" s="26"/>
      <c r="H56" s="23">
        <v>7.0000000000000007E-2</v>
      </c>
      <c r="I56" s="7">
        <f t="shared" si="29"/>
        <v>44.6808510638295</v>
      </c>
      <c r="J56" s="7">
        <f t="shared" si="30"/>
        <v>51109.986757762767</v>
      </c>
    </row>
    <row r="57" spans="1:10">
      <c r="A57" s="22" t="s">
        <v>82</v>
      </c>
      <c r="B57" s="36" t="s">
        <v>83</v>
      </c>
      <c r="C57" s="51">
        <v>15.72</v>
      </c>
      <c r="D57" s="27">
        <v>15.82</v>
      </c>
      <c r="E57" s="20">
        <f t="shared" si="31"/>
        <v>6.361323155216262E-3</v>
      </c>
      <c r="F57" s="27"/>
      <c r="G57" s="26"/>
      <c r="H57" s="23">
        <v>7.0000000000000007E-2</v>
      </c>
      <c r="I57" s="7">
        <f t="shared" ref="I57" si="32">MMULT((MMULT(50000,H57)),E57)</f>
        <v>22.264631043256919</v>
      </c>
      <c r="J57" s="7">
        <f t="shared" ref="J57" si="33">SUM(J56,I57)</f>
        <v>51132.25138880602</v>
      </c>
    </row>
    <row r="58" spans="1:10">
      <c r="A58" s="24" t="s">
        <v>86</v>
      </c>
      <c r="B58" s="36" t="s">
        <v>80</v>
      </c>
      <c r="C58" s="51">
        <v>2.17</v>
      </c>
      <c r="D58" s="19">
        <v>2.4</v>
      </c>
      <c r="E58" s="20">
        <f t="shared" si="31"/>
        <v>0.10599078341013825</v>
      </c>
      <c r="F58" s="31"/>
      <c r="G58" s="26"/>
      <c r="H58" s="23">
        <v>0.02</v>
      </c>
      <c r="I58" s="7">
        <f t="shared" ref="I58" si="34">MMULT((MMULT(50000,H58)),E58)</f>
        <v>105.99078341013825</v>
      </c>
      <c r="J58" s="7">
        <f t="shared" ref="J58" si="35">SUM(J57,I58)</f>
        <v>51238.24217221616</v>
      </c>
    </row>
    <row r="59" spans="1:10">
      <c r="A59" s="24" t="s">
        <v>75</v>
      </c>
      <c r="B59" s="36" t="s">
        <v>76</v>
      </c>
      <c r="C59" s="51">
        <v>4.5599999999999996</v>
      </c>
      <c r="D59" s="19">
        <v>4.82</v>
      </c>
      <c r="E59" s="20">
        <f t="shared" si="31"/>
        <v>5.7017543859649272E-2</v>
      </c>
      <c r="F59" s="31"/>
      <c r="G59" s="26"/>
      <c r="H59" s="23">
        <v>0.05</v>
      </c>
      <c r="I59" s="7">
        <f t="shared" ref="I59" si="36">MMULT((MMULT(50000,H59)),E59)</f>
        <v>142.54385964912319</v>
      </c>
      <c r="J59" s="7">
        <f t="shared" ref="J59" si="37">SUM(J58,I59)</f>
        <v>51380.786031865282</v>
      </c>
    </row>
    <row r="60" spans="1:10">
      <c r="A60" s="147" t="s">
        <v>61</v>
      </c>
      <c r="B60" s="36" t="s">
        <v>62</v>
      </c>
      <c r="C60" s="19">
        <v>9.68</v>
      </c>
      <c r="D60" s="19">
        <v>9.8699999999999992</v>
      </c>
      <c r="E60" s="145">
        <f t="shared" si="31"/>
        <v>1.9628099173553668E-2</v>
      </c>
      <c r="F60" s="19"/>
      <c r="G60" s="60"/>
      <c r="H60" s="23">
        <v>0.04</v>
      </c>
      <c r="I60" s="7">
        <f t="shared" ref="I60" si="38">MMULT((MMULT(50000,H60)),E60)</f>
        <v>39.256198347107336</v>
      </c>
      <c r="J60" s="7">
        <f t="shared" ref="J60" si="39">SUM(J59,I60)</f>
        <v>51420.042230212392</v>
      </c>
    </row>
    <row r="61" spans="1:10">
      <c r="A61" s="147" t="s">
        <v>88</v>
      </c>
      <c r="B61" s="147" t="s">
        <v>53</v>
      </c>
      <c r="C61" s="19">
        <v>13.57</v>
      </c>
      <c r="D61" s="19">
        <v>14.21</v>
      </c>
      <c r="E61" s="145">
        <f t="shared" si="31"/>
        <v>4.7162859248341973E-2</v>
      </c>
      <c r="F61" s="31"/>
      <c r="G61" s="26"/>
      <c r="H61" s="23">
        <v>0.03</v>
      </c>
      <c r="I61" s="144">
        <f t="shared" ref="I61" si="40">MMULT((MMULT(50000,H61)),E61)</f>
        <v>70.744288872512954</v>
      </c>
      <c r="J61" s="144">
        <f t="shared" ref="J61" si="41">SUM(J60,I61)</f>
        <v>51490.786519084904</v>
      </c>
    </row>
    <row r="62" spans="1:10">
      <c r="A62" s="147" t="s">
        <v>89</v>
      </c>
      <c r="B62" s="36" t="s">
        <v>78</v>
      </c>
      <c r="C62" s="19">
        <v>2.83</v>
      </c>
      <c r="D62" s="19">
        <v>2.9249999999999998</v>
      </c>
      <c r="E62" s="145">
        <f t="shared" ref="E62:E67" si="42">(D62-C62)/C62</f>
        <v>3.3568904593639488E-2</v>
      </c>
      <c r="F62" s="31"/>
      <c r="G62" s="31"/>
      <c r="H62" s="23">
        <v>0.03</v>
      </c>
      <c r="I62" s="144">
        <f t="shared" ref="I62" si="43">MMULT((MMULT(50000,H62)),E62)</f>
        <v>50.353356890459231</v>
      </c>
      <c r="J62" s="144">
        <f t="shared" ref="J62" si="44">SUM(J61,I62)</f>
        <v>51541.139875975365</v>
      </c>
    </row>
    <row r="63" spans="1:10">
      <c r="A63" s="147" t="s">
        <v>87</v>
      </c>
      <c r="B63" s="36" t="s">
        <v>10</v>
      </c>
      <c r="C63" s="19">
        <v>12.79</v>
      </c>
      <c r="D63" s="19">
        <v>12.95</v>
      </c>
      <c r="E63" s="145">
        <f t="shared" si="42"/>
        <v>1.2509773260359668E-2</v>
      </c>
      <c r="F63" s="31"/>
      <c r="G63" s="31"/>
      <c r="H63" s="23">
        <v>7.0000000000000007E-2</v>
      </c>
      <c r="I63" s="144">
        <f t="shared" ref="I63" si="45">MMULT((MMULT(50000,H63)),E63)</f>
        <v>43.784206411258843</v>
      </c>
      <c r="J63" s="144">
        <f t="shared" ref="J63" si="46">SUM(J62,I63)</f>
        <v>51584.92408238662</v>
      </c>
    </row>
    <row r="64" spans="1:10">
      <c r="A64" s="147" t="s">
        <v>161</v>
      </c>
      <c r="B64" s="36" t="s">
        <v>62</v>
      </c>
      <c r="C64" s="19">
        <v>11.29</v>
      </c>
      <c r="D64" s="19">
        <v>11.84</v>
      </c>
      <c r="E64" s="145">
        <f t="shared" si="42"/>
        <v>4.8715677590788375E-2</v>
      </c>
      <c r="F64" s="31"/>
      <c r="G64" s="31"/>
      <c r="H64" s="23">
        <v>0.03</v>
      </c>
      <c r="I64" s="144">
        <f t="shared" ref="I64" si="47">MMULT((MMULT(50000,H64)),E64)</f>
        <v>73.073516386182561</v>
      </c>
      <c r="J64" s="144">
        <f t="shared" ref="J64" si="48">SUM(J63,I64)</f>
        <v>51657.997598772803</v>
      </c>
    </row>
    <row r="65" spans="1:10">
      <c r="A65" s="147" t="s">
        <v>160</v>
      </c>
      <c r="B65" s="36" t="s">
        <v>16</v>
      </c>
      <c r="C65" s="19">
        <v>56.15</v>
      </c>
      <c r="D65" s="19">
        <v>56.5</v>
      </c>
      <c r="E65" s="145">
        <f t="shared" si="42"/>
        <v>6.2333036509350211E-3</v>
      </c>
      <c r="F65" s="31"/>
      <c r="G65" s="31"/>
      <c r="H65" s="23">
        <v>0.03</v>
      </c>
      <c r="I65" s="144">
        <f t="shared" ref="I65" si="49">MMULT((MMULT(50000,H65)),E65)</f>
        <v>9.3499554764025312</v>
      </c>
      <c r="J65" s="144">
        <f t="shared" ref="J65" si="50">SUM(J64,I65)</f>
        <v>51667.347554249209</v>
      </c>
    </row>
    <row r="66" spans="1:10">
      <c r="A66" s="147" t="s">
        <v>59</v>
      </c>
      <c r="B66" s="36" t="s">
        <v>60</v>
      </c>
      <c r="C66" s="148">
        <v>7.07</v>
      </c>
      <c r="D66" s="148">
        <v>7.63</v>
      </c>
      <c r="E66" s="145">
        <f t="shared" si="42"/>
        <v>7.9207920792079153E-2</v>
      </c>
      <c r="F66" s="31"/>
      <c r="G66" s="26"/>
      <c r="H66" s="23">
        <v>0.04</v>
      </c>
      <c r="I66" s="144">
        <f t="shared" ref="I66" si="51">MMULT((MMULT(50000,H66)),E66)</f>
        <v>158.4158415841583</v>
      </c>
      <c r="J66" s="144">
        <f t="shared" ref="J66" si="52">SUM(J65,I66)</f>
        <v>51825.763395833368</v>
      </c>
    </row>
    <row r="67" spans="1:10">
      <c r="A67" s="147" t="s">
        <v>56</v>
      </c>
      <c r="B67" s="36" t="s">
        <v>12</v>
      </c>
      <c r="C67" s="19">
        <v>5.97</v>
      </c>
      <c r="D67" s="19">
        <v>5.85</v>
      </c>
      <c r="E67" s="38">
        <f t="shared" si="42"/>
        <v>-2.0100502512562832E-2</v>
      </c>
      <c r="F67" s="31"/>
      <c r="G67" s="31"/>
      <c r="H67" s="23">
        <v>7.0000000000000007E-2</v>
      </c>
      <c r="I67" s="144">
        <f t="shared" ref="I67" si="53">MMULT((MMULT(50000,H67)),E67)</f>
        <v>-70.351758793969921</v>
      </c>
      <c r="J67" s="144">
        <f t="shared" ref="J67" si="54">SUM(J66,I67)</f>
        <v>51755.411637039397</v>
      </c>
    </row>
    <row r="68" spans="1:10">
      <c r="A68" s="147" t="s">
        <v>84</v>
      </c>
      <c r="B68" s="36" t="s">
        <v>85</v>
      </c>
      <c r="C68" s="51">
        <v>3.29</v>
      </c>
      <c r="D68" s="19">
        <v>3.31</v>
      </c>
      <c r="E68" s="145">
        <f t="shared" ref="E68" si="55">(D68-C68)/C68</f>
        <v>6.0790273556231055E-3</v>
      </c>
      <c r="F68" s="31"/>
      <c r="G68" s="26"/>
      <c r="H68" s="23">
        <v>0.04</v>
      </c>
      <c r="I68" s="144">
        <f t="shared" ref="I68" si="56">MMULT((MMULT(50000,H68)),E68)</f>
        <v>12.15805471124621</v>
      </c>
      <c r="J68" s="144">
        <f t="shared" ref="J68" si="57">SUM(J67,I68)</f>
        <v>51767.569691750643</v>
      </c>
    </row>
    <row r="69" spans="1:10">
      <c r="A69" s="147" t="s">
        <v>71</v>
      </c>
      <c r="B69" s="36" t="s">
        <v>72</v>
      </c>
      <c r="C69" s="19">
        <v>9.01</v>
      </c>
      <c r="D69" s="19">
        <v>10.61</v>
      </c>
      <c r="E69" s="145">
        <f>(D69-C69)/C69</f>
        <v>0.17758046614872361</v>
      </c>
      <c r="F69" s="31"/>
      <c r="G69" s="31"/>
      <c r="H69" s="166">
        <v>0.02</v>
      </c>
      <c r="I69" s="144">
        <f t="shared" ref="I69" si="58">MMULT((MMULT(50000,H69)),E69)</f>
        <v>177.58046614872362</v>
      </c>
      <c r="J69" s="144">
        <f t="shared" ref="J69" si="59">SUM(J68,I69)</f>
        <v>51945.150157899363</v>
      </c>
    </row>
    <row r="70" spans="1:10">
      <c r="A70" s="48" t="s">
        <v>71</v>
      </c>
      <c r="B70" s="49" t="s">
        <v>72</v>
      </c>
      <c r="C70" s="165">
        <v>9.01</v>
      </c>
      <c r="D70" s="80">
        <v>9.76</v>
      </c>
      <c r="E70" s="163">
        <f>(D70-C70)/C70</f>
        <v>8.324084350721421E-2</v>
      </c>
      <c r="F70" s="179"/>
      <c r="G70" s="179"/>
      <c r="H70" s="166">
        <v>0.02</v>
      </c>
      <c r="I70" s="144">
        <f t="shared" ref="I70" si="60">MMULT((MMULT(50000,H70)),E70)</f>
        <v>83.240843507214208</v>
      </c>
      <c r="J70" s="144">
        <f t="shared" ref="J70" si="61">SUM(J69,I70)</f>
        <v>52028.391001406577</v>
      </c>
    </row>
    <row r="71" spans="1:10">
      <c r="A71" s="182" t="s">
        <v>178</v>
      </c>
      <c r="B71" s="183" t="s">
        <v>62</v>
      </c>
      <c r="C71" s="187">
        <v>6.8</v>
      </c>
      <c r="D71" s="187">
        <v>7.7</v>
      </c>
      <c r="E71" s="163">
        <f>(D71-C71)/C71</f>
        <v>0.13235294117647065</v>
      </c>
      <c r="F71" s="187"/>
      <c r="G71" s="179"/>
      <c r="H71" s="180">
        <v>0.02</v>
      </c>
      <c r="I71" s="179">
        <f t="shared" ref="I71" si="62">MMULT((MMULT(50000,H71)),E71)</f>
        <v>132.35294117647064</v>
      </c>
      <c r="J71" s="179">
        <f t="shared" ref="J71" si="63">SUM(J70,I71)</f>
        <v>52160.743942583045</v>
      </c>
    </row>
    <row r="72" spans="1:10">
      <c r="A72" s="48" t="s">
        <v>162</v>
      </c>
      <c r="B72" s="49" t="s">
        <v>163</v>
      </c>
      <c r="C72" s="194">
        <v>0.249</v>
      </c>
      <c r="D72" s="188">
        <v>0.26</v>
      </c>
      <c r="E72" s="163">
        <f>(D72-C72)/C72</f>
        <v>4.417670682730928E-2</v>
      </c>
      <c r="F72" s="42"/>
      <c r="G72" s="188"/>
      <c r="H72" s="193">
        <v>0.03</v>
      </c>
      <c r="I72" s="179">
        <f t="shared" ref="I72" si="64">MMULT((MMULT(50000,H72)),E72)</f>
        <v>66.265060240963919</v>
      </c>
      <c r="J72" s="179">
        <f t="shared" ref="J72" si="65">SUM(J71,I72)</f>
        <v>52227.009002824008</v>
      </c>
    </row>
    <row r="73" spans="1:10">
      <c r="A73" s="48" t="s">
        <v>74</v>
      </c>
      <c r="B73" s="79" t="s">
        <v>73</v>
      </c>
      <c r="C73" s="184">
        <v>5.62</v>
      </c>
      <c r="D73" s="184">
        <v>4.4000000000000004</v>
      </c>
      <c r="E73" s="186">
        <f>(D73-C73)/C73</f>
        <v>-0.21708185053380777</v>
      </c>
      <c r="F73" s="184"/>
      <c r="G73" s="185"/>
      <c r="H73" s="180">
        <v>0.02</v>
      </c>
      <c r="I73" s="179">
        <f t="shared" ref="I73" si="66">MMULT((MMULT(50000,H73)),E73)</f>
        <v>-217.08185053380777</v>
      </c>
      <c r="J73" s="179">
        <f t="shared" ref="J73" si="67">SUM(J72,I73)</f>
        <v>52009.927152290198</v>
      </c>
    </row>
  </sheetData>
  <hyperlinks>
    <hyperlink ref="A50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3" r:id="rId19" display="https://investimenti.bnpparibas.it/isin/nl0011949268"/>
    <hyperlink ref="B43" r:id="rId20" display="https://investimenti.bnpparibas.it/isin/nl0011949268"/>
    <hyperlink ref="B50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47" r:id="rId37" display="https://investimenti.bnpparibas.it/isin/nl0011947445"/>
    <hyperlink ref="B47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40" r:id="rId43" display="https://investimenti.bnpparibas.it/isin/nl0011946256"/>
    <hyperlink ref="A41" r:id="rId44" display="https://investimenti.bnpparibas.it/isin/nl0011949359"/>
    <hyperlink ref="B41" r:id="rId45" display="https://investimenti.bnpparibas.it/isin/nl0011949359"/>
    <hyperlink ref="A42" r:id="rId46" display="https://investimenti.bnpparibas.it/isin/nl0011609888"/>
    <hyperlink ref="B42" r:id="rId47" display="https://investimenti.bnpparibas.it/isin/nl0011609888"/>
    <hyperlink ref="B45" r:id="rId48" display="https://investimenti.bnpparibas.it/isin/nl0011946694"/>
    <hyperlink ref="A48" r:id="rId49" display="https://investimenti.bnpparibas.it/isin/nl0011609383"/>
    <hyperlink ref="B48" r:id="rId50" display="https://investimenti.bnpparibas.it/isin/nl0011609383"/>
    <hyperlink ref="B46" r:id="rId51" display="https://investimenti.bnpparibas.it/isin/nl0011949144"/>
    <hyperlink ref="A46" r:id="rId52" display="https://investimenti.bnpparibas.it/isin/nl0011949144"/>
    <hyperlink ref="A44" r:id="rId53" display="https://investimenti.bnpparibas.it/isin/nl0012159933"/>
    <hyperlink ref="B44" r:id="rId54" display="https://investimenti.bnpparibas.it/isin/nl0012159933"/>
    <hyperlink ref="A49" r:id="rId55" display="https://investimenti.bnpparibas.it/isin/nl0011947445"/>
    <hyperlink ref="B49" r:id="rId56" display="https://investimenti.bnpparibas.it/isin/nl0011947445"/>
    <hyperlink ref="A51" r:id="rId57" display="https://investimenti.bnpparibas.it/isin/nl0012315832"/>
    <hyperlink ref="B51" r:id="rId58" display="https://investimenti.bnpparibas.it/isin/nl0012315832"/>
    <hyperlink ref="A66" r:id="rId59" display="https://investimenti.bnpparibas.it/isin/nl0012159735"/>
    <hyperlink ref="B66" r:id="rId60" display="https://investimenti.bnpparibas.it/isin/nl0012159735"/>
    <hyperlink ref="B73" r:id="rId61" display="https://investimenti.bnpparibas.it/isin/nl0012314868"/>
    <hyperlink ref="A73" r:id="rId62" display="https://investimenti.bnpparibas.it/isin/nl0012314868"/>
    <hyperlink ref="B55" r:id="rId63"/>
    <hyperlink ref="A55" r:id="rId64"/>
    <hyperlink ref="B53" r:id="rId65"/>
    <hyperlink ref="A53" r:id="rId66"/>
    <hyperlink ref="A54" r:id="rId67" display="https://investimenti.bnpparibas.it/isin/nl0012319305"/>
    <hyperlink ref="B54" r:id="rId68" display="https://investimenti.bnpparibas.it/isin/nl0012319305"/>
    <hyperlink ref="B52" r:id="rId69" display="https://investimenti.bnpparibas.it/isin/nl0011834148"/>
    <hyperlink ref="A52" r:id="rId70" display="https://investimenti.bnpparibas.it/isin/nl0011834148"/>
    <hyperlink ref="B57" r:id="rId71" display="https://investimenti.bnpparibas.it/isin/nl0011947163"/>
    <hyperlink ref="A56" r:id="rId72" display="https://investimenti.bnpparibas.it/isin/nl0011834148"/>
    <hyperlink ref="B56" r:id="rId73" display="https://investimenti.bnpparibas.it/isin/nl0011834148"/>
    <hyperlink ref="A68" r:id="rId74" display="https://investimenti.bnpparibas.it/isin/nl0011950597"/>
    <hyperlink ref="B68" r:id="rId75" display="https://investimenti.bnpparibas.it/isin/nl0011950597"/>
    <hyperlink ref="A58" r:id="rId76" display="https://investimenti.bnpparibas.it/isin/nl0012157994"/>
    <hyperlink ref="B58" r:id="rId77" display="https://investimenti.bnpparibas.it/isin/nl0012157994"/>
    <hyperlink ref="A63" r:id="rId78" display="https://investimenti.bnpparibas.it/isin/nl0011947338"/>
    <hyperlink ref="B63" r:id="rId79" display="https://investimenti.bnpparibas.it/isin/nl0011947338"/>
    <hyperlink ref="A67" r:id="rId80" display="https://investimenti.bnpparibas.it/isin/nl0011949359"/>
    <hyperlink ref="B67" r:id="rId81" display="https://investimenti.bnpparibas.it/isin/nl0011949359"/>
    <hyperlink ref="A59" r:id="rId82" display="https://investimenti.bnpparibas.it/isin/nl0012315832"/>
    <hyperlink ref="B59" r:id="rId83" display="https://investimenti.bnpparibas.it/isin/nl0012315832"/>
    <hyperlink ref="A60" r:id="rId84" display="https://investimenti.bnpparibas.it/isin/nl0011946256"/>
    <hyperlink ref="B60" r:id="rId85" display="https://investimenti.bnpparibas.it/isin/nl0011946256"/>
    <hyperlink ref="A61" r:id="rId86" display="https://investimenti.bnpparibas.it/isin/nl0011950308"/>
    <hyperlink ref="B61" r:id="rId87" display="https://investimenti.bnpparibas.it/isin/nl0011950308"/>
    <hyperlink ref="A62" r:id="rId88" display="https://investimenti.bnpparibas.it/isin/nl0011005640"/>
    <hyperlink ref="B62" r:id="rId89" display="https://investimenti.bnpparibas.it/isin/nl0011005640"/>
    <hyperlink ref="A65" r:id="rId90" display="https://investimenti.bnpparibas.it/isin/nl0011947056"/>
    <hyperlink ref="B65" r:id="rId91" display="https://investimenti.bnpparibas.it/isin/nl0011947056"/>
    <hyperlink ref="A5" r:id="rId92" display="https://investimenti.bnpparibas.it/isin/nl0011950308"/>
    <hyperlink ref="B5" r:id="rId93" display="https://investimenti.bnpparibas.it/isin/nl0011950308"/>
    <hyperlink ref="A64" r:id="rId94" display="https://investimenti.bnpparibas.it/isin/nl0011946223"/>
    <hyperlink ref="B64" r:id="rId95" display="https://investimenti.bnpparibas.it/isin/nl0011946223"/>
    <hyperlink ref="A72" r:id="rId96" display="https://investimenti.bnpparibas.it/isin/nl0011946769"/>
    <hyperlink ref="B72" r:id="rId97" display="https://investimenti.bnpparibas.it/isin/nl0011946769"/>
    <hyperlink ref="A70" r:id="rId98" display="https://investimenti.bnpparibas.it/isin/nl0012159933"/>
    <hyperlink ref="B70" r:id="rId99" display="https://investimenti.bnpparibas.it/isin/nl0012159933"/>
    <hyperlink ref="A4" r:id="rId100" display="https://investimenti.bnpparibas.it/isin/nl0011609367"/>
    <hyperlink ref="B4" r:id="rId101" display="https://investimenti.bnpparibas.it/isin/nl0011609367"/>
    <hyperlink ref="A69" r:id="rId102" display="https://investimenti.bnpparibas.it/isin/nl0012159933"/>
    <hyperlink ref="B69" r:id="rId103" display="https://investimenti.bnpparibas.it/isin/nl0012159933"/>
    <hyperlink ref="A71" r:id="rId104" display="https://investimenti.bnpparibas.it/isin/nl0012314736"/>
    <hyperlink ref="B71" r:id="rId105" display="https://investimenti.bnpparibas.it/isin/nl0012314736"/>
    <hyperlink ref="A3" r:id="rId106" display="https://investimenti.bnpparibas.it/isin/nl0011834148"/>
    <hyperlink ref="B3" r:id="rId107" display="https://investimenti.bnpparibas.it/isin/nl0011834148"/>
    <hyperlink ref="A6" r:id="rId108" display="https://investimenti.bnpparibas.it/isin/nl0011947056"/>
    <hyperlink ref="B6" r:id="rId109" display="https://investimenti.bnpparibas.it/isin/nl0011947056"/>
    <hyperlink ref="A7" r:id="rId110" display="https://investimenti.bnpparibas.it/isin/nl0011946884"/>
    <hyperlink ref="B7" r:id="rId111" display="https://investimenti.bnpparibas.it/isin/nl0011946884"/>
    <hyperlink ref="A8" r:id="rId112" display="https://investimenti.bnpparibas.it/isin/nl0011947338"/>
    <hyperlink ref="B8" r:id="rId113" display="https://investimenti.bnpparibas.it/isin/nl0011947338"/>
  </hyperlinks>
  <pageMargins left="0.7" right="0.7" top="0.75" bottom="0.75" header="0.3" footer="0.3"/>
  <pageSetup paperSize="9" orientation="portrait" r:id="rId114"/>
  <drawing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J11" sqref="J11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3">
      <c r="A1" s="86" t="s">
        <v>90</v>
      </c>
      <c r="B1" s="87"/>
      <c r="C1" s="87"/>
    </row>
    <row r="2" spans="1:13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K2" s="197" t="s">
        <v>171</v>
      </c>
      <c r="M2" s="178" t="s">
        <v>174</v>
      </c>
    </row>
    <row r="3" spans="1:13" s="178" customFormat="1">
      <c r="K3" s="178" t="s">
        <v>172</v>
      </c>
      <c r="M3" s="178" t="s">
        <v>175</v>
      </c>
    </row>
    <row r="4" spans="1:13" s="178" customFormat="1">
      <c r="A4" s="196" t="s">
        <v>168</v>
      </c>
      <c r="B4" s="196" t="s">
        <v>92</v>
      </c>
      <c r="C4" s="80">
        <v>0.67500000000000004</v>
      </c>
      <c r="D4" s="80">
        <v>0.85099999999999998</v>
      </c>
      <c r="E4" s="145">
        <f t="shared" ref="E4:E6" si="0">(D4-C4)/C4</f>
        <v>0.26074074074074061</v>
      </c>
      <c r="F4" s="78"/>
      <c r="G4" s="78"/>
      <c r="H4" s="78"/>
      <c r="I4" s="132">
        <v>0.03</v>
      </c>
      <c r="K4" s="178" t="s">
        <v>173</v>
      </c>
    </row>
    <row r="5" spans="1:13" s="143" customFormat="1">
      <c r="A5" s="196" t="s">
        <v>166</v>
      </c>
      <c r="B5" s="195" t="s">
        <v>113</v>
      </c>
      <c r="C5" s="165">
        <v>1.0269999999999999</v>
      </c>
      <c r="D5" s="130">
        <v>0.86599999999999999</v>
      </c>
      <c r="E5" s="38">
        <f t="shared" si="0"/>
        <v>-0.15676728334956178</v>
      </c>
      <c r="F5" s="144"/>
      <c r="G5" s="144"/>
      <c r="H5" s="144"/>
      <c r="I5" s="132">
        <v>0.04</v>
      </c>
      <c r="K5" s="198" t="s">
        <v>176</v>
      </c>
    </row>
    <row r="6" spans="1:13" s="178" customFormat="1">
      <c r="A6" s="182" t="s">
        <v>180</v>
      </c>
      <c r="B6" s="183" t="s">
        <v>181</v>
      </c>
      <c r="C6" s="194">
        <v>4.83</v>
      </c>
      <c r="D6" s="189">
        <v>3.88</v>
      </c>
      <c r="E6" s="181">
        <f t="shared" si="0"/>
        <v>-0.19668737060041411</v>
      </c>
      <c r="F6" s="179"/>
      <c r="G6" s="179"/>
      <c r="H6" s="179"/>
      <c r="I6" s="190">
        <v>0.03</v>
      </c>
      <c r="K6" s="198"/>
    </row>
    <row r="7" spans="1:13" s="143" customFormat="1">
      <c r="A7" s="9"/>
      <c r="B7" s="43"/>
      <c r="C7" s="11"/>
      <c r="D7" s="12"/>
      <c r="E7" s="89"/>
      <c r="F7" s="90"/>
      <c r="G7" s="12"/>
      <c r="H7" s="12"/>
      <c r="I7" s="91"/>
      <c r="K7" s="198"/>
    </row>
    <row r="8" spans="1:13" s="143" customFormat="1">
      <c r="A8" s="92" t="s">
        <v>93</v>
      </c>
      <c r="B8" s="43"/>
      <c r="C8" s="11"/>
      <c r="D8" s="12"/>
      <c r="E8" s="89"/>
      <c r="F8" s="90"/>
      <c r="G8" s="12"/>
      <c r="H8" s="12"/>
      <c r="I8" s="91"/>
      <c r="K8" s="198"/>
    </row>
    <row r="9" spans="1:13" ht="15.75" thickBot="1">
      <c r="A9" s="93"/>
      <c r="B9" s="46"/>
      <c r="C9" s="12"/>
      <c r="D9" s="12"/>
      <c r="E9" s="13"/>
      <c r="F9" s="94"/>
      <c r="G9" s="46"/>
    </row>
    <row r="10" spans="1:13" ht="15.75" thickBot="1">
      <c r="A10" s="15" t="s">
        <v>38</v>
      </c>
      <c r="B10" s="95"/>
      <c r="C10" s="12"/>
      <c r="D10" s="12"/>
      <c r="E10" s="13"/>
      <c r="F10" s="94"/>
      <c r="G10" s="7">
        <v>50000</v>
      </c>
      <c r="H10" s="42" t="s">
        <v>63</v>
      </c>
    </row>
    <row r="11" spans="1:13">
      <c r="A11" s="96" t="s">
        <v>94</v>
      </c>
      <c r="B11" s="97" t="s">
        <v>95</v>
      </c>
      <c r="C11" s="27">
        <v>0.24</v>
      </c>
      <c r="D11" s="27">
        <v>0.28799999999999998</v>
      </c>
      <c r="E11" s="20">
        <f t="shared" ref="E11:E14" si="1">(D11-C11)/C11</f>
        <v>0.19999999999999996</v>
      </c>
      <c r="F11" s="98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13">
      <c r="A12" s="99" t="s">
        <v>96</v>
      </c>
      <c r="B12" s="22" t="s">
        <v>97</v>
      </c>
      <c r="C12" s="27">
        <v>5</v>
      </c>
      <c r="D12" s="27">
        <v>5.73</v>
      </c>
      <c r="E12" s="20">
        <f t="shared" si="1"/>
        <v>0.14600000000000007</v>
      </c>
      <c r="F12" s="100">
        <v>0.1</v>
      </c>
      <c r="G12" s="7">
        <f t="shared" si="2"/>
        <v>730.00000000000034</v>
      </c>
      <c r="H12" s="7">
        <f>SUM(H11,G12)</f>
        <v>52397</v>
      </c>
    </row>
    <row r="13" spans="1:13">
      <c r="A13" s="99" t="s">
        <v>98</v>
      </c>
      <c r="B13" s="22" t="s">
        <v>99</v>
      </c>
      <c r="C13" s="27">
        <v>4.5999999999999996</v>
      </c>
      <c r="D13" s="27">
        <v>4.91</v>
      </c>
      <c r="E13" s="20">
        <f t="shared" si="1"/>
        <v>6.7391304347826197E-2</v>
      </c>
      <c r="F13" s="100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13">
      <c r="A14" s="99" t="s">
        <v>100</v>
      </c>
      <c r="B14" s="22" t="s">
        <v>101</v>
      </c>
      <c r="C14" s="27">
        <v>1.47</v>
      </c>
      <c r="D14" s="27">
        <v>1.446</v>
      </c>
      <c r="E14" s="38">
        <f t="shared" si="1"/>
        <v>-1.6326530612244913E-2</v>
      </c>
      <c r="F14" s="98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13">
      <c r="A15" s="24" t="s">
        <v>102</v>
      </c>
      <c r="B15" s="22" t="s">
        <v>103</v>
      </c>
      <c r="C15" s="51">
        <v>0.2074</v>
      </c>
      <c r="D15" s="27">
        <v>0.21199999999999999</v>
      </c>
      <c r="E15" s="20">
        <f>(D15-C15)/C15</f>
        <v>2.2179363548698133E-2</v>
      </c>
      <c r="F15" s="100">
        <v>0.1</v>
      </c>
      <c r="G15" s="7">
        <f t="shared" si="2"/>
        <v>110.89681774349066</v>
      </c>
      <c r="H15" s="7">
        <f t="shared" si="3"/>
        <v>52708.771706829553</v>
      </c>
    </row>
    <row r="16" spans="1:13">
      <c r="A16" s="101" t="s">
        <v>104</v>
      </c>
      <c r="B16" s="22" t="s">
        <v>105</v>
      </c>
      <c r="C16" s="27">
        <v>13.1</v>
      </c>
      <c r="D16" s="27">
        <v>11.44</v>
      </c>
      <c r="E16" s="38">
        <f>(D16-C16)/C16</f>
        <v>-0.12671755725190842</v>
      </c>
      <c r="F16" s="100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102" t="s">
        <v>106</v>
      </c>
      <c r="B17" s="103" t="s">
        <v>107</v>
      </c>
      <c r="C17" s="51">
        <v>2.2000000000000002</v>
      </c>
      <c r="D17" s="27">
        <v>2.1749999999999998</v>
      </c>
      <c r="E17" s="38">
        <f>(D17-C17)/C17</f>
        <v>-1.1363636363636524E-2</v>
      </c>
      <c r="F17" s="100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4" t="s">
        <v>108</v>
      </c>
      <c r="B18" s="24" t="s">
        <v>109</v>
      </c>
      <c r="C18" s="51">
        <v>0.09</v>
      </c>
      <c r="D18" s="27">
        <v>0.14000000000000001</v>
      </c>
      <c r="E18" s="20">
        <f t="shared" ref="E18:E52" si="4">(D18-C18)/C18</f>
        <v>0.5555555555555558</v>
      </c>
      <c r="F18" s="100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4" t="s">
        <v>110</v>
      </c>
      <c r="B19" s="24" t="s">
        <v>111</v>
      </c>
      <c r="C19" s="51">
        <v>4.58</v>
      </c>
      <c r="D19" s="27">
        <v>4.84</v>
      </c>
      <c r="E19" s="20">
        <f t="shared" si="4"/>
        <v>5.6768558951965017E-2</v>
      </c>
      <c r="F19" s="100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4" t="s">
        <v>108</v>
      </c>
      <c r="B20" s="24" t="s">
        <v>109</v>
      </c>
      <c r="C20" s="27">
        <v>0.1</v>
      </c>
      <c r="D20" s="27">
        <v>0.107</v>
      </c>
      <c r="E20" s="20">
        <f t="shared" si="4"/>
        <v>6.9999999999999923E-2</v>
      </c>
      <c r="F20" s="100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4" t="s">
        <v>108</v>
      </c>
      <c r="B21" s="24" t="s">
        <v>109</v>
      </c>
      <c r="C21" s="27">
        <v>0.1</v>
      </c>
      <c r="D21" s="27">
        <v>7.4999999999999997E-2</v>
      </c>
      <c r="E21" s="38">
        <f t="shared" si="4"/>
        <v>-0.25000000000000006</v>
      </c>
      <c r="F21" s="100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41" t="s">
        <v>112</v>
      </c>
      <c r="B22" s="24" t="s">
        <v>113</v>
      </c>
      <c r="C22" s="27">
        <v>1.0900000000000001</v>
      </c>
      <c r="D22" s="27">
        <v>1.206</v>
      </c>
      <c r="E22" s="20">
        <f t="shared" si="4"/>
        <v>0.10642201834862373</v>
      </c>
      <c r="F22" s="100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41" t="s">
        <v>114</v>
      </c>
      <c r="B23" s="24" t="s">
        <v>115</v>
      </c>
      <c r="C23" s="27">
        <v>4.47</v>
      </c>
      <c r="D23" s="27">
        <v>4.08</v>
      </c>
      <c r="E23" s="38">
        <f t="shared" si="4"/>
        <v>-8.7248322147650936E-2</v>
      </c>
      <c r="F23" s="100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4" t="s">
        <v>116</v>
      </c>
      <c r="B24" s="24" t="s">
        <v>117</v>
      </c>
      <c r="C24" s="27">
        <v>1.26</v>
      </c>
      <c r="D24" s="27">
        <v>1.421</v>
      </c>
      <c r="E24" s="20">
        <f t="shared" si="4"/>
        <v>0.1277777777777778</v>
      </c>
      <c r="F24" s="100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4" t="s">
        <v>118</v>
      </c>
      <c r="B25" s="24" t="s">
        <v>111</v>
      </c>
      <c r="C25" s="51">
        <v>6.32</v>
      </c>
      <c r="D25" s="27">
        <v>6.75</v>
      </c>
      <c r="E25" s="20">
        <f t="shared" si="4"/>
        <v>6.803797468354425E-2</v>
      </c>
      <c r="F25" s="100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41" t="s">
        <v>119</v>
      </c>
      <c r="B26" s="24" t="s">
        <v>120</v>
      </c>
      <c r="C26" s="27">
        <v>5.87</v>
      </c>
      <c r="D26" s="27">
        <v>5.84</v>
      </c>
      <c r="E26" s="38">
        <f t="shared" si="4"/>
        <v>-5.1107325383305362E-3</v>
      </c>
      <c r="F26" s="100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4" t="s">
        <v>121</v>
      </c>
      <c r="B27" s="24" t="s">
        <v>122</v>
      </c>
      <c r="C27" s="27">
        <v>2</v>
      </c>
      <c r="D27" s="27">
        <v>2.13</v>
      </c>
      <c r="E27" s="20">
        <f t="shared" si="4"/>
        <v>6.4999999999999947E-2</v>
      </c>
      <c r="F27" s="100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4" t="s">
        <v>123</v>
      </c>
      <c r="B28" s="24" t="s">
        <v>124</v>
      </c>
      <c r="C28" s="27">
        <v>4.62</v>
      </c>
      <c r="D28" s="27">
        <v>4.8</v>
      </c>
      <c r="E28" s="20">
        <f t="shared" si="4"/>
        <v>3.8961038961038898E-2</v>
      </c>
      <c r="F28" s="100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4" t="s">
        <v>125</v>
      </c>
      <c r="B29" s="24" t="s">
        <v>113</v>
      </c>
      <c r="C29" s="27">
        <v>1.63</v>
      </c>
      <c r="D29" s="27">
        <v>1.66</v>
      </c>
      <c r="E29" s="20">
        <f t="shared" si="4"/>
        <v>1.8404907975460141E-2</v>
      </c>
      <c r="F29" s="100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4" t="s">
        <v>126</v>
      </c>
      <c r="B30" s="24" t="s">
        <v>109</v>
      </c>
      <c r="C30" s="26">
        <v>0.13</v>
      </c>
      <c r="D30" s="27">
        <v>0.10299999999999999</v>
      </c>
      <c r="E30" s="38">
        <f t="shared" si="4"/>
        <v>-0.20769230769230776</v>
      </c>
      <c r="F30" s="104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4" t="s">
        <v>127</v>
      </c>
      <c r="B31" s="36" t="s">
        <v>128</v>
      </c>
      <c r="C31" s="26">
        <v>16.3</v>
      </c>
      <c r="D31" s="27">
        <v>16.350000000000001</v>
      </c>
      <c r="E31" s="20">
        <f t="shared" si="4"/>
        <v>3.0674846625767306E-3</v>
      </c>
      <c r="F31" s="104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63" t="s">
        <v>129</v>
      </c>
      <c r="B32" s="63" t="s">
        <v>107</v>
      </c>
      <c r="C32" s="51">
        <v>5.38</v>
      </c>
      <c r="D32" s="51">
        <v>5.65</v>
      </c>
      <c r="E32" s="20">
        <f t="shared" si="4"/>
        <v>5.0185873605948041E-2</v>
      </c>
      <c r="F32" s="105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63" t="s">
        <v>118</v>
      </c>
      <c r="B33" s="63" t="s">
        <v>111</v>
      </c>
      <c r="C33" s="51">
        <v>6.16</v>
      </c>
      <c r="D33" s="51">
        <v>6.76</v>
      </c>
      <c r="E33" s="20">
        <f t="shared" si="4"/>
        <v>9.7402597402597338E-2</v>
      </c>
      <c r="F33" s="105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4" t="s">
        <v>130</v>
      </c>
      <c r="B34" s="24" t="s">
        <v>131</v>
      </c>
      <c r="C34" s="27">
        <v>3.08</v>
      </c>
      <c r="D34" s="27">
        <v>4.09</v>
      </c>
      <c r="E34" s="20">
        <f t="shared" si="4"/>
        <v>0.32792207792207784</v>
      </c>
      <c r="F34" s="100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4" t="s">
        <v>132</v>
      </c>
      <c r="B35" s="24" t="s">
        <v>133</v>
      </c>
      <c r="C35" s="51">
        <v>0.74199999999999999</v>
      </c>
      <c r="D35" s="27">
        <v>0.77400000000000002</v>
      </c>
      <c r="E35" s="20">
        <f t="shared" si="4"/>
        <v>4.3126684636118635E-2</v>
      </c>
      <c r="F35" s="100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41" t="s">
        <v>134</v>
      </c>
      <c r="B36" s="24" t="s">
        <v>135</v>
      </c>
      <c r="C36" s="27">
        <v>3.7850000000000001</v>
      </c>
      <c r="D36" s="27">
        <v>3.68</v>
      </c>
      <c r="E36" s="38">
        <f t="shared" si="4"/>
        <v>-2.7741083223249665E-2</v>
      </c>
      <c r="F36" s="100">
        <v>0.12</v>
      </c>
      <c r="G36" s="106">
        <f t="shared" si="2"/>
        <v>-166.44649933949799</v>
      </c>
      <c r="H36" s="7">
        <f t="shared" si="3"/>
        <v>54796.798798675081</v>
      </c>
    </row>
    <row r="37" spans="1:8">
      <c r="A37" s="41" t="s">
        <v>136</v>
      </c>
      <c r="B37" s="24" t="s">
        <v>137</v>
      </c>
      <c r="C37" s="51">
        <v>1.34</v>
      </c>
      <c r="D37" s="27">
        <v>1.43</v>
      </c>
      <c r="E37" s="20">
        <f t="shared" si="4"/>
        <v>6.7164179104477501E-2</v>
      </c>
      <c r="F37" s="100">
        <v>0.02</v>
      </c>
      <c r="G37" s="106">
        <f t="shared" si="2"/>
        <v>67.164179104477498</v>
      </c>
      <c r="H37" s="7">
        <f t="shared" si="3"/>
        <v>54863.962977779556</v>
      </c>
    </row>
    <row r="38" spans="1:8">
      <c r="A38" s="41" t="s">
        <v>138</v>
      </c>
      <c r="B38" s="22" t="s">
        <v>139</v>
      </c>
      <c r="C38" s="27">
        <v>3.33</v>
      </c>
      <c r="D38" s="27">
        <v>2.68</v>
      </c>
      <c r="E38" s="38">
        <f t="shared" si="4"/>
        <v>-0.19519519519519515</v>
      </c>
      <c r="F38" s="100">
        <v>0.05</v>
      </c>
      <c r="G38" s="106">
        <f t="shared" si="2"/>
        <v>-487.98798798798788</v>
      </c>
      <c r="H38" s="7">
        <f t="shared" si="3"/>
        <v>54375.974989791568</v>
      </c>
    </row>
    <row r="39" spans="1:8">
      <c r="A39" s="63" t="s">
        <v>140</v>
      </c>
      <c r="B39" s="63" t="s">
        <v>122</v>
      </c>
      <c r="C39" s="51">
        <v>2.27</v>
      </c>
      <c r="D39" s="27">
        <v>2.3199999999999998</v>
      </c>
      <c r="E39" s="20">
        <f t="shared" si="4"/>
        <v>2.2026431718061595E-2</v>
      </c>
      <c r="F39" s="100">
        <v>0.03</v>
      </c>
      <c r="G39" s="106">
        <f t="shared" si="2"/>
        <v>33.039647577092396</v>
      </c>
      <c r="H39" s="7">
        <f t="shared" si="3"/>
        <v>54409.014637368658</v>
      </c>
    </row>
    <row r="40" spans="1:8">
      <c r="A40" s="41" t="s">
        <v>134</v>
      </c>
      <c r="B40" s="63" t="s">
        <v>135</v>
      </c>
      <c r="C40" s="51">
        <v>3.43</v>
      </c>
      <c r="D40" s="27">
        <v>3.89</v>
      </c>
      <c r="E40" s="20">
        <f t="shared" si="4"/>
        <v>0.13411078717201164</v>
      </c>
      <c r="F40" s="100">
        <v>7.0000000000000007E-2</v>
      </c>
      <c r="G40" s="106">
        <f t="shared" si="2"/>
        <v>469.38775510204079</v>
      </c>
      <c r="H40" s="7">
        <f t="shared" si="3"/>
        <v>54878.4023924707</v>
      </c>
    </row>
    <row r="41" spans="1:8">
      <c r="A41" s="52" t="s">
        <v>123</v>
      </c>
      <c r="B41" s="63" t="s">
        <v>124</v>
      </c>
      <c r="C41" s="27">
        <v>4.8600000000000003</v>
      </c>
      <c r="D41" s="27">
        <v>4.99</v>
      </c>
      <c r="E41" s="20">
        <f t="shared" si="4"/>
        <v>2.6748971193415613E-2</v>
      </c>
      <c r="F41" s="100">
        <v>0.02</v>
      </c>
      <c r="G41" s="106">
        <f t="shared" si="2"/>
        <v>26.748971193415613</v>
      </c>
      <c r="H41" s="7">
        <f t="shared" si="3"/>
        <v>54905.151363664118</v>
      </c>
    </row>
    <row r="42" spans="1:8">
      <c r="A42" s="35" t="s">
        <v>91</v>
      </c>
      <c r="B42" s="63" t="s">
        <v>141</v>
      </c>
      <c r="C42" s="51">
        <v>1.1399999999999999</v>
      </c>
      <c r="D42" s="27">
        <v>1.1659999999999999</v>
      </c>
      <c r="E42" s="20">
        <f t="shared" si="4"/>
        <v>2.2807017543859671E-2</v>
      </c>
      <c r="F42" s="100">
        <v>0.02</v>
      </c>
      <c r="G42" s="106">
        <f t="shared" si="2"/>
        <v>22.807017543859672</v>
      </c>
      <c r="H42" s="7">
        <f t="shared" si="3"/>
        <v>54927.95838120798</v>
      </c>
    </row>
    <row r="43" spans="1:8">
      <c r="A43" s="52" t="s">
        <v>140</v>
      </c>
      <c r="B43" s="63" t="s">
        <v>122</v>
      </c>
      <c r="C43" s="27">
        <v>2.21</v>
      </c>
      <c r="D43" s="27">
        <v>2.37</v>
      </c>
      <c r="E43" s="20">
        <f t="shared" si="4"/>
        <v>7.2398190045248931E-2</v>
      </c>
      <c r="F43" s="100">
        <v>0.01</v>
      </c>
      <c r="G43" s="106">
        <f t="shared" si="2"/>
        <v>36.199095022624462</v>
      </c>
      <c r="H43" s="7">
        <f t="shared" si="3"/>
        <v>54964.157476230605</v>
      </c>
    </row>
    <row r="44" spans="1:8">
      <c r="A44" s="24" t="s">
        <v>116</v>
      </c>
      <c r="B44" s="24" t="s">
        <v>117</v>
      </c>
      <c r="C44" s="27">
        <v>1.2130000000000001</v>
      </c>
      <c r="D44" s="27">
        <v>1.33</v>
      </c>
      <c r="E44" s="20">
        <f t="shared" si="4"/>
        <v>9.6455070074196195E-2</v>
      </c>
      <c r="F44" s="100">
        <v>0.01</v>
      </c>
      <c r="G44" s="106">
        <f t="shared" si="2"/>
        <v>48.2275350370981</v>
      </c>
      <c r="H44" s="7">
        <f t="shared" si="3"/>
        <v>55012.385011267703</v>
      </c>
    </row>
    <row r="45" spans="1:8">
      <c r="A45" s="22" t="s">
        <v>142</v>
      </c>
      <c r="B45" s="24" t="s">
        <v>120</v>
      </c>
      <c r="C45" s="27">
        <v>7.02</v>
      </c>
      <c r="D45" s="27">
        <v>7.29</v>
      </c>
      <c r="E45" s="20">
        <f t="shared" si="4"/>
        <v>3.8461538461538533E-2</v>
      </c>
      <c r="F45" s="100">
        <v>0.01</v>
      </c>
      <c r="G45" s="106">
        <f t="shared" si="2"/>
        <v>19.230769230769265</v>
      </c>
      <c r="H45" s="7">
        <f t="shared" si="3"/>
        <v>55031.615780498469</v>
      </c>
    </row>
    <row r="46" spans="1:8">
      <c r="A46" s="24" t="s">
        <v>123</v>
      </c>
      <c r="B46" s="24" t="s">
        <v>124</v>
      </c>
      <c r="C46" s="19">
        <v>4.8499999999999996</v>
      </c>
      <c r="D46" s="19">
        <v>5.04</v>
      </c>
      <c r="E46" s="20">
        <f t="shared" si="4"/>
        <v>3.9175257731958846E-2</v>
      </c>
      <c r="F46" s="107">
        <v>0.02</v>
      </c>
      <c r="G46" s="106">
        <f t="shared" si="2"/>
        <v>39.175257731958844</v>
      </c>
      <c r="H46" s="7">
        <f t="shared" si="3"/>
        <v>55070.791038230425</v>
      </c>
    </row>
    <row r="47" spans="1:8">
      <c r="A47" s="24" t="s">
        <v>123</v>
      </c>
      <c r="B47" s="24" t="s">
        <v>124</v>
      </c>
      <c r="C47" s="51">
        <v>4.8499999999999996</v>
      </c>
      <c r="D47" s="27">
        <v>5.12</v>
      </c>
      <c r="E47" s="20">
        <f t="shared" si="4"/>
        <v>5.5670103092783606E-2</v>
      </c>
      <c r="F47" s="100">
        <v>0.02</v>
      </c>
      <c r="G47" s="106">
        <f t="shared" si="2"/>
        <v>55.670103092783606</v>
      </c>
      <c r="H47" s="106">
        <f t="shared" si="3"/>
        <v>55126.461141323212</v>
      </c>
    </row>
    <row r="48" spans="1:8">
      <c r="A48" s="24" t="s">
        <v>130</v>
      </c>
      <c r="B48" s="24" t="s">
        <v>131</v>
      </c>
      <c r="C48" s="51">
        <v>7.62</v>
      </c>
      <c r="D48" s="27">
        <v>7.64</v>
      </c>
      <c r="E48" s="20">
        <f t="shared" si="4"/>
        <v>2.6246719160104427E-3</v>
      </c>
      <c r="F48" s="108">
        <v>0.04</v>
      </c>
      <c r="G48" s="106">
        <f t="shared" si="2"/>
        <v>5.2493438320208856</v>
      </c>
      <c r="H48" s="106">
        <f t="shared" si="3"/>
        <v>55131.710485155236</v>
      </c>
    </row>
    <row r="49" spans="1:8">
      <c r="A49" s="24" t="s">
        <v>91</v>
      </c>
      <c r="B49" s="63" t="s">
        <v>92</v>
      </c>
      <c r="C49" s="27">
        <v>1.19</v>
      </c>
      <c r="D49" s="27">
        <v>1.1910000000000001</v>
      </c>
      <c r="E49" s="20">
        <f t="shared" si="4"/>
        <v>8.4033613445387556E-4</v>
      </c>
      <c r="F49" s="100">
        <v>0.04</v>
      </c>
      <c r="G49" s="106">
        <f t="shared" si="2"/>
        <v>1.6806722689077511</v>
      </c>
      <c r="H49" s="106">
        <f t="shared" si="3"/>
        <v>55133.391157424143</v>
      </c>
    </row>
    <row r="50" spans="1:8">
      <c r="A50" s="24" t="s">
        <v>143</v>
      </c>
      <c r="B50" s="63" t="s">
        <v>144</v>
      </c>
      <c r="C50" s="51">
        <v>4.67</v>
      </c>
      <c r="D50" s="27">
        <v>4.91</v>
      </c>
      <c r="E50" s="20">
        <f t="shared" si="4"/>
        <v>5.1391862955032168E-2</v>
      </c>
      <c r="F50" s="100">
        <v>0.02</v>
      </c>
      <c r="G50" s="106">
        <f t="shared" si="2"/>
        <v>51.391862955032167</v>
      </c>
      <c r="H50" s="106">
        <f t="shared" si="3"/>
        <v>55184.783020379175</v>
      </c>
    </row>
    <row r="51" spans="1:8">
      <c r="A51" s="24" t="s">
        <v>142</v>
      </c>
      <c r="B51" s="24" t="s">
        <v>120</v>
      </c>
      <c r="C51" s="27">
        <v>7.15</v>
      </c>
      <c r="D51" s="27">
        <v>7.38</v>
      </c>
      <c r="E51" s="20">
        <f t="shared" si="4"/>
        <v>3.2167832167832103E-2</v>
      </c>
      <c r="F51" s="100">
        <v>0.04</v>
      </c>
      <c r="G51" s="106">
        <f t="shared" si="2"/>
        <v>64.335664335664205</v>
      </c>
      <c r="H51" s="106">
        <f t="shared" si="3"/>
        <v>55249.118684714842</v>
      </c>
    </row>
    <row r="52" spans="1:8">
      <c r="A52" s="24" t="s">
        <v>116</v>
      </c>
      <c r="B52" s="24" t="s">
        <v>117</v>
      </c>
      <c r="C52" s="27">
        <v>1.496</v>
      </c>
      <c r="D52" s="27">
        <v>1.5249999999999999</v>
      </c>
      <c r="E52" s="20">
        <f t="shared" si="4"/>
        <v>1.9385026737967857E-2</v>
      </c>
      <c r="F52" s="100">
        <v>0.03</v>
      </c>
      <c r="G52" s="106">
        <f t="shared" si="2"/>
        <v>29.077540106951783</v>
      </c>
      <c r="H52" s="106">
        <f t="shared" si="3"/>
        <v>55278.196224821797</v>
      </c>
    </row>
    <row r="53" spans="1:8">
      <c r="A53" s="24" t="s">
        <v>145</v>
      </c>
      <c r="B53" s="109" t="s">
        <v>146</v>
      </c>
      <c r="C53" s="27">
        <v>8.4600000000000009</v>
      </c>
      <c r="D53" s="27">
        <v>7.57</v>
      </c>
      <c r="E53" s="38">
        <f>(D53-C53)/C53</f>
        <v>-0.1052009456264776</v>
      </c>
      <c r="F53" s="100">
        <v>7.0000000000000007E-2</v>
      </c>
      <c r="G53" s="106">
        <f t="shared" si="2"/>
        <v>-368.20330969267161</v>
      </c>
      <c r="H53" s="106">
        <f t="shared" si="3"/>
        <v>54909.992915129129</v>
      </c>
    </row>
    <row r="54" spans="1:8">
      <c r="A54" s="63" t="s">
        <v>147</v>
      </c>
      <c r="B54" s="63" t="s">
        <v>148</v>
      </c>
      <c r="C54" s="27">
        <v>0.17</v>
      </c>
      <c r="D54" s="27">
        <v>0.13500000000000001</v>
      </c>
      <c r="E54" s="38">
        <f>(D54-C54)/C54</f>
        <v>-0.20588235294117649</v>
      </c>
      <c r="F54" s="100">
        <v>0.01</v>
      </c>
      <c r="G54" s="106">
        <f t="shared" si="2"/>
        <v>-102.94117647058825</v>
      </c>
      <c r="H54" s="106">
        <f t="shared" si="3"/>
        <v>54807.051738658542</v>
      </c>
    </row>
    <row r="55" spans="1:8">
      <c r="A55" s="24" t="s">
        <v>143</v>
      </c>
      <c r="B55" s="24" t="s">
        <v>135</v>
      </c>
      <c r="C55" s="19">
        <v>4.46</v>
      </c>
      <c r="D55" s="19">
        <v>0.93</v>
      </c>
      <c r="E55" s="38">
        <f t="shared" ref="E55" si="5">(D55-C55)/C55</f>
        <v>-0.79147982062780264</v>
      </c>
      <c r="F55" s="100">
        <v>0.04</v>
      </c>
      <c r="G55" s="106">
        <f t="shared" si="2"/>
        <v>-1582.9596412556052</v>
      </c>
      <c r="H55" s="106">
        <f t="shared" si="3"/>
        <v>53224.092097402936</v>
      </c>
    </row>
    <row r="56" spans="1:8">
      <c r="A56" s="24" t="s">
        <v>119</v>
      </c>
      <c r="B56" s="24" t="s">
        <v>120</v>
      </c>
      <c r="C56" s="51">
        <v>5.42</v>
      </c>
      <c r="D56" s="27">
        <v>5.74</v>
      </c>
      <c r="E56" s="20">
        <f t="shared" ref="E56:E61" si="6">(D56-C56)/C56</f>
        <v>5.9040590405904113E-2</v>
      </c>
      <c r="F56" s="100">
        <v>0.06</v>
      </c>
      <c r="G56" s="106">
        <f t="shared" si="2"/>
        <v>177.12177121771234</v>
      </c>
      <c r="H56" s="106">
        <f t="shared" si="3"/>
        <v>53401.213868620645</v>
      </c>
    </row>
    <row r="57" spans="1:8">
      <c r="A57" s="24" t="s">
        <v>143</v>
      </c>
      <c r="B57" s="24" t="s">
        <v>135</v>
      </c>
      <c r="C57" s="19">
        <v>4.46</v>
      </c>
      <c r="D57" s="19">
        <v>0.37</v>
      </c>
      <c r="E57" s="38">
        <f t="shared" si="6"/>
        <v>-0.9170403587443946</v>
      </c>
      <c r="F57" s="100">
        <v>0.04</v>
      </c>
      <c r="G57" s="106">
        <f t="shared" si="2"/>
        <v>-1834.0807174887891</v>
      </c>
      <c r="H57" s="106">
        <f t="shared" si="3"/>
        <v>51567.133151131857</v>
      </c>
    </row>
    <row r="58" spans="1:8">
      <c r="A58" s="147" t="s">
        <v>121</v>
      </c>
      <c r="B58" s="36" t="s">
        <v>122</v>
      </c>
      <c r="C58" s="51">
        <v>2.98</v>
      </c>
      <c r="D58" s="148">
        <v>3.1</v>
      </c>
      <c r="E58" s="145">
        <f t="shared" si="6"/>
        <v>4.0268456375838965E-2</v>
      </c>
      <c r="F58" s="152">
        <v>0.03</v>
      </c>
      <c r="G58" s="153">
        <f t="shared" si="2"/>
        <v>60.402684563758449</v>
      </c>
      <c r="H58" s="153">
        <f t="shared" ref="H58" si="7">SUM(H57,G58)</f>
        <v>51627.535835695613</v>
      </c>
    </row>
    <row r="59" spans="1:8">
      <c r="A59" s="147" t="s">
        <v>123</v>
      </c>
      <c r="B59" s="36" t="s">
        <v>124</v>
      </c>
      <c r="C59" s="19">
        <v>4.68</v>
      </c>
      <c r="D59" s="19">
        <v>4.7699999999999996</v>
      </c>
      <c r="E59" s="145">
        <f t="shared" si="6"/>
        <v>1.9230769230769201E-2</v>
      </c>
      <c r="F59" s="152">
        <v>0.03</v>
      </c>
      <c r="G59" s="153">
        <f t="shared" ref="G59" si="8">MMULT((MMULT(50000,F59)),E59)</f>
        <v>28.846153846153801</v>
      </c>
      <c r="H59" s="153">
        <f t="shared" ref="H59" si="9">SUM(H58,G59)</f>
        <v>51656.381989541769</v>
      </c>
    </row>
    <row r="60" spans="1:8">
      <c r="A60" s="147" t="s">
        <v>91</v>
      </c>
      <c r="B60" s="147" t="s">
        <v>92</v>
      </c>
      <c r="C60" s="19">
        <v>1.133</v>
      </c>
      <c r="D60" s="19">
        <v>1.1930000000000001</v>
      </c>
      <c r="E60" s="145">
        <f t="shared" si="6"/>
        <v>5.2956751985878243E-2</v>
      </c>
      <c r="F60" s="152">
        <v>0.04</v>
      </c>
      <c r="G60" s="153">
        <f t="shared" ref="G60" si="10">MMULT((MMULT(50000,F60)),E60)</f>
        <v>105.91350397175648</v>
      </c>
      <c r="H60" s="153">
        <f t="shared" ref="H60" si="11">SUM(H59,G60)</f>
        <v>51762.295493513528</v>
      </c>
    </row>
    <row r="61" spans="1:8">
      <c r="A61" s="147" t="s">
        <v>165</v>
      </c>
      <c r="B61" s="36" t="s">
        <v>117</v>
      </c>
      <c r="C61" s="19">
        <v>0.30199999999999999</v>
      </c>
      <c r="D61" s="148">
        <v>0.33900000000000002</v>
      </c>
      <c r="E61" s="145">
        <f t="shared" si="6"/>
        <v>0.12251655629139084</v>
      </c>
      <c r="F61" s="152">
        <v>0.04</v>
      </c>
      <c r="G61" s="153">
        <f t="shared" ref="G61" si="12">MMULT((MMULT(50000,F61)),E61)</f>
        <v>245.03311258278168</v>
      </c>
      <c r="H61" s="153">
        <f t="shared" ref="H61" si="13">SUM(H60,G61)</f>
        <v>52007.328606096307</v>
      </c>
    </row>
    <row r="62" spans="1:8">
      <c r="A62" s="147" t="s">
        <v>167</v>
      </c>
      <c r="B62" s="36" t="s">
        <v>122</v>
      </c>
      <c r="C62" s="19">
        <v>1.95</v>
      </c>
      <c r="D62" s="19">
        <v>2.06</v>
      </c>
      <c r="E62" s="145">
        <f>(D62-C62)/C62</f>
        <v>5.641025641025646E-2</v>
      </c>
      <c r="F62" s="152">
        <v>0.04</v>
      </c>
      <c r="G62" s="153">
        <f t="shared" ref="G62" si="14">MMULT((MMULT(50000,F62)),E62)</f>
        <v>112.82051282051292</v>
      </c>
      <c r="H62" s="153">
        <f t="shared" ref="H62" si="15">SUM(H61,G62)</f>
        <v>52120.149118916823</v>
      </c>
    </row>
    <row r="63" spans="1:8">
      <c r="A63" s="52" t="s">
        <v>166</v>
      </c>
      <c r="B63" s="53" t="s">
        <v>113</v>
      </c>
      <c r="C63" s="19">
        <v>0.72</v>
      </c>
      <c r="D63" s="148">
        <v>0.78200000000000003</v>
      </c>
      <c r="E63" s="145">
        <f>(D63-C63)/C63</f>
        <v>8.6111111111111194E-2</v>
      </c>
      <c r="F63" s="152">
        <v>0.02</v>
      </c>
      <c r="G63" s="153">
        <f t="shared" ref="G63" si="16">MMULT((MMULT(50000,F63)),E63)</f>
        <v>86.1111111111112</v>
      </c>
      <c r="H63" s="153">
        <f t="shared" ref="H63" si="17">SUM(H62,G63)</f>
        <v>52206.260230027932</v>
      </c>
    </row>
    <row r="64" spans="1:8">
      <c r="A64" s="52" t="s">
        <v>167</v>
      </c>
      <c r="B64" s="53" t="s">
        <v>122</v>
      </c>
      <c r="C64" s="19">
        <v>1.9</v>
      </c>
      <c r="D64" s="19">
        <v>2.04</v>
      </c>
      <c r="E64" s="145">
        <f>(D64-C64)/C64</f>
        <v>7.3684210526315852E-2</v>
      </c>
      <c r="F64" s="152">
        <v>0.02</v>
      </c>
      <c r="G64" s="153">
        <f t="shared" ref="G64" si="18">MMULT((MMULT(50000,F64)),E64)</f>
        <v>73.684210526315852</v>
      </c>
      <c r="H64" s="153">
        <f t="shared" ref="H64" si="19">SUM(H63,G64)</f>
        <v>52279.944440554245</v>
      </c>
    </row>
    <row r="65" spans="1:8">
      <c r="A65" s="200" t="s">
        <v>169</v>
      </c>
      <c r="B65" s="53" t="s">
        <v>170</v>
      </c>
      <c r="C65" s="19">
        <v>3.12</v>
      </c>
      <c r="D65" s="19">
        <v>3.46</v>
      </c>
      <c r="E65" s="145">
        <f>(D65-C65)/C65</f>
        <v>0.10897435897435892</v>
      </c>
      <c r="F65" s="152">
        <v>0.03</v>
      </c>
      <c r="G65" s="153">
        <f t="shared" ref="G65" si="20">MMULT((MMULT(50000,F65)),E65)</f>
        <v>163.46153846153837</v>
      </c>
      <c r="H65" s="153">
        <f t="shared" ref="H65" si="21">SUM(H64,G65)</f>
        <v>52443.405979015784</v>
      </c>
    </row>
    <row r="66" spans="1:8">
      <c r="A66" s="182" t="s">
        <v>177</v>
      </c>
      <c r="B66" s="183" t="s">
        <v>109</v>
      </c>
      <c r="C66" s="188">
        <v>0.77</v>
      </c>
      <c r="D66" s="188">
        <v>0.66500000000000004</v>
      </c>
      <c r="E66" s="181">
        <f>(D66-C66)/C66</f>
        <v>-0.13636363636363633</v>
      </c>
      <c r="F66" s="190">
        <v>0.06</v>
      </c>
      <c r="G66" s="153">
        <f t="shared" ref="G66" si="22">MMULT((MMULT(50000,F66)),E66)</f>
        <v>-409.09090909090895</v>
      </c>
      <c r="H66" s="153">
        <f t="shared" ref="H66" si="23">SUM(H65,G66)</f>
        <v>52034.315069924873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5" r:id="rId89" display="https://investimenti.bnpparibas.it/isin/nl0012322374"/>
    <hyperlink ref="B5" r:id="rId90" display="https://investimenti.bnpparibas.it/isin/nl0012322374"/>
    <hyperlink ref="A62" r:id="rId91" display="https://investimenti.bnpparibas.it/isin/nl0012323265"/>
    <hyperlink ref="B62" r:id="rId92" display="https://investimenti.bnpparibas.it/isin/nl0012323265"/>
    <hyperlink ref="A4" r:id="rId93" display="https://investimenti.bnpparibas.it/isin/nl0012322986"/>
    <hyperlink ref="B4" r:id="rId94" display="https://investimenti.bnpparibas.it/isin/nl0012322986"/>
    <hyperlink ref="A65" r:id="rId95" display="https://investimenti.bnpparibas.it/isin/nl0012322515"/>
    <hyperlink ref="B65" r:id="rId96" display="https://investimenti.bnpparibas.it/isin/nl0012322515"/>
    <hyperlink ref="A63" r:id="rId97" display="https://investimenti.bnpparibas.it/isin/nl0012322374"/>
    <hyperlink ref="B63" r:id="rId98" display="https://investimenti.bnpparibas.it/isin/nl0012322374"/>
    <hyperlink ref="A64" r:id="rId99" display="https://investimenti.bnpparibas.it/isin/nl0012323265"/>
    <hyperlink ref="B64" r:id="rId100" display="https://investimenti.bnpparibas.it/isin/nl0012323265"/>
    <hyperlink ref="A66" r:id="rId101" display="https://investimenti.bnpparibas.it/isin/nl0012321376"/>
    <hyperlink ref="B66" r:id="rId102" display="https://investimenti.bnpparibas.it/isin/nl0012321376"/>
    <hyperlink ref="A6" r:id="rId103" display="https://investimenti.bnpparibas.it/isin/nl0012323992"/>
    <hyperlink ref="B6" r:id="rId104" display="https://investimenti.bnpparibas.it/isin/nl0012323992"/>
  </hyperlinks>
  <pageMargins left="0.7" right="0.7" top="0.75" bottom="0.75" header="0.3" footer="0.3"/>
  <pageSetup paperSize="9" orientation="portrait" horizontalDpi="360" verticalDpi="360" r:id="rId105"/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149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93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63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154</v>
      </c>
      <c r="B9" s="136" t="s">
        <v>155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156</v>
      </c>
      <c r="B10" s="48" t="s">
        <v>157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158</v>
      </c>
      <c r="B11" s="139" t="s">
        <v>159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150</v>
      </c>
      <c r="B12" s="7" t="s">
        <v>151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152</v>
      </c>
      <c r="B13" s="7" t="s">
        <v>153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opLeftCell="A127" workbookViewId="0">
      <selection activeCell="A121" sqref="A121:H121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94</v>
      </c>
      <c r="B4" s="111" t="s">
        <v>95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96</v>
      </c>
      <c r="B6" s="113" t="s">
        <v>97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98</v>
      </c>
      <c r="B8" s="113" t="s">
        <v>99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100</v>
      </c>
      <c r="B10" s="113" t="s">
        <v>101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102</v>
      </c>
      <c r="B12" s="113" t="s">
        <v>103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104</v>
      </c>
      <c r="B14" s="113" t="s">
        <v>105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106</v>
      </c>
      <c r="B16" s="121" t="s">
        <v>107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108</v>
      </c>
      <c r="B18" s="81" t="s">
        <v>109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110</v>
      </c>
      <c r="B20" s="81" t="s">
        <v>111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108</v>
      </c>
      <c r="B22" s="81" t="s">
        <v>109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108</v>
      </c>
      <c r="B24" s="81" t="s">
        <v>109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112</v>
      </c>
      <c r="B26" s="81" t="s">
        <v>113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114</v>
      </c>
      <c r="B28" s="81" t="s">
        <v>115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116</v>
      </c>
      <c r="B30" s="81" t="s">
        <v>117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118</v>
      </c>
      <c r="B32" s="81" t="s">
        <v>111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119</v>
      </c>
      <c r="B34" s="81" t="s">
        <v>120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121</v>
      </c>
      <c r="B36" s="81" t="s">
        <v>122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123</v>
      </c>
      <c r="B38" s="81" t="s">
        <v>124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125</v>
      </c>
      <c r="B40" s="81" t="s">
        <v>113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126</v>
      </c>
      <c r="B42" s="81" t="s">
        <v>109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127</v>
      </c>
      <c r="B44" s="82" t="s">
        <v>128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129</v>
      </c>
      <c r="B46" s="125" t="s">
        <v>107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118</v>
      </c>
      <c r="B48" s="125" t="s">
        <v>111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130</v>
      </c>
      <c r="B50" s="81" t="s">
        <v>131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132</v>
      </c>
      <c r="B52" s="81" t="s">
        <v>133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134</v>
      </c>
      <c r="B54" s="81" t="s">
        <v>135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136</v>
      </c>
      <c r="B56" s="81" t="s">
        <v>137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138</v>
      </c>
      <c r="B58" s="113" t="s">
        <v>139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140</v>
      </c>
      <c r="B60" s="125" t="s">
        <v>122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134</v>
      </c>
      <c r="B62" s="125" t="s">
        <v>135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154</v>
      </c>
      <c r="B63" s="136" t="s">
        <v>155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156</v>
      </c>
      <c r="B64" s="81" t="s">
        <v>157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158</v>
      </c>
      <c r="B65" s="139" t="s">
        <v>159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123</v>
      </c>
      <c r="B66" s="125" t="s">
        <v>124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91</v>
      </c>
      <c r="B68" s="125" t="s">
        <v>141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140</v>
      </c>
      <c r="B70" s="125" t="s">
        <v>122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116</v>
      </c>
      <c r="B72" s="81" t="s">
        <v>117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142</v>
      </c>
      <c r="B74" s="81" t="s">
        <v>120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123</v>
      </c>
      <c r="B76" s="149" t="s">
        <v>124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123</v>
      </c>
      <c r="B78" s="149" t="s">
        <v>124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130</v>
      </c>
      <c r="B80" s="149" t="s">
        <v>131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91</v>
      </c>
      <c r="B82" s="160" t="s">
        <v>92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143</v>
      </c>
      <c r="B84" s="160" t="s">
        <v>144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116</v>
      </c>
      <c r="B86" s="149" t="s">
        <v>117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142</v>
      </c>
      <c r="B87" s="147" t="s">
        <v>120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145</v>
      </c>
      <c r="B88" s="162" t="s">
        <v>146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147</v>
      </c>
      <c r="B90" s="160" t="s">
        <v>148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77</v>
      </c>
      <c r="B91" s="75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143</v>
      </c>
      <c r="B92" s="149" t="s">
        <v>135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119</v>
      </c>
      <c r="B94" s="149" t="s">
        <v>120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143</v>
      </c>
      <c r="B96" s="149" t="s">
        <v>135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75</v>
      </c>
      <c r="B98" s="150" t="s">
        <v>76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88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89</v>
      </c>
      <c r="B101" s="36" t="s">
        <v>78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87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121</v>
      </c>
      <c r="B103" s="36" t="s">
        <v>122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123</v>
      </c>
      <c r="B104" s="150" t="s">
        <v>124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160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56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91</v>
      </c>
      <c r="B110" s="170" t="s">
        <v>92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71</v>
      </c>
      <c r="B111" s="169" t="s">
        <v>72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165</v>
      </c>
      <c r="B112" s="49" t="s">
        <v>117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71</v>
      </c>
      <c r="B113" s="49" t="s">
        <v>72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167</v>
      </c>
      <c r="B114" s="36" t="s">
        <v>122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178</v>
      </c>
      <c r="B115" s="183" t="s">
        <v>62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166</v>
      </c>
      <c r="B116" s="195" t="s">
        <v>113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167</v>
      </c>
      <c r="B117" s="195" t="s">
        <v>122</v>
      </c>
      <c r="C117" s="188">
        <v>1.9</v>
      </c>
      <c r="D117" s="188">
        <v>2.04</v>
      </c>
      <c r="E117" s="145">
        <f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169</v>
      </c>
      <c r="B118" s="53" t="s">
        <v>170</v>
      </c>
      <c r="C118" s="19">
        <v>3.12</v>
      </c>
      <c r="D118" s="19">
        <v>3.46</v>
      </c>
      <c r="E118" s="145">
        <f>(D118-C118)/C118</f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152</v>
      </c>
      <c r="B119" s="179" t="s">
        <v>153</v>
      </c>
      <c r="C119" s="189">
        <v>103.7</v>
      </c>
      <c r="D119" s="189">
        <v>104.5</v>
      </c>
      <c r="E119" s="131">
        <f>(D119-C119)/C119</f>
        <v>7.71456123432977E-3</v>
      </c>
      <c r="F119" s="190">
        <v>0.03</v>
      </c>
      <c r="G119" s="153">
        <f t="shared" ref="G119" si="49">MMULT((MMULT(50000,F119)),E119)</f>
        <v>11.571841851494655</v>
      </c>
      <c r="H119" s="153">
        <f t="shared" ref="H119" si="50">SUM(H118,G119)</f>
        <v>54693.453933747398</v>
      </c>
    </row>
    <row r="120" spans="1:8">
      <c r="A120" s="182" t="s">
        <v>162</v>
      </c>
      <c r="B120" s="183" t="s">
        <v>163</v>
      </c>
      <c r="C120" s="194">
        <v>0.249</v>
      </c>
      <c r="D120" s="188">
        <v>0.26</v>
      </c>
      <c r="E120" s="163">
        <f>(D120-C120)/C120</f>
        <v>4.417670682730928E-2</v>
      </c>
      <c r="F120" s="193">
        <v>0.03</v>
      </c>
      <c r="G120" s="153">
        <f t="shared" ref="G120" si="51">MMULT((MMULT(50000,F120)),E120)</f>
        <v>66.265060240963919</v>
      </c>
      <c r="H120" s="153">
        <f t="shared" ref="H120" si="52">SUM(H119,G120)</f>
        <v>54759.718993988361</v>
      </c>
    </row>
    <row r="121" spans="1:8">
      <c r="A121" s="182" t="s">
        <v>74</v>
      </c>
      <c r="B121" s="79" t="s">
        <v>73</v>
      </c>
      <c r="C121" s="184">
        <v>5.62</v>
      </c>
      <c r="D121" s="184">
        <v>4.4000000000000004</v>
      </c>
      <c r="E121" s="186">
        <f>(D121-C121)/C121</f>
        <v>-0.21708185053380777</v>
      </c>
      <c r="F121" s="180">
        <v>0.02</v>
      </c>
      <c r="G121" s="153">
        <f t="shared" ref="G121" si="53">MMULT((MMULT(50000,F121)),E121)</f>
        <v>-217.08185053380777</v>
      </c>
      <c r="H121" s="153">
        <f t="shared" ref="H121" si="54">SUM(H120,G121)</f>
        <v>54542.637143454551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</hyperlinks>
  <pageMargins left="0.7" right="0.7" top="0.75" bottom="0.75" header="0.3" footer="0.3"/>
  <pageSetup paperSize="9" orientation="portrait" horizontalDpi="360" verticalDpi="360" r:id="rId203"/>
  <drawing r:id="rId20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L125" sqref="L125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94</v>
      </c>
      <c r="B4" s="111" t="s">
        <v>95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96</v>
      </c>
      <c r="B6" s="155" t="s">
        <v>97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98</v>
      </c>
      <c r="B8" s="155" t="s">
        <v>99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100</v>
      </c>
      <c r="B10" s="155" t="s">
        <v>101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102</v>
      </c>
      <c r="B12" s="155" t="s">
        <v>103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104</v>
      </c>
      <c r="B14" s="155" t="s">
        <v>105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106</v>
      </c>
      <c r="B16" s="121" t="s">
        <v>107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108</v>
      </c>
      <c r="B18" s="149" t="s">
        <v>109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110</v>
      </c>
      <c r="B20" s="149" t="s">
        <v>111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108</v>
      </c>
      <c r="B22" s="149" t="s">
        <v>109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108</v>
      </c>
      <c r="B24" s="149" t="s">
        <v>109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112</v>
      </c>
      <c r="B26" s="149" t="s">
        <v>113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114</v>
      </c>
      <c r="B28" s="149" t="s">
        <v>115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116</v>
      </c>
      <c r="B30" s="149" t="s">
        <v>117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118</v>
      </c>
      <c r="B32" s="149" t="s">
        <v>111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119</v>
      </c>
      <c r="B34" s="149" t="s">
        <v>120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121</v>
      </c>
      <c r="B36" s="149" t="s">
        <v>122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123</v>
      </c>
      <c r="B38" s="149" t="s">
        <v>124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125</v>
      </c>
      <c r="B40" s="149" t="s">
        <v>113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126</v>
      </c>
      <c r="B42" s="149" t="s">
        <v>109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127</v>
      </c>
      <c r="B44" s="150" t="s">
        <v>128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129</v>
      </c>
      <c r="B46" s="160" t="s">
        <v>107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118</v>
      </c>
      <c r="B48" s="160" t="s">
        <v>111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130</v>
      </c>
      <c r="B50" s="149" t="s">
        <v>131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56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132</v>
      </c>
      <c r="B52" s="149" t="s">
        <v>133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57</v>
      </c>
      <c r="B53" s="36" t="s">
        <v>58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134</v>
      </c>
      <c r="B54" s="149" t="s">
        <v>135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61</v>
      </c>
      <c r="B55" s="36" t="s">
        <v>62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136</v>
      </c>
      <c r="B56" s="149" t="s">
        <v>137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56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138</v>
      </c>
      <c r="B58" s="155" t="s">
        <v>139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140</v>
      </c>
      <c r="B60" s="160" t="s">
        <v>122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134</v>
      </c>
      <c r="B62" s="160" t="s">
        <v>135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154</v>
      </c>
      <c r="B63" s="136" t="s">
        <v>155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156</v>
      </c>
      <c r="B64" s="149" t="s">
        <v>157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158</v>
      </c>
      <c r="B65" s="139" t="s">
        <v>159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123</v>
      </c>
      <c r="B66" s="160" t="s">
        <v>124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1" si="12">SUM(H66,G67)</f>
        <v>56724.746799143504</v>
      </c>
    </row>
    <row r="68" spans="1:8">
      <c r="A68" s="142" t="s">
        <v>91</v>
      </c>
      <c r="B68" s="160" t="s">
        <v>141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67</v>
      </c>
      <c r="B69" s="53" t="s">
        <v>66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140</v>
      </c>
      <c r="B70" s="160" t="s">
        <v>122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116</v>
      </c>
      <c r="B72" s="149" t="s">
        <v>117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142</v>
      </c>
      <c r="B74" s="149" t="s">
        <v>120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123</v>
      </c>
      <c r="B76" s="149" t="s">
        <v>124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55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123</v>
      </c>
      <c r="B78" s="149" t="s">
        <v>124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130</v>
      </c>
      <c r="B80" s="149" t="s">
        <v>131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75</v>
      </c>
      <c r="B81" s="36" t="s">
        <v>76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91</v>
      </c>
      <c r="B82" s="160" t="s">
        <v>92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81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143</v>
      </c>
      <c r="B84" s="160" t="s">
        <v>144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55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116</v>
      </c>
      <c r="B86" s="149" t="s">
        <v>117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142</v>
      </c>
      <c r="B87" s="147" t="s">
        <v>120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145</v>
      </c>
      <c r="B88" s="162" t="s">
        <v>146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79</v>
      </c>
      <c r="B89" s="36" t="s">
        <v>80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147</v>
      </c>
      <c r="B90" s="160" t="s">
        <v>148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77</v>
      </c>
      <c r="B91" s="75" t="s">
        <v>78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143</v>
      </c>
      <c r="B92" s="149" t="s">
        <v>135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81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119</v>
      </c>
      <c r="B94" s="149" t="s">
        <v>120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82</v>
      </c>
      <c r="B95" s="36" t="s">
        <v>83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143</v>
      </c>
      <c r="B96" s="149" t="s">
        <v>135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86</v>
      </c>
      <c r="B97" s="36" t="s">
        <v>80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75</v>
      </c>
      <c r="B98" s="150" t="s">
        <v>76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61</v>
      </c>
      <c r="B99" s="36" t="s">
        <v>62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88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89</v>
      </c>
      <c r="B101" s="36" t="s">
        <v>78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87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121</v>
      </c>
      <c r="B103" s="36" t="s">
        <v>122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123</v>
      </c>
      <c r="B104" s="150" t="s">
        <v>124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160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56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91</v>
      </c>
      <c r="B110" s="147" t="s">
        <v>92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71</v>
      </c>
      <c r="B111" s="169" t="s">
        <v>72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165</v>
      </c>
      <c r="B112" s="49" t="s">
        <v>117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71</v>
      </c>
      <c r="B113" s="49" t="s">
        <v>72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167</v>
      </c>
      <c r="B114" s="36" t="s">
        <v>122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178</v>
      </c>
      <c r="B115" s="183" t="s">
        <v>62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166</v>
      </c>
      <c r="B116" s="195" t="s">
        <v>113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1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167</v>
      </c>
      <c r="B117" s="195" t="s">
        <v>122</v>
      </c>
      <c r="C117" s="188">
        <v>1.9</v>
      </c>
      <c r="D117" s="188">
        <v>2.04</v>
      </c>
      <c r="E117" s="145">
        <f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169</v>
      </c>
      <c r="B118" s="53" t="s">
        <v>170</v>
      </c>
      <c r="C118" s="19">
        <v>3.12</v>
      </c>
      <c r="D118" s="19">
        <v>3.46</v>
      </c>
      <c r="E118" s="145">
        <f>(D118-C118)/C118</f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152</v>
      </c>
      <c r="B119" s="179" t="s">
        <v>153</v>
      </c>
      <c r="C119" s="189">
        <v>103.7</v>
      </c>
      <c r="D119" s="189">
        <v>104.5</v>
      </c>
      <c r="E119" s="131">
        <f>(D119-C119)/C119</f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162</v>
      </c>
      <c r="B120" s="183" t="s">
        <v>163</v>
      </c>
      <c r="C120" s="194">
        <v>0.249</v>
      </c>
      <c r="D120" s="188">
        <v>0.26</v>
      </c>
      <c r="E120" s="163">
        <f>(D120-C120)/C120</f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74</v>
      </c>
      <c r="B121" s="79" t="s">
        <v>73</v>
      </c>
      <c r="C121" s="184">
        <v>5.62</v>
      </c>
      <c r="D121" s="184">
        <v>4.4000000000000004</v>
      </c>
      <c r="E121" s="186">
        <f>(D121-C121)/C121</f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</hyperlinks>
  <pageMargins left="0.7" right="0.7" top="0.75" bottom="0.75" header="0.3" footer="0.3"/>
  <pageSetup paperSize="9" orientation="portrait" horizontalDpi="360" verticalDpi="360" r:id="rId203"/>
  <drawing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2018-01-14T10:51:07Z</dcterms:modified>
</cp:coreProperties>
</file>