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0" yWindow="0" windowWidth="23040" windowHeight="8832"/>
  </bookViews>
  <sheets>
    <sheet name="Log Scale Portfolio Opt." sheetId="8" r:id="rId1"/>
    <sheet name="Portfolio Opt." sheetId="7" r:id="rId2"/>
    <sheet name="BTC" sheetId="1" r:id="rId3"/>
    <sheet name="ETH" sheetId="2" r:id="rId4"/>
    <sheet name="XRP" sheetId="3" r:id="rId5"/>
    <sheet name="LTC" sheetId="4" r:id="rId6"/>
    <sheet name="BCH" sheetId="5" r:id="rId7"/>
    <sheet name="NEM" sheetId="6" r:id="rId8"/>
  </sheets>
  <definedNames>
    <definedName name="solver_adj" localSheetId="0" hidden="1">'Log Scale Portfolio Opt.'!$I$16:$N$16</definedName>
    <definedName name="solver_adj" localSheetId="1" hidden="1">'Portfolio Opt.'!$I$16:$N$16</definedName>
    <definedName name="solver_cvg" localSheetId="0" hidden="1">0.0001</definedName>
    <definedName name="solver_cvg" localSheetId="1" hidden="1">0.0001</definedName>
    <definedName name="solver_drv" localSheetId="0" hidden="1">2</definedName>
    <definedName name="solver_drv" localSheetId="1" hidden="1">2</definedName>
    <definedName name="solver_eng" localSheetId="0" hidden="1">1</definedName>
    <definedName name="solver_eng" localSheetId="1" hidden="1">1</definedName>
    <definedName name="solver_est" localSheetId="0" hidden="1">1</definedName>
    <definedName name="solver_est" localSheetId="1" hidden="1">1</definedName>
    <definedName name="solver_itr" localSheetId="0" hidden="1">2147483647</definedName>
    <definedName name="solver_itr" localSheetId="1" hidden="1">2147483647</definedName>
    <definedName name="solver_lhs1" localSheetId="0" hidden="1">'Log Scale Portfolio Opt.'!$I$16:$N$16</definedName>
    <definedName name="solver_lhs1" localSheetId="1" hidden="1">'Portfolio Opt.'!$O$16</definedName>
    <definedName name="solver_lhs2" localSheetId="0" hidden="1">'Log Scale Portfolio Opt.'!$O$16</definedName>
    <definedName name="solver_lhs2" localSheetId="1" hidden="1">'Portfolio Opt.'!$O$16</definedName>
    <definedName name="solver_mip" localSheetId="0" hidden="1">2147483647</definedName>
    <definedName name="solver_mip" localSheetId="1" hidden="1">2147483647</definedName>
    <definedName name="solver_mni" localSheetId="0" hidden="1">30</definedName>
    <definedName name="solver_mni" localSheetId="1" hidden="1">30</definedName>
    <definedName name="solver_mrt" localSheetId="0" hidden="1">0.075</definedName>
    <definedName name="solver_mrt" localSheetId="1" hidden="1">0.075</definedName>
    <definedName name="solver_msl" localSheetId="0" hidden="1">2</definedName>
    <definedName name="solver_msl" localSheetId="1" hidden="1">2</definedName>
    <definedName name="solver_neg" localSheetId="0" hidden="1">1</definedName>
    <definedName name="solver_neg" localSheetId="1" hidden="1">1</definedName>
    <definedName name="solver_nod" localSheetId="0" hidden="1">2147483647</definedName>
    <definedName name="solver_nod" localSheetId="1" hidden="1">2147483647</definedName>
    <definedName name="solver_num" localSheetId="0" hidden="1">2</definedName>
    <definedName name="solver_num" localSheetId="1" hidden="1">1</definedName>
    <definedName name="solver_nwt" localSheetId="0" hidden="1">1</definedName>
    <definedName name="solver_nwt" localSheetId="1" hidden="1">1</definedName>
    <definedName name="solver_opt" localSheetId="0" hidden="1">'Log Scale Portfolio Opt.'!$I$30</definedName>
    <definedName name="solver_opt" localSheetId="1" hidden="1">'Portfolio Opt.'!$I$30</definedName>
    <definedName name="solver_pre" localSheetId="0" hidden="1">0.000001</definedName>
    <definedName name="solver_pre" localSheetId="1" hidden="1">0.000001</definedName>
    <definedName name="solver_rbv" localSheetId="0" hidden="1">2</definedName>
    <definedName name="solver_rbv" localSheetId="1" hidden="1">2</definedName>
    <definedName name="solver_rel1" localSheetId="0" hidden="1">3</definedName>
    <definedName name="solver_rel1" localSheetId="1" hidden="1">2</definedName>
    <definedName name="solver_rel2" localSheetId="0" hidden="1">2</definedName>
    <definedName name="solver_rel2" localSheetId="1" hidden="1">2</definedName>
    <definedName name="solver_rhs1" localSheetId="0" hidden="1">0.01</definedName>
    <definedName name="solver_rhs1" localSheetId="1" hidden="1">1</definedName>
    <definedName name="solver_rhs2" localSheetId="0" hidden="1">1</definedName>
    <definedName name="solver_rhs2" localSheetId="1" hidden="1">1</definedName>
    <definedName name="solver_rlx" localSheetId="0" hidden="1">2</definedName>
    <definedName name="solver_rlx" localSheetId="1" hidden="1">2</definedName>
    <definedName name="solver_rsd" localSheetId="0" hidden="1">0</definedName>
    <definedName name="solver_rsd" localSheetId="1" hidden="1">0</definedName>
    <definedName name="solver_scl" localSheetId="0" hidden="1">2</definedName>
    <definedName name="solver_scl" localSheetId="1" hidden="1">2</definedName>
    <definedName name="solver_sho" localSheetId="0" hidden="1">2</definedName>
    <definedName name="solver_sho" localSheetId="1" hidden="1">2</definedName>
    <definedName name="solver_ssz" localSheetId="0" hidden="1">100</definedName>
    <definedName name="solver_ssz" localSheetId="1" hidden="1">100</definedName>
    <definedName name="solver_tim" localSheetId="0" hidden="1">2147483647</definedName>
    <definedName name="solver_tim" localSheetId="1" hidden="1">2147483647</definedName>
    <definedName name="solver_tol" localSheetId="0" hidden="1">0.01</definedName>
    <definedName name="solver_tol" localSheetId="1" hidden="1">0.01</definedName>
    <definedName name="solver_typ" localSheetId="0" hidden="1">1</definedName>
    <definedName name="solver_typ" localSheetId="1" hidden="1">1</definedName>
    <definedName name="solver_val" localSheetId="0" hidden="1">0</definedName>
    <definedName name="solver_val" localSheetId="1" hidden="1">0</definedName>
    <definedName name="solver_ver" localSheetId="0" hidden="1">3</definedName>
    <definedName name="solver_ver" localSheetId="1" hidden="1">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0" i="8" l="1"/>
  <c r="B3" i="8"/>
  <c r="C3" i="8"/>
  <c r="D3" i="8"/>
  <c r="E3" i="8"/>
  <c r="F3" i="8"/>
  <c r="G3" i="8"/>
  <c r="B4" i="8"/>
  <c r="C4" i="8"/>
  <c r="D4" i="8"/>
  <c r="E4" i="8"/>
  <c r="F4" i="8"/>
  <c r="G4" i="8"/>
  <c r="B5" i="8"/>
  <c r="C5" i="8"/>
  <c r="D5" i="8"/>
  <c r="E5" i="8"/>
  <c r="F5" i="8"/>
  <c r="G5" i="8"/>
  <c r="B6" i="8"/>
  <c r="C6" i="8"/>
  <c r="D6" i="8"/>
  <c r="E6" i="8"/>
  <c r="F6" i="8"/>
  <c r="G6" i="8"/>
  <c r="B7" i="8"/>
  <c r="C7" i="8"/>
  <c r="D7" i="8"/>
  <c r="E7" i="8"/>
  <c r="F7" i="8"/>
  <c r="G7" i="8"/>
  <c r="B8" i="8"/>
  <c r="C8" i="8"/>
  <c r="D8" i="8"/>
  <c r="E8" i="8"/>
  <c r="F8" i="8"/>
  <c r="G8" i="8"/>
  <c r="B9" i="8"/>
  <c r="C9" i="8"/>
  <c r="D9" i="8"/>
  <c r="E9" i="8"/>
  <c r="F9" i="8"/>
  <c r="G9" i="8"/>
  <c r="B10" i="8"/>
  <c r="C10" i="8"/>
  <c r="D10" i="8"/>
  <c r="E10" i="8"/>
  <c r="F10" i="8"/>
  <c r="G10" i="8"/>
  <c r="B11" i="8"/>
  <c r="C11" i="8"/>
  <c r="D11" i="8"/>
  <c r="E11" i="8"/>
  <c r="F11" i="8"/>
  <c r="G11" i="8"/>
  <c r="B12" i="8"/>
  <c r="C12" i="8"/>
  <c r="D12" i="8"/>
  <c r="E12" i="8"/>
  <c r="F12" i="8"/>
  <c r="G12" i="8"/>
  <c r="B13" i="8"/>
  <c r="C13" i="8"/>
  <c r="D13" i="8"/>
  <c r="E13" i="8"/>
  <c r="F13" i="8"/>
  <c r="G13" i="8"/>
  <c r="B14" i="8"/>
  <c r="C14" i="8"/>
  <c r="D14" i="8"/>
  <c r="E14" i="8"/>
  <c r="F14" i="8"/>
  <c r="G14" i="8"/>
  <c r="B15" i="8"/>
  <c r="C15" i="8"/>
  <c r="D15" i="8"/>
  <c r="E15" i="8"/>
  <c r="F15" i="8"/>
  <c r="G15" i="8"/>
  <c r="B16" i="8"/>
  <c r="C16" i="8"/>
  <c r="D16" i="8"/>
  <c r="E16" i="8"/>
  <c r="F16" i="8"/>
  <c r="G16" i="8"/>
  <c r="B17" i="8"/>
  <c r="C17" i="8"/>
  <c r="D17" i="8"/>
  <c r="E17" i="8"/>
  <c r="F17" i="8"/>
  <c r="G17" i="8"/>
  <c r="B18" i="8"/>
  <c r="C18" i="8"/>
  <c r="D18" i="8"/>
  <c r="E18" i="8"/>
  <c r="F18" i="8"/>
  <c r="G18" i="8"/>
  <c r="B19" i="8"/>
  <c r="C19" i="8"/>
  <c r="D19" i="8"/>
  <c r="E19" i="8"/>
  <c r="F19" i="8"/>
  <c r="G19" i="8"/>
  <c r="B20" i="8"/>
  <c r="C20" i="8"/>
  <c r="D20" i="8"/>
  <c r="E20" i="8"/>
  <c r="F20" i="8"/>
  <c r="G20" i="8"/>
  <c r="B21" i="8"/>
  <c r="C21" i="8"/>
  <c r="D21" i="8"/>
  <c r="E21" i="8"/>
  <c r="F21" i="8"/>
  <c r="G21" i="8"/>
  <c r="B22" i="8"/>
  <c r="C22" i="8"/>
  <c r="D22" i="8"/>
  <c r="E22" i="8"/>
  <c r="F22" i="8"/>
  <c r="G22" i="8"/>
  <c r="B23" i="8"/>
  <c r="C23" i="8"/>
  <c r="D23" i="8"/>
  <c r="E23" i="8"/>
  <c r="F23" i="8"/>
  <c r="G23" i="8"/>
  <c r="B24" i="8"/>
  <c r="C24" i="8"/>
  <c r="D24" i="8"/>
  <c r="E24" i="8"/>
  <c r="F24" i="8"/>
  <c r="G24" i="8"/>
  <c r="B25" i="8"/>
  <c r="C25" i="8"/>
  <c r="D25" i="8"/>
  <c r="E25" i="8"/>
  <c r="F25" i="8"/>
  <c r="G25" i="8"/>
  <c r="B26" i="8"/>
  <c r="C26" i="8"/>
  <c r="D26" i="8"/>
  <c r="E26" i="8"/>
  <c r="F26" i="8"/>
  <c r="G26" i="8"/>
  <c r="B27" i="8"/>
  <c r="C27" i="8"/>
  <c r="D27" i="8"/>
  <c r="E27" i="8"/>
  <c r="F27" i="8"/>
  <c r="G27" i="8"/>
  <c r="B28" i="8"/>
  <c r="C28" i="8"/>
  <c r="D28" i="8"/>
  <c r="E28" i="8"/>
  <c r="F28" i="8"/>
  <c r="G28" i="8"/>
  <c r="B29" i="8"/>
  <c r="C29" i="8"/>
  <c r="D29" i="8"/>
  <c r="E29" i="8"/>
  <c r="F29" i="8"/>
  <c r="G29" i="8"/>
  <c r="B30" i="8"/>
  <c r="C30" i="8"/>
  <c r="D30" i="8"/>
  <c r="E30" i="8"/>
  <c r="F30" i="8"/>
  <c r="G30" i="8"/>
  <c r="B31" i="8"/>
  <c r="C31" i="8"/>
  <c r="D31" i="8"/>
  <c r="E31" i="8"/>
  <c r="F31" i="8"/>
  <c r="G31" i="8"/>
  <c r="B32" i="8"/>
  <c r="C32" i="8"/>
  <c r="D32" i="8"/>
  <c r="E32" i="8"/>
  <c r="F32" i="8"/>
  <c r="G32" i="8"/>
  <c r="B33" i="8"/>
  <c r="C33" i="8"/>
  <c r="D33" i="8"/>
  <c r="E33" i="8"/>
  <c r="F33" i="8"/>
  <c r="G33" i="8"/>
  <c r="B34" i="8"/>
  <c r="C34" i="8"/>
  <c r="D34" i="8"/>
  <c r="E34" i="8"/>
  <c r="F34" i="8"/>
  <c r="G34" i="8"/>
  <c r="B35" i="8"/>
  <c r="C35" i="8"/>
  <c r="D35" i="8"/>
  <c r="E35" i="8"/>
  <c r="F35" i="8"/>
  <c r="G35" i="8"/>
  <c r="B36" i="8"/>
  <c r="C36" i="8"/>
  <c r="D36" i="8"/>
  <c r="E36" i="8"/>
  <c r="F36" i="8"/>
  <c r="G36" i="8"/>
  <c r="B37" i="8"/>
  <c r="C37" i="8"/>
  <c r="D37" i="8"/>
  <c r="E37" i="8"/>
  <c r="F37" i="8"/>
  <c r="G37" i="8"/>
  <c r="B38" i="8"/>
  <c r="C38" i="8"/>
  <c r="D38" i="8"/>
  <c r="E38" i="8"/>
  <c r="F38" i="8"/>
  <c r="G38" i="8"/>
  <c r="B39" i="8"/>
  <c r="C39" i="8"/>
  <c r="D39" i="8"/>
  <c r="E39" i="8"/>
  <c r="F39" i="8"/>
  <c r="G39" i="8"/>
  <c r="B40" i="8"/>
  <c r="C40" i="8"/>
  <c r="D40" i="8"/>
  <c r="E40" i="8"/>
  <c r="F40" i="8"/>
  <c r="G40" i="8"/>
  <c r="B41" i="8"/>
  <c r="C41" i="8"/>
  <c r="D41" i="8"/>
  <c r="E41" i="8"/>
  <c r="F41" i="8"/>
  <c r="G41" i="8"/>
  <c r="B42" i="8"/>
  <c r="C42" i="8"/>
  <c r="D42" i="8"/>
  <c r="E42" i="8"/>
  <c r="F42" i="8"/>
  <c r="G42" i="8"/>
  <c r="B43" i="8"/>
  <c r="C43" i="8"/>
  <c r="D43" i="8"/>
  <c r="E43" i="8"/>
  <c r="F43" i="8"/>
  <c r="G43" i="8"/>
  <c r="B44" i="8"/>
  <c r="C44" i="8"/>
  <c r="D44" i="8"/>
  <c r="E44" i="8"/>
  <c r="F44" i="8"/>
  <c r="G44" i="8"/>
  <c r="B45" i="8"/>
  <c r="C45" i="8"/>
  <c r="D45" i="8"/>
  <c r="E45" i="8"/>
  <c r="F45" i="8"/>
  <c r="G45" i="8"/>
  <c r="B46" i="8"/>
  <c r="C46" i="8"/>
  <c r="D46" i="8"/>
  <c r="E46" i="8"/>
  <c r="F46" i="8"/>
  <c r="G46" i="8"/>
  <c r="B47" i="8"/>
  <c r="C47" i="8"/>
  <c r="D47" i="8"/>
  <c r="E47" i="8"/>
  <c r="F47" i="8"/>
  <c r="G47" i="8"/>
  <c r="B48" i="8"/>
  <c r="C48" i="8"/>
  <c r="D48" i="8"/>
  <c r="E48" i="8"/>
  <c r="F48" i="8"/>
  <c r="G48" i="8"/>
  <c r="B49" i="8"/>
  <c r="C49" i="8"/>
  <c r="D49" i="8"/>
  <c r="E49" i="8"/>
  <c r="F49" i="8"/>
  <c r="G49" i="8"/>
  <c r="B50" i="8"/>
  <c r="C50" i="8"/>
  <c r="D50" i="8"/>
  <c r="E50" i="8"/>
  <c r="F50" i="8"/>
  <c r="G50" i="8"/>
  <c r="B51" i="8"/>
  <c r="C51" i="8"/>
  <c r="D51" i="8"/>
  <c r="E51" i="8"/>
  <c r="F51" i="8"/>
  <c r="G51" i="8"/>
  <c r="B52" i="8"/>
  <c r="C52" i="8"/>
  <c r="D52" i="8"/>
  <c r="E52" i="8"/>
  <c r="F52" i="8"/>
  <c r="G52" i="8"/>
  <c r="B53" i="8"/>
  <c r="C53" i="8"/>
  <c r="D53" i="8"/>
  <c r="E53" i="8"/>
  <c r="F53" i="8"/>
  <c r="G53" i="8"/>
  <c r="B54" i="8"/>
  <c r="C54" i="8"/>
  <c r="D54" i="8"/>
  <c r="E54" i="8"/>
  <c r="F54" i="8"/>
  <c r="G54" i="8"/>
  <c r="B55" i="8"/>
  <c r="C55" i="8"/>
  <c r="D55" i="8"/>
  <c r="E55" i="8"/>
  <c r="F55" i="8"/>
  <c r="G55" i="8"/>
  <c r="B56" i="8"/>
  <c r="C56" i="8"/>
  <c r="D56" i="8"/>
  <c r="E56" i="8"/>
  <c r="F56" i="8"/>
  <c r="G56" i="8"/>
  <c r="B57" i="8"/>
  <c r="C57" i="8"/>
  <c r="D57" i="8"/>
  <c r="E57" i="8"/>
  <c r="F57" i="8"/>
  <c r="G57" i="8"/>
  <c r="B58" i="8"/>
  <c r="C58" i="8"/>
  <c r="D58" i="8"/>
  <c r="E58" i="8"/>
  <c r="F58" i="8"/>
  <c r="G58" i="8"/>
  <c r="B59" i="8"/>
  <c r="C59" i="8"/>
  <c r="D59" i="8"/>
  <c r="E59" i="8"/>
  <c r="F59" i="8"/>
  <c r="G59" i="8"/>
  <c r="B60" i="8"/>
  <c r="C60" i="8"/>
  <c r="D60" i="8"/>
  <c r="E60" i="8"/>
  <c r="F60" i="8"/>
  <c r="G60" i="8"/>
  <c r="B61" i="8"/>
  <c r="C61" i="8"/>
  <c r="D61" i="8"/>
  <c r="E61" i="8"/>
  <c r="F61" i="8"/>
  <c r="G61" i="8"/>
  <c r="B62" i="8"/>
  <c r="C62" i="8"/>
  <c r="D62" i="8"/>
  <c r="E62" i="8"/>
  <c r="F62" i="8"/>
  <c r="G62" i="8"/>
  <c r="B63" i="8"/>
  <c r="C63" i="8"/>
  <c r="D63" i="8"/>
  <c r="E63" i="8"/>
  <c r="F63" i="8"/>
  <c r="G63" i="8"/>
  <c r="B64" i="8"/>
  <c r="C64" i="8"/>
  <c r="D64" i="8"/>
  <c r="E64" i="8"/>
  <c r="F64" i="8"/>
  <c r="G64" i="8"/>
  <c r="B65" i="8"/>
  <c r="C65" i="8"/>
  <c r="D65" i="8"/>
  <c r="E65" i="8"/>
  <c r="F65" i="8"/>
  <c r="G65" i="8"/>
  <c r="B66" i="8"/>
  <c r="C66" i="8"/>
  <c r="D66" i="8"/>
  <c r="E66" i="8"/>
  <c r="F66" i="8"/>
  <c r="G66" i="8"/>
  <c r="B67" i="8"/>
  <c r="C67" i="8"/>
  <c r="D67" i="8"/>
  <c r="E67" i="8"/>
  <c r="F67" i="8"/>
  <c r="G67" i="8"/>
  <c r="B68" i="8"/>
  <c r="C68" i="8"/>
  <c r="D68" i="8"/>
  <c r="E68" i="8"/>
  <c r="F68" i="8"/>
  <c r="G68" i="8"/>
  <c r="B69" i="8"/>
  <c r="C69" i="8"/>
  <c r="D69" i="8"/>
  <c r="E69" i="8"/>
  <c r="F69" i="8"/>
  <c r="G69" i="8"/>
  <c r="B70" i="8"/>
  <c r="C70" i="8"/>
  <c r="D70" i="8"/>
  <c r="E70" i="8"/>
  <c r="F70" i="8"/>
  <c r="G70" i="8"/>
  <c r="B71" i="8"/>
  <c r="C71" i="8"/>
  <c r="D71" i="8"/>
  <c r="E71" i="8"/>
  <c r="F71" i="8"/>
  <c r="G71" i="8"/>
  <c r="B72" i="8"/>
  <c r="C72" i="8"/>
  <c r="D72" i="8"/>
  <c r="E72" i="8"/>
  <c r="F72" i="8"/>
  <c r="G72" i="8"/>
  <c r="B73" i="8"/>
  <c r="C73" i="8"/>
  <c r="D73" i="8"/>
  <c r="E73" i="8"/>
  <c r="F73" i="8"/>
  <c r="G73" i="8"/>
  <c r="B74" i="8"/>
  <c r="C74" i="8"/>
  <c r="D74" i="8"/>
  <c r="E74" i="8"/>
  <c r="F74" i="8"/>
  <c r="G74" i="8"/>
  <c r="B75" i="8"/>
  <c r="C75" i="8"/>
  <c r="D75" i="8"/>
  <c r="E75" i="8"/>
  <c r="F75" i="8"/>
  <c r="G75" i="8"/>
  <c r="B76" i="8"/>
  <c r="C76" i="8"/>
  <c r="D76" i="8"/>
  <c r="E76" i="8"/>
  <c r="F76" i="8"/>
  <c r="G76" i="8"/>
  <c r="B77" i="8"/>
  <c r="C77" i="8"/>
  <c r="D77" i="8"/>
  <c r="E77" i="8"/>
  <c r="F77" i="8"/>
  <c r="G77" i="8"/>
  <c r="B78" i="8"/>
  <c r="C78" i="8"/>
  <c r="D78" i="8"/>
  <c r="E78" i="8"/>
  <c r="F78" i="8"/>
  <c r="G78" i="8"/>
  <c r="B79" i="8"/>
  <c r="C79" i="8"/>
  <c r="D79" i="8"/>
  <c r="E79" i="8"/>
  <c r="F79" i="8"/>
  <c r="G79" i="8"/>
  <c r="B80" i="8"/>
  <c r="C80" i="8"/>
  <c r="D80" i="8"/>
  <c r="E80" i="8"/>
  <c r="F80" i="8"/>
  <c r="G80" i="8"/>
  <c r="B81" i="8"/>
  <c r="C81" i="8"/>
  <c r="D81" i="8"/>
  <c r="E81" i="8"/>
  <c r="F81" i="8"/>
  <c r="G81" i="8"/>
  <c r="B82" i="8"/>
  <c r="C82" i="8"/>
  <c r="D82" i="8"/>
  <c r="E82" i="8"/>
  <c r="F82" i="8"/>
  <c r="G82" i="8"/>
  <c r="B83" i="8"/>
  <c r="C83" i="8"/>
  <c r="D83" i="8"/>
  <c r="E83" i="8"/>
  <c r="F83" i="8"/>
  <c r="G83" i="8"/>
  <c r="B84" i="8"/>
  <c r="C84" i="8"/>
  <c r="D84" i="8"/>
  <c r="E84" i="8"/>
  <c r="F84" i="8"/>
  <c r="G84" i="8"/>
  <c r="B85" i="8"/>
  <c r="C85" i="8"/>
  <c r="D85" i="8"/>
  <c r="E85" i="8"/>
  <c r="F85" i="8"/>
  <c r="G85" i="8"/>
  <c r="B86" i="8"/>
  <c r="C86" i="8"/>
  <c r="D86" i="8"/>
  <c r="E86" i="8"/>
  <c r="F86" i="8"/>
  <c r="G86" i="8"/>
  <c r="B87" i="8"/>
  <c r="C87" i="8"/>
  <c r="D87" i="8"/>
  <c r="E87" i="8"/>
  <c r="F87" i="8"/>
  <c r="G87" i="8"/>
  <c r="B88" i="8"/>
  <c r="C88" i="8"/>
  <c r="D88" i="8"/>
  <c r="E88" i="8"/>
  <c r="F88" i="8"/>
  <c r="G88" i="8"/>
  <c r="B89" i="8"/>
  <c r="C89" i="8"/>
  <c r="D89" i="8"/>
  <c r="E89" i="8"/>
  <c r="F89" i="8"/>
  <c r="G89" i="8"/>
  <c r="B90" i="8"/>
  <c r="C90" i="8"/>
  <c r="D90" i="8"/>
  <c r="E90" i="8"/>
  <c r="F90" i="8"/>
  <c r="G90" i="8"/>
  <c r="B91" i="8"/>
  <c r="C91" i="8"/>
  <c r="D91" i="8"/>
  <c r="E91" i="8"/>
  <c r="F91" i="8"/>
  <c r="G91" i="8"/>
  <c r="B92" i="8"/>
  <c r="C92" i="8"/>
  <c r="D92" i="8"/>
  <c r="E92" i="8"/>
  <c r="F92" i="8"/>
  <c r="G92" i="8"/>
  <c r="B93" i="8"/>
  <c r="C93" i="8"/>
  <c r="D93" i="8"/>
  <c r="E93" i="8"/>
  <c r="F93" i="8"/>
  <c r="G93" i="8"/>
  <c r="B94" i="8"/>
  <c r="C94" i="8"/>
  <c r="D94" i="8"/>
  <c r="E94" i="8"/>
  <c r="F94" i="8"/>
  <c r="G94" i="8"/>
  <c r="B95" i="8"/>
  <c r="C95" i="8"/>
  <c r="D95" i="8"/>
  <c r="E95" i="8"/>
  <c r="F95" i="8"/>
  <c r="G95" i="8"/>
  <c r="B96" i="8"/>
  <c r="C96" i="8"/>
  <c r="D96" i="8"/>
  <c r="E96" i="8"/>
  <c r="F96" i="8"/>
  <c r="G96" i="8"/>
  <c r="B97" i="8"/>
  <c r="C97" i="8"/>
  <c r="D97" i="8"/>
  <c r="E97" i="8"/>
  <c r="F97" i="8"/>
  <c r="G97" i="8"/>
  <c r="B98" i="8"/>
  <c r="C98" i="8"/>
  <c r="D98" i="8"/>
  <c r="E98" i="8"/>
  <c r="F98" i="8"/>
  <c r="G98" i="8"/>
  <c r="B99" i="8"/>
  <c r="C99" i="8"/>
  <c r="D99" i="8"/>
  <c r="E99" i="8"/>
  <c r="F99" i="8"/>
  <c r="G99" i="8"/>
  <c r="B100" i="8"/>
  <c r="C100" i="8"/>
  <c r="D100" i="8"/>
  <c r="E100" i="8"/>
  <c r="F100" i="8"/>
  <c r="G100" i="8"/>
  <c r="B101" i="8"/>
  <c r="C101" i="8"/>
  <c r="D101" i="8"/>
  <c r="E101" i="8"/>
  <c r="F101" i="8"/>
  <c r="G101" i="8"/>
  <c r="B102" i="8"/>
  <c r="C102" i="8"/>
  <c r="D102" i="8"/>
  <c r="E102" i="8"/>
  <c r="F102" i="8"/>
  <c r="G102" i="8"/>
  <c r="B103" i="8"/>
  <c r="C103" i="8"/>
  <c r="D103" i="8"/>
  <c r="E103" i="8"/>
  <c r="F103" i="8"/>
  <c r="G103" i="8"/>
  <c r="B104" i="8"/>
  <c r="C104" i="8"/>
  <c r="D104" i="8"/>
  <c r="E104" i="8"/>
  <c r="F104" i="8"/>
  <c r="G104" i="8"/>
  <c r="B105" i="8"/>
  <c r="C105" i="8"/>
  <c r="D105" i="8"/>
  <c r="E105" i="8"/>
  <c r="F105" i="8"/>
  <c r="G105" i="8"/>
  <c r="B106" i="8"/>
  <c r="C106" i="8"/>
  <c r="D106" i="8"/>
  <c r="E106" i="8"/>
  <c r="F106" i="8"/>
  <c r="G106" i="8"/>
  <c r="B107" i="8"/>
  <c r="C107" i="8"/>
  <c r="D107" i="8"/>
  <c r="E107" i="8"/>
  <c r="F107" i="8"/>
  <c r="G107" i="8"/>
  <c r="B108" i="8"/>
  <c r="C108" i="8"/>
  <c r="D108" i="8"/>
  <c r="E108" i="8"/>
  <c r="F108" i="8"/>
  <c r="G108" i="8"/>
  <c r="B109" i="8"/>
  <c r="C109" i="8"/>
  <c r="D109" i="8"/>
  <c r="E109" i="8"/>
  <c r="F109" i="8"/>
  <c r="G109" i="8"/>
  <c r="B110" i="8"/>
  <c r="C110" i="8"/>
  <c r="D110" i="8"/>
  <c r="E110" i="8"/>
  <c r="F110" i="8"/>
  <c r="G110" i="8"/>
  <c r="B111" i="8"/>
  <c r="C111" i="8"/>
  <c r="D111" i="8"/>
  <c r="E111" i="8"/>
  <c r="F111" i="8"/>
  <c r="G111" i="8"/>
  <c r="B112" i="8"/>
  <c r="C112" i="8"/>
  <c r="D112" i="8"/>
  <c r="E112" i="8"/>
  <c r="F112" i="8"/>
  <c r="G112" i="8"/>
  <c r="B113" i="8"/>
  <c r="C113" i="8"/>
  <c r="D113" i="8"/>
  <c r="E113" i="8"/>
  <c r="F113" i="8"/>
  <c r="G113" i="8"/>
  <c r="B114" i="8"/>
  <c r="C114" i="8"/>
  <c r="D114" i="8"/>
  <c r="E114" i="8"/>
  <c r="F114" i="8"/>
  <c r="G114" i="8"/>
  <c r="B115" i="8"/>
  <c r="C115" i="8"/>
  <c r="D115" i="8"/>
  <c r="E115" i="8"/>
  <c r="F115" i="8"/>
  <c r="G115" i="8"/>
  <c r="B116" i="8"/>
  <c r="C116" i="8"/>
  <c r="D116" i="8"/>
  <c r="E116" i="8"/>
  <c r="F116" i="8"/>
  <c r="G116" i="8"/>
  <c r="B117" i="8"/>
  <c r="C117" i="8"/>
  <c r="D117" i="8"/>
  <c r="E117" i="8"/>
  <c r="F117" i="8"/>
  <c r="G117" i="8"/>
  <c r="B118" i="8"/>
  <c r="C118" i="8"/>
  <c r="D118" i="8"/>
  <c r="E118" i="8"/>
  <c r="F118" i="8"/>
  <c r="G118" i="8"/>
  <c r="B119" i="8"/>
  <c r="C119" i="8"/>
  <c r="D119" i="8"/>
  <c r="E119" i="8"/>
  <c r="F119" i="8"/>
  <c r="G119" i="8"/>
  <c r="B120" i="8"/>
  <c r="C120" i="8"/>
  <c r="D120" i="8"/>
  <c r="E120" i="8"/>
  <c r="F120" i="8"/>
  <c r="G120" i="8"/>
  <c r="B121" i="8"/>
  <c r="C121" i="8"/>
  <c r="D121" i="8"/>
  <c r="E121" i="8"/>
  <c r="F121" i="8"/>
  <c r="G121" i="8"/>
  <c r="B122" i="8"/>
  <c r="C122" i="8"/>
  <c r="D122" i="8"/>
  <c r="E122" i="8"/>
  <c r="F122" i="8"/>
  <c r="G122" i="8"/>
  <c r="B123" i="8"/>
  <c r="C123" i="8"/>
  <c r="D123" i="8"/>
  <c r="E123" i="8"/>
  <c r="F123" i="8"/>
  <c r="G123" i="8"/>
  <c r="B124" i="8"/>
  <c r="C124" i="8"/>
  <c r="D124" i="8"/>
  <c r="E124" i="8"/>
  <c r="F124" i="8"/>
  <c r="G124" i="8"/>
  <c r="B125" i="8"/>
  <c r="C125" i="8"/>
  <c r="D125" i="8"/>
  <c r="E125" i="8"/>
  <c r="F125" i="8"/>
  <c r="G125" i="8"/>
  <c r="B126" i="8"/>
  <c r="C126" i="8"/>
  <c r="D126" i="8"/>
  <c r="E126" i="8"/>
  <c r="F126" i="8"/>
  <c r="G126" i="8"/>
  <c r="B127" i="8"/>
  <c r="C127" i="8"/>
  <c r="D127" i="8"/>
  <c r="E127" i="8"/>
  <c r="F127" i="8"/>
  <c r="G127" i="8"/>
  <c r="B128" i="8"/>
  <c r="C128" i="8"/>
  <c r="D128" i="8"/>
  <c r="E128" i="8"/>
  <c r="F128" i="8"/>
  <c r="G128" i="8"/>
  <c r="B129" i="8"/>
  <c r="C129" i="8"/>
  <c r="D129" i="8"/>
  <c r="E129" i="8"/>
  <c r="F129" i="8"/>
  <c r="G129" i="8"/>
  <c r="B130" i="8"/>
  <c r="C130" i="8"/>
  <c r="D130" i="8"/>
  <c r="E130" i="8"/>
  <c r="F130" i="8"/>
  <c r="G130" i="8"/>
  <c r="B131" i="8"/>
  <c r="C131" i="8"/>
  <c r="D131" i="8"/>
  <c r="E131" i="8"/>
  <c r="F131" i="8"/>
  <c r="G131" i="8"/>
  <c r="B132" i="8"/>
  <c r="C132" i="8"/>
  <c r="D132" i="8"/>
  <c r="E132" i="8"/>
  <c r="F132" i="8"/>
  <c r="G132" i="8"/>
  <c r="B133" i="8"/>
  <c r="C133" i="8"/>
  <c r="D133" i="8"/>
  <c r="E133" i="8"/>
  <c r="F133" i="8"/>
  <c r="G133" i="8"/>
  <c r="B134" i="8"/>
  <c r="C134" i="8"/>
  <c r="D134" i="8"/>
  <c r="E134" i="8"/>
  <c r="F134" i="8"/>
  <c r="G134" i="8"/>
  <c r="B135" i="8"/>
  <c r="C135" i="8"/>
  <c r="D135" i="8"/>
  <c r="E135" i="8"/>
  <c r="F135" i="8"/>
  <c r="G135" i="8"/>
  <c r="B136" i="8"/>
  <c r="C136" i="8"/>
  <c r="D136" i="8"/>
  <c r="E136" i="8"/>
  <c r="F136" i="8"/>
  <c r="G136" i="8"/>
  <c r="B137" i="8"/>
  <c r="C137" i="8"/>
  <c r="D137" i="8"/>
  <c r="E137" i="8"/>
  <c r="F137" i="8"/>
  <c r="G137" i="8"/>
  <c r="B138" i="8"/>
  <c r="C138" i="8"/>
  <c r="D138" i="8"/>
  <c r="E138" i="8"/>
  <c r="F138" i="8"/>
  <c r="G138" i="8"/>
  <c r="B139" i="8"/>
  <c r="C139" i="8"/>
  <c r="D139" i="8"/>
  <c r="E139" i="8"/>
  <c r="F139" i="8"/>
  <c r="G139" i="8"/>
  <c r="B140" i="8"/>
  <c r="C140" i="8"/>
  <c r="D140" i="8"/>
  <c r="E140" i="8"/>
  <c r="F140" i="8"/>
  <c r="G140" i="8"/>
  <c r="B141" i="8"/>
  <c r="C141" i="8"/>
  <c r="D141" i="8"/>
  <c r="E141" i="8"/>
  <c r="F141" i="8"/>
  <c r="G141" i="8"/>
  <c r="B142" i="8"/>
  <c r="C142" i="8"/>
  <c r="D142" i="8"/>
  <c r="E142" i="8"/>
  <c r="F142" i="8"/>
  <c r="G142" i="8"/>
  <c r="B143" i="8"/>
  <c r="C143" i="8"/>
  <c r="D143" i="8"/>
  <c r="E143" i="8"/>
  <c r="F143" i="8"/>
  <c r="G143" i="8"/>
  <c r="B144" i="8"/>
  <c r="C144" i="8"/>
  <c r="D144" i="8"/>
  <c r="E144" i="8"/>
  <c r="F144" i="8"/>
  <c r="G144" i="8"/>
  <c r="B145" i="8"/>
  <c r="C145" i="8"/>
  <c r="D145" i="8"/>
  <c r="E145" i="8"/>
  <c r="F145" i="8"/>
  <c r="G145" i="8"/>
  <c r="B146" i="8"/>
  <c r="C146" i="8"/>
  <c r="D146" i="8"/>
  <c r="E146" i="8"/>
  <c r="F146" i="8"/>
  <c r="G146" i="8"/>
  <c r="B147" i="8"/>
  <c r="C147" i="8"/>
  <c r="D147" i="8"/>
  <c r="E147" i="8"/>
  <c r="F147" i="8"/>
  <c r="G147" i="8"/>
  <c r="B148" i="8"/>
  <c r="C148" i="8"/>
  <c r="D148" i="8"/>
  <c r="E148" i="8"/>
  <c r="F148" i="8"/>
  <c r="G148" i="8"/>
  <c r="B149" i="8"/>
  <c r="C149" i="8"/>
  <c r="D149" i="8"/>
  <c r="E149" i="8"/>
  <c r="F149" i="8"/>
  <c r="G149" i="8"/>
  <c r="B150" i="8"/>
  <c r="C150" i="8"/>
  <c r="D150" i="8"/>
  <c r="E150" i="8"/>
  <c r="F150" i="8"/>
  <c r="G150" i="8"/>
  <c r="B151" i="8"/>
  <c r="C151" i="8"/>
  <c r="D151" i="8"/>
  <c r="E151" i="8"/>
  <c r="F151" i="8"/>
  <c r="G151" i="8"/>
  <c r="B152" i="8"/>
  <c r="C152" i="8"/>
  <c r="D152" i="8"/>
  <c r="E152" i="8"/>
  <c r="F152" i="8"/>
  <c r="G152" i="8"/>
  <c r="B153" i="8"/>
  <c r="C153" i="8"/>
  <c r="D153" i="8"/>
  <c r="E153" i="8"/>
  <c r="F153" i="8"/>
  <c r="G153" i="8"/>
  <c r="B154" i="8"/>
  <c r="C154" i="8"/>
  <c r="D154" i="8"/>
  <c r="E154" i="8"/>
  <c r="F154" i="8"/>
  <c r="G154" i="8"/>
  <c r="B155" i="8"/>
  <c r="C155" i="8"/>
  <c r="D155" i="8"/>
  <c r="E155" i="8"/>
  <c r="F155" i="8"/>
  <c r="G155" i="8"/>
  <c r="B156" i="8"/>
  <c r="C156" i="8"/>
  <c r="D156" i="8"/>
  <c r="E156" i="8"/>
  <c r="F156" i="8"/>
  <c r="G156" i="8"/>
  <c r="B157" i="8"/>
  <c r="C157" i="8"/>
  <c r="D157" i="8"/>
  <c r="E157" i="8"/>
  <c r="F157" i="8"/>
  <c r="G157" i="8"/>
  <c r="B158" i="8"/>
  <c r="C158" i="8"/>
  <c r="D158" i="8"/>
  <c r="E158" i="8"/>
  <c r="F158" i="8"/>
  <c r="G158" i="8"/>
  <c r="B159" i="8"/>
  <c r="C159" i="8"/>
  <c r="D159" i="8"/>
  <c r="E159" i="8"/>
  <c r="F159" i="8"/>
  <c r="G159" i="8"/>
  <c r="B160" i="8"/>
  <c r="C160" i="8"/>
  <c r="D160" i="8"/>
  <c r="E160" i="8"/>
  <c r="F160" i="8"/>
  <c r="G160" i="8"/>
  <c r="B161" i="8"/>
  <c r="C161" i="8"/>
  <c r="D161" i="8"/>
  <c r="E161" i="8"/>
  <c r="F161" i="8"/>
  <c r="G161" i="8"/>
  <c r="B162" i="8"/>
  <c r="C162" i="8"/>
  <c r="D162" i="8"/>
  <c r="E162" i="8"/>
  <c r="F162" i="8"/>
  <c r="G162" i="8"/>
  <c r="B163" i="8"/>
  <c r="C163" i="8"/>
  <c r="D163" i="8"/>
  <c r="E163" i="8"/>
  <c r="F163" i="8"/>
  <c r="G163" i="8"/>
  <c r="B164" i="8"/>
  <c r="C164" i="8"/>
  <c r="D164" i="8"/>
  <c r="E164" i="8"/>
  <c r="F164" i="8"/>
  <c r="G164" i="8"/>
  <c r="B165" i="8"/>
  <c r="C165" i="8"/>
  <c r="D165" i="8"/>
  <c r="E165" i="8"/>
  <c r="F165" i="8"/>
  <c r="G165" i="8"/>
  <c r="B166" i="8"/>
  <c r="C166" i="8"/>
  <c r="D166" i="8"/>
  <c r="E166" i="8"/>
  <c r="F166" i="8"/>
  <c r="G166" i="8"/>
  <c r="B167" i="8"/>
  <c r="C167" i="8"/>
  <c r="D167" i="8"/>
  <c r="E167" i="8"/>
  <c r="F167" i="8"/>
  <c r="G167" i="8"/>
  <c r="B168" i="8"/>
  <c r="C168" i="8"/>
  <c r="D168" i="8"/>
  <c r="E168" i="8"/>
  <c r="F168" i="8"/>
  <c r="G168" i="8"/>
  <c r="B169" i="8"/>
  <c r="C169" i="8"/>
  <c r="D169" i="8"/>
  <c r="E169" i="8"/>
  <c r="F169" i="8"/>
  <c r="G169" i="8"/>
  <c r="B170" i="8"/>
  <c r="C170" i="8"/>
  <c r="D170" i="8"/>
  <c r="E170" i="8"/>
  <c r="F170" i="8"/>
  <c r="G170" i="8"/>
  <c r="B171" i="8"/>
  <c r="C171" i="8"/>
  <c r="D171" i="8"/>
  <c r="E171" i="8"/>
  <c r="F171" i="8"/>
  <c r="G171" i="8"/>
  <c r="B172" i="8"/>
  <c r="C172" i="8"/>
  <c r="D172" i="8"/>
  <c r="E172" i="8"/>
  <c r="F172" i="8"/>
  <c r="G172" i="8"/>
  <c r="B173" i="8"/>
  <c r="C173" i="8"/>
  <c r="D173" i="8"/>
  <c r="E173" i="8"/>
  <c r="F173" i="8"/>
  <c r="G173" i="8"/>
  <c r="B174" i="8"/>
  <c r="C174" i="8"/>
  <c r="D174" i="8"/>
  <c r="E174" i="8"/>
  <c r="F174" i="8"/>
  <c r="G174" i="8"/>
  <c r="B175" i="8"/>
  <c r="C175" i="8"/>
  <c r="D175" i="8"/>
  <c r="E175" i="8"/>
  <c r="F175" i="8"/>
  <c r="G175" i="8"/>
  <c r="B176" i="8"/>
  <c r="C176" i="8"/>
  <c r="D176" i="8"/>
  <c r="E176" i="8"/>
  <c r="F176" i="8"/>
  <c r="G176" i="8"/>
  <c r="B177" i="8"/>
  <c r="C177" i="8"/>
  <c r="D177" i="8"/>
  <c r="E177" i="8"/>
  <c r="F177" i="8"/>
  <c r="G177" i="8"/>
  <c r="B178" i="8"/>
  <c r="C178" i="8"/>
  <c r="D178" i="8"/>
  <c r="E178" i="8"/>
  <c r="F178" i="8"/>
  <c r="G178" i="8"/>
  <c r="B179" i="8"/>
  <c r="C179" i="8"/>
  <c r="D179" i="8"/>
  <c r="E179" i="8"/>
  <c r="F179" i="8"/>
  <c r="G179" i="8"/>
  <c r="B180" i="8"/>
  <c r="C180" i="8"/>
  <c r="D180" i="8"/>
  <c r="E180" i="8"/>
  <c r="F180" i="8"/>
  <c r="G180" i="8"/>
  <c r="B181" i="8"/>
  <c r="C181" i="8"/>
  <c r="D181" i="8"/>
  <c r="E181" i="8"/>
  <c r="F181" i="8"/>
  <c r="G181" i="8"/>
  <c r="G2" i="8"/>
  <c r="F2" i="8"/>
  <c r="E2" i="8"/>
  <c r="D2" i="8"/>
  <c r="C2" i="8"/>
  <c r="N9" i="8"/>
  <c r="B2" i="8"/>
  <c r="K4" i="8"/>
  <c r="G384" i="8"/>
  <c r="E384" i="8"/>
  <c r="D384" i="8"/>
  <c r="C384" i="8"/>
  <c r="B384" i="8"/>
  <c r="G383" i="8"/>
  <c r="E383" i="8"/>
  <c r="D383" i="8"/>
  <c r="C383" i="8"/>
  <c r="B383" i="8"/>
  <c r="G382" i="8"/>
  <c r="E382" i="8"/>
  <c r="D382" i="8"/>
  <c r="C382" i="8"/>
  <c r="B382" i="8"/>
  <c r="G381" i="8"/>
  <c r="E381" i="8"/>
  <c r="D381" i="8"/>
  <c r="C381" i="8"/>
  <c r="B381" i="8"/>
  <c r="G380" i="8"/>
  <c r="E380" i="8"/>
  <c r="D380" i="8"/>
  <c r="C380" i="8"/>
  <c r="B380" i="8"/>
  <c r="G379" i="8"/>
  <c r="E379" i="8"/>
  <c r="D379" i="8"/>
  <c r="C379" i="8"/>
  <c r="B379" i="8"/>
  <c r="G378" i="8"/>
  <c r="E378" i="8"/>
  <c r="D378" i="8"/>
  <c r="C378" i="8"/>
  <c r="B378" i="8"/>
  <c r="G377" i="8"/>
  <c r="E377" i="8"/>
  <c r="D377" i="8"/>
  <c r="C377" i="8"/>
  <c r="B377" i="8"/>
  <c r="G376" i="8"/>
  <c r="E376" i="8"/>
  <c r="D376" i="8"/>
  <c r="C376" i="8"/>
  <c r="B376" i="8"/>
  <c r="G375" i="8"/>
  <c r="E375" i="8"/>
  <c r="D375" i="8"/>
  <c r="C375" i="8"/>
  <c r="B375" i="8"/>
  <c r="G374" i="8"/>
  <c r="E374" i="8"/>
  <c r="D374" i="8"/>
  <c r="C374" i="8"/>
  <c r="B374" i="8"/>
  <c r="G373" i="8"/>
  <c r="E373" i="8"/>
  <c r="D373" i="8"/>
  <c r="C373" i="8"/>
  <c r="B373" i="8"/>
  <c r="G372" i="8"/>
  <c r="E372" i="8"/>
  <c r="D372" i="8"/>
  <c r="C372" i="8"/>
  <c r="B372" i="8"/>
  <c r="G371" i="8"/>
  <c r="E371" i="8"/>
  <c r="D371" i="8"/>
  <c r="C371" i="8"/>
  <c r="B371" i="8"/>
  <c r="G370" i="8"/>
  <c r="E370" i="8"/>
  <c r="D370" i="8"/>
  <c r="C370" i="8"/>
  <c r="B370" i="8"/>
  <c r="G369" i="8"/>
  <c r="E369" i="8"/>
  <c r="D369" i="8"/>
  <c r="C369" i="8"/>
  <c r="B369" i="8"/>
  <c r="G368" i="8"/>
  <c r="E368" i="8"/>
  <c r="D368" i="8"/>
  <c r="C368" i="8"/>
  <c r="B368" i="8"/>
  <c r="G367" i="8"/>
  <c r="E367" i="8"/>
  <c r="D367" i="8"/>
  <c r="C367" i="8"/>
  <c r="B367" i="8"/>
  <c r="G366" i="8"/>
  <c r="E366" i="8"/>
  <c r="D366" i="8"/>
  <c r="C366" i="8"/>
  <c r="B366" i="8"/>
  <c r="G365" i="8"/>
  <c r="E365" i="8"/>
  <c r="D365" i="8"/>
  <c r="C365" i="8"/>
  <c r="B365" i="8"/>
  <c r="G364" i="8"/>
  <c r="E364" i="8"/>
  <c r="D364" i="8"/>
  <c r="C364" i="8"/>
  <c r="B364" i="8"/>
  <c r="G363" i="8"/>
  <c r="E363" i="8"/>
  <c r="D363" i="8"/>
  <c r="C363" i="8"/>
  <c r="B363" i="8"/>
  <c r="G362" i="8"/>
  <c r="E362" i="8"/>
  <c r="D362" i="8"/>
  <c r="C362" i="8"/>
  <c r="B362" i="8"/>
  <c r="G361" i="8"/>
  <c r="E361" i="8"/>
  <c r="D361" i="8"/>
  <c r="C361" i="8"/>
  <c r="B361" i="8"/>
  <c r="G360" i="8"/>
  <c r="E360" i="8"/>
  <c r="D360" i="8"/>
  <c r="C360" i="8"/>
  <c r="B360" i="8"/>
  <c r="G359" i="8"/>
  <c r="E359" i="8"/>
  <c r="D359" i="8"/>
  <c r="C359" i="8"/>
  <c r="B359" i="8"/>
  <c r="G358" i="8"/>
  <c r="E358" i="8"/>
  <c r="D358" i="8"/>
  <c r="C358" i="8"/>
  <c r="B358" i="8"/>
  <c r="G357" i="8"/>
  <c r="E357" i="8"/>
  <c r="D357" i="8"/>
  <c r="C357" i="8"/>
  <c r="B357" i="8"/>
  <c r="G356" i="8"/>
  <c r="E356" i="8"/>
  <c r="D356" i="8"/>
  <c r="C356" i="8"/>
  <c r="B356" i="8"/>
  <c r="G355" i="8"/>
  <c r="E355" i="8"/>
  <c r="D355" i="8"/>
  <c r="C355" i="8"/>
  <c r="B355" i="8"/>
  <c r="G354" i="8"/>
  <c r="E354" i="8"/>
  <c r="D354" i="8"/>
  <c r="C354" i="8"/>
  <c r="B354" i="8"/>
  <c r="G353" i="8"/>
  <c r="E353" i="8"/>
  <c r="D353" i="8"/>
  <c r="C353" i="8"/>
  <c r="B353" i="8"/>
  <c r="G352" i="8"/>
  <c r="E352" i="8"/>
  <c r="D352" i="8"/>
  <c r="C352" i="8"/>
  <c r="B352" i="8"/>
  <c r="G351" i="8"/>
  <c r="E351" i="8"/>
  <c r="D351" i="8"/>
  <c r="C351" i="8"/>
  <c r="B351" i="8"/>
  <c r="G350" i="8"/>
  <c r="E350" i="8"/>
  <c r="D350" i="8"/>
  <c r="C350" i="8"/>
  <c r="B350" i="8"/>
  <c r="G349" i="8"/>
  <c r="E349" i="8"/>
  <c r="D349" i="8"/>
  <c r="C349" i="8"/>
  <c r="B349" i="8"/>
  <c r="G348" i="8"/>
  <c r="E348" i="8"/>
  <c r="D348" i="8"/>
  <c r="C348" i="8"/>
  <c r="B348" i="8"/>
  <c r="G347" i="8"/>
  <c r="E347" i="8"/>
  <c r="D347" i="8"/>
  <c r="C347" i="8"/>
  <c r="B347" i="8"/>
  <c r="G346" i="8"/>
  <c r="E346" i="8"/>
  <c r="D346" i="8"/>
  <c r="C346" i="8"/>
  <c r="B346" i="8"/>
  <c r="G345" i="8"/>
  <c r="E345" i="8"/>
  <c r="D345" i="8"/>
  <c r="C345" i="8"/>
  <c r="B345" i="8"/>
  <c r="G344" i="8"/>
  <c r="E344" i="8"/>
  <c r="D344" i="8"/>
  <c r="C344" i="8"/>
  <c r="B344" i="8"/>
  <c r="G343" i="8"/>
  <c r="E343" i="8"/>
  <c r="D343" i="8"/>
  <c r="C343" i="8"/>
  <c r="B343" i="8"/>
  <c r="G342" i="8"/>
  <c r="E342" i="8"/>
  <c r="D342" i="8"/>
  <c r="C342" i="8"/>
  <c r="B342" i="8"/>
  <c r="G341" i="8"/>
  <c r="E341" i="8"/>
  <c r="D341" i="8"/>
  <c r="C341" i="8"/>
  <c r="B341" i="8"/>
  <c r="G340" i="8"/>
  <c r="E340" i="8"/>
  <c r="D340" i="8"/>
  <c r="C340" i="8"/>
  <c r="B340" i="8"/>
  <c r="G339" i="8"/>
  <c r="E339" i="8"/>
  <c r="D339" i="8"/>
  <c r="C339" i="8"/>
  <c r="B339" i="8"/>
  <c r="G338" i="8"/>
  <c r="E338" i="8"/>
  <c r="D338" i="8"/>
  <c r="C338" i="8"/>
  <c r="B338" i="8"/>
  <c r="G337" i="8"/>
  <c r="E337" i="8"/>
  <c r="D337" i="8"/>
  <c r="C337" i="8"/>
  <c r="B337" i="8"/>
  <c r="G336" i="8"/>
  <c r="E336" i="8"/>
  <c r="D336" i="8"/>
  <c r="C336" i="8"/>
  <c r="B336" i="8"/>
  <c r="G335" i="8"/>
  <c r="E335" i="8"/>
  <c r="D335" i="8"/>
  <c r="C335" i="8"/>
  <c r="B335" i="8"/>
  <c r="G334" i="8"/>
  <c r="E334" i="8"/>
  <c r="D334" i="8"/>
  <c r="C334" i="8"/>
  <c r="B334" i="8"/>
  <c r="G333" i="8"/>
  <c r="E333" i="8"/>
  <c r="D333" i="8"/>
  <c r="C333" i="8"/>
  <c r="B333" i="8"/>
  <c r="G332" i="8"/>
  <c r="E332" i="8"/>
  <c r="D332" i="8"/>
  <c r="C332" i="8"/>
  <c r="B332" i="8"/>
  <c r="G331" i="8"/>
  <c r="E331" i="8"/>
  <c r="D331" i="8"/>
  <c r="C331" i="8"/>
  <c r="B331" i="8"/>
  <c r="G330" i="8"/>
  <c r="E330" i="8"/>
  <c r="D330" i="8"/>
  <c r="C330" i="8"/>
  <c r="B330" i="8"/>
  <c r="G329" i="8"/>
  <c r="E329" i="8"/>
  <c r="D329" i="8"/>
  <c r="C329" i="8"/>
  <c r="B329" i="8"/>
  <c r="G328" i="8"/>
  <c r="E328" i="8"/>
  <c r="D328" i="8"/>
  <c r="C328" i="8"/>
  <c r="B328" i="8"/>
  <c r="G327" i="8"/>
  <c r="E327" i="8"/>
  <c r="D327" i="8"/>
  <c r="C327" i="8"/>
  <c r="B327" i="8"/>
  <c r="G326" i="8"/>
  <c r="E326" i="8"/>
  <c r="D326" i="8"/>
  <c r="C326" i="8"/>
  <c r="B326" i="8"/>
  <c r="G325" i="8"/>
  <c r="E325" i="8"/>
  <c r="D325" i="8"/>
  <c r="C325" i="8"/>
  <c r="B325" i="8"/>
  <c r="G324" i="8"/>
  <c r="E324" i="8"/>
  <c r="D324" i="8"/>
  <c r="C324" i="8"/>
  <c r="B324" i="8"/>
  <c r="G323" i="8"/>
  <c r="E323" i="8"/>
  <c r="D323" i="8"/>
  <c r="C323" i="8"/>
  <c r="B323" i="8"/>
  <c r="G322" i="8"/>
  <c r="E322" i="8"/>
  <c r="D322" i="8"/>
  <c r="C322" i="8"/>
  <c r="B322" i="8"/>
  <c r="G321" i="8"/>
  <c r="E321" i="8"/>
  <c r="D321" i="8"/>
  <c r="C321" i="8"/>
  <c r="B321" i="8"/>
  <c r="G320" i="8"/>
  <c r="E320" i="8"/>
  <c r="D320" i="8"/>
  <c r="C320" i="8"/>
  <c r="B320" i="8"/>
  <c r="G319" i="8"/>
  <c r="E319" i="8"/>
  <c r="D319" i="8"/>
  <c r="C319" i="8"/>
  <c r="B319" i="8"/>
  <c r="G318" i="8"/>
  <c r="E318" i="8"/>
  <c r="D318" i="8"/>
  <c r="C318" i="8"/>
  <c r="B318" i="8"/>
  <c r="G317" i="8"/>
  <c r="E317" i="8"/>
  <c r="D317" i="8"/>
  <c r="C317" i="8"/>
  <c r="B317" i="8"/>
  <c r="G316" i="8"/>
  <c r="E316" i="8"/>
  <c r="D316" i="8"/>
  <c r="C316" i="8"/>
  <c r="B316" i="8"/>
  <c r="G315" i="8"/>
  <c r="E315" i="8"/>
  <c r="D315" i="8"/>
  <c r="C315" i="8"/>
  <c r="B315" i="8"/>
  <c r="G314" i="8"/>
  <c r="E314" i="8"/>
  <c r="D314" i="8"/>
  <c r="C314" i="8"/>
  <c r="B314" i="8"/>
  <c r="G313" i="8"/>
  <c r="E313" i="8"/>
  <c r="D313" i="8"/>
  <c r="C313" i="8"/>
  <c r="B313" i="8"/>
  <c r="G312" i="8"/>
  <c r="E312" i="8"/>
  <c r="D312" i="8"/>
  <c r="C312" i="8"/>
  <c r="B312" i="8"/>
  <c r="G311" i="8"/>
  <c r="E311" i="8"/>
  <c r="D311" i="8"/>
  <c r="C311" i="8"/>
  <c r="B311" i="8"/>
  <c r="G310" i="8"/>
  <c r="E310" i="8"/>
  <c r="D310" i="8"/>
  <c r="C310" i="8"/>
  <c r="B310" i="8"/>
  <c r="G309" i="8"/>
  <c r="E309" i="8"/>
  <c r="D309" i="8"/>
  <c r="C309" i="8"/>
  <c r="B309" i="8"/>
  <c r="G308" i="8"/>
  <c r="E308" i="8"/>
  <c r="D308" i="8"/>
  <c r="C308" i="8"/>
  <c r="B308" i="8"/>
  <c r="G307" i="8"/>
  <c r="E307" i="8"/>
  <c r="D307" i="8"/>
  <c r="C307" i="8"/>
  <c r="B307" i="8"/>
  <c r="G306" i="8"/>
  <c r="E306" i="8"/>
  <c r="D306" i="8"/>
  <c r="C306" i="8"/>
  <c r="B306" i="8"/>
  <c r="G305" i="8"/>
  <c r="E305" i="8"/>
  <c r="D305" i="8"/>
  <c r="C305" i="8"/>
  <c r="B305" i="8"/>
  <c r="G304" i="8"/>
  <c r="E304" i="8"/>
  <c r="D304" i="8"/>
  <c r="C304" i="8"/>
  <c r="B304" i="8"/>
  <c r="G303" i="8"/>
  <c r="E303" i="8"/>
  <c r="D303" i="8"/>
  <c r="C303" i="8"/>
  <c r="B303" i="8"/>
  <c r="G302" i="8"/>
  <c r="E302" i="8"/>
  <c r="D302" i="8"/>
  <c r="C302" i="8"/>
  <c r="B302" i="8"/>
  <c r="G301" i="8"/>
  <c r="E301" i="8"/>
  <c r="D301" i="8"/>
  <c r="C301" i="8"/>
  <c r="B301" i="8"/>
  <c r="G300" i="8"/>
  <c r="E300" i="8"/>
  <c r="D300" i="8"/>
  <c r="C300" i="8"/>
  <c r="B300" i="8"/>
  <c r="G299" i="8"/>
  <c r="E299" i="8"/>
  <c r="D299" i="8"/>
  <c r="C299" i="8"/>
  <c r="B299" i="8"/>
  <c r="G298" i="8"/>
  <c r="E298" i="8"/>
  <c r="D298" i="8"/>
  <c r="C298" i="8"/>
  <c r="B298" i="8"/>
  <c r="G297" i="8"/>
  <c r="E297" i="8"/>
  <c r="D297" i="8"/>
  <c r="C297" i="8"/>
  <c r="B297" i="8"/>
  <c r="G296" i="8"/>
  <c r="E296" i="8"/>
  <c r="D296" i="8"/>
  <c r="C296" i="8"/>
  <c r="B296" i="8"/>
  <c r="G295" i="8"/>
  <c r="E295" i="8"/>
  <c r="D295" i="8"/>
  <c r="C295" i="8"/>
  <c r="B295" i="8"/>
  <c r="G294" i="8"/>
  <c r="E294" i="8"/>
  <c r="D294" i="8"/>
  <c r="C294" i="8"/>
  <c r="B294" i="8"/>
  <c r="G293" i="8"/>
  <c r="E293" i="8"/>
  <c r="D293" i="8"/>
  <c r="C293" i="8"/>
  <c r="B293" i="8"/>
  <c r="G292" i="8"/>
  <c r="E292" i="8"/>
  <c r="D292" i="8"/>
  <c r="C292" i="8"/>
  <c r="B292" i="8"/>
  <c r="G291" i="8"/>
  <c r="E291" i="8"/>
  <c r="D291" i="8"/>
  <c r="C291" i="8"/>
  <c r="B291" i="8"/>
  <c r="G290" i="8"/>
  <c r="E290" i="8"/>
  <c r="D290" i="8"/>
  <c r="C290" i="8"/>
  <c r="B290" i="8"/>
  <c r="G289" i="8"/>
  <c r="E289" i="8"/>
  <c r="D289" i="8"/>
  <c r="C289" i="8"/>
  <c r="B289" i="8"/>
  <c r="G288" i="8"/>
  <c r="E288" i="8"/>
  <c r="D288" i="8"/>
  <c r="C288" i="8"/>
  <c r="B288" i="8"/>
  <c r="G287" i="8"/>
  <c r="E287" i="8"/>
  <c r="D287" i="8"/>
  <c r="C287" i="8"/>
  <c r="B287" i="8"/>
  <c r="G286" i="8"/>
  <c r="E286" i="8"/>
  <c r="D286" i="8"/>
  <c r="C286" i="8"/>
  <c r="B286" i="8"/>
  <c r="G285" i="8"/>
  <c r="E285" i="8"/>
  <c r="D285" i="8"/>
  <c r="C285" i="8"/>
  <c r="B285" i="8"/>
  <c r="G284" i="8"/>
  <c r="E284" i="8"/>
  <c r="D284" i="8"/>
  <c r="C284" i="8"/>
  <c r="B284" i="8"/>
  <c r="G283" i="8"/>
  <c r="E283" i="8"/>
  <c r="D283" i="8"/>
  <c r="C283" i="8"/>
  <c r="B283" i="8"/>
  <c r="G282" i="8"/>
  <c r="E282" i="8"/>
  <c r="D282" i="8"/>
  <c r="C282" i="8"/>
  <c r="B282" i="8"/>
  <c r="G281" i="8"/>
  <c r="E281" i="8"/>
  <c r="D281" i="8"/>
  <c r="C281" i="8"/>
  <c r="B281" i="8"/>
  <c r="G280" i="8"/>
  <c r="E280" i="8"/>
  <c r="D280" i="8"/>
  <c r="C280" i="8"/>
  <c r="B280" i="8"/>
  <c r="G279" i="8"/>
  <c r="E279" i="8"/>
  <c r="D279" i="8"/>
  <c r="C279" i="8"/>
  <c r="B279" i="8"/>
  <c r="G278" i="8"/>
  <c r="E278" i="8"/>
  <c r="D278" i="8"/>
  <c r="C278" i="8"/>
  <c r="B278" i="8"/>
  <c r="G277" i="8"/>
  <c r="E277" i="8"/>
  <c r="D277" i="8"/>
  <c r="C277" i="8"/>
  <c r="B277" i="8"/>
  <c r="G276" i="8"/>
  <c r="E276" i="8"/>
  <c r="D276" i="8"/>
  <c r="C276" i="8"/>
  <c r="B276" i="8"/>
  <c r="G275" i="8"/>
  <c r="E275" i="8"/>
  <c r="D275" i="8"/>
  <c r="C275" i="8"/>
  <c r="B275" i="8"/>
  <c r="G274" i="8"/>
  <c r="E274" i="8"/>
  <c r="D274" i="8"/>
  <c r="C274" i="8"/>
  <c r="B274" i="8"/>
  <c r="G273" i="8"/>
  <c r="E273" i="8"/>
  <c r="D273" i="8"/>
  <c r="C273" i="8"/>
  <c r="B273" i="8"/>
  <c r="G272" i="8"/>
  <c r="E272" i="8"/>
  <c r="D272" i="8"/>
  <c r="C272" i="8"/>
  <c r="B272" i="8"/>
  <c r="G271" i="8"/>
  <c r="E271" i="8"/>
  <c r="D271" i="8"/>
  <c r="C271" i="8"/>
  <c r="B271" i="8"/>
  <c r="G270" i="8"/>
  <c r="E270" i="8"/>
  <c r="D270" i="8"/>
  <c r="C270" i="8"/>
  <c r="B270" i="8"/>
  <c r="G269" i="8"/>
  <c r="E269" i="8"/>
  <c r="D269" i="8"/>
  <c r="C269" i="8"/>
  <c r="B269" i="8"/>
  <c r="G268" i="8"/>
  <c r="E268" i="8"/>
  <c r="D268" i="8"/>
  <c r="C268" i="8"/>
  <c r="B268" i="8"/>
  <c r="G267" i="8"/>
  <c r="E267" i="8"/>
  <c r="D267" i="8"/>
  <c r="C267" i="8"/>
  <c r="B267" i="8"/>
  <c r="G266" i="8"/>
  <c r="E266" i="8"/>
  <c r="D266" i="8"/>
  <c r="C266" i="8"/>
  <c r="B266" i="8"/>
  <c r="G265" i="8"/>
  <c r="E265" i="8"/>
  <c r="D265" i="8"/>
  <c r="C265" i="8"/>
  <c r="B265" i="8"/>
  <c r="G264" i="8"/>
  <c r="E264" i="8"/>
  <c r="D264" i="8"/>
  <c r="C264" i="8"/>
  <c r="B264" i="8"/>
  <c r="G263" i="8"/>
  <c r="E263" i="8"/>
  <c r="D263" i="8"/>
  <c r="C263" i="8"/>
  <c r="B263" i="8"/>
  <c r="G262" i="8"/>
  <c r="E262" i="8"/>
  <c r="D262" i="8"/>
  <c r="C262" i="8"/>
  <c r="B262" i="8"/>
  <c r="G261" i="8"/>
  <c r="E261" i="8"/>
  <c r="D261" i="8"/>
  <c r="C261" i="8"/>
  <c r="B261" i="8"/>
  <c r="G260" i="8"/>
  <c r="E260" i="8"/>
  <c r="D260" i="8"/>
  <c r="C260" i="8"/>
  <c r="B260" i="8"/>
  <c r="G259" i="8"/>
  <c r="E259" i="8"/>
  <c r="D259" i="8"/>
  <c r="C259" i="8"/>
  <c r="B259" i="8"/>
  <c r="G258" i="8"/>
  <c r="E258" i="8"/>
  <c r="D258" i="8"/>
  <c r="C258" i="8"/>
  <c r="B258" i="8"/>
  <c r="G257" i="8"/>
  <c r="E257" i="8"/>
  <c r="D257" i="8"/>
  <c r="C257" i="8"/>
  <c r="B257" i="8"/>
  <c r="G256" i="8"/>
  <c r="E256" i="8"/>
  <c r="D256" i="8"/>
  <c r="C256" i="8"/>
  <c r="B256" i="8"/>
  <c r="G255" i="8"/>
  <c r="E255" i="8"/>
  <c r="D255" i="8"/>
  <c r="C255" i="8"/>
  <c r="B255" i="8"/>
  <c r="G254" i="8"/>
  <c r="E254" i="8"/>
  <c r="D254" i="8"/>
  <c r="C254" i="8"/>
  <c r="B254" i="8"/>
  <c r="G253" i="8"/>
  <c r="E253" i="8"/>
  <c r="D253" i="8"/>
  <c r="C253" i="8"/>
  <c r="B253" i="8"/>
  <c r="G252" i="8"/>
  <c r="E252" i="8"/>
  <c r="D252" i="8"/>
  <c r="C252" i="8"/>
  <c r="B252" i="8"/>
  <c r="G251" i="8"/>
  <c r="E251" i="8"/>
  <c r="D251" i="8"/>
  <c r="C251" i="8"/>
  <c r="B251" i="8"/>
  <c r="G250" i="8"/>
  <c r="E250" i="8"/>
  <c r="D250" i="8"/>
  <c r="C250" i="8"/>
  <c r="B250" i="8"/>
  <c r="G249" i="8"/>
  <c r="E249" i="8"/>
  <c r="D249" i="8"/>
  <c r="C249" i="8"/>
  <c r="B249" i="8"/>
  <c r="G248" i="8"/>
  <c r="E248" i="8"/>
  <c r="D248" i="8"/>
  <c r="C248" i="8"/>
  <c r="B248" i="8"/>
  <c r="G247" i="8"/>
  <c r="E247" i="8"/>
  <c r="D247" i="8"/>
  <c r="C247" i="8"/>
  <c r="B247" i="8"/>
  <c r="G246" i="8"/>
  <c r="E246" i="8"/>
  <c r="D246" i="8"/>
  <c r="C246" i="8"/>
  <c r="B246" i="8"/>
  <c r="G245" i="8"/>
  <c r="E245" i="8"/>
  <c r="D245" i="8"/>
  <c r="C245" i="8"/>
  <c r="B245" i="8"/>
  <c r="G244" i="8"/>
  <c r="E244" i="8"/>
  <c r="D244" i="8"/>
  <c r="C244" i="8"/>
  <c r="B244" i="8"/>
  <c r="G243" i="8"/>
  <c r="E243" i="8"/>
  <c r="D243" i="8"/>
  <c r="C243" i="8"/>
  <c r="B243" i="8"/>
  <c r="G242" i="8"/>
  <c r="E242" i="8"/>
  <c r="D242" i="8"/>
  <c r="C242" i="8"/>
  <c r="B242" i="8"/>
  <c r="G241" i="8"/>
  <c r="E241" i="8"/>
  <c r="D241" i="8"/>
  <c r="C241" i="8"/>
  <c r="B241" i="8"/>
  <c r="G240" i="8"/>
  <c r="E240" i="8"/>
  <c r="D240" i="8"/>
  <c r="C240" i="8"/>
  <c r="B240" i="8"/>
  <c r="G239" i="8"/>
  <c r="E239" i="8"/>
  <c r="D239" i="8"/>
  <c r="C239" i="8"/>
  <c r="B239" i="8"/>
  <c r="G238" i="8"/>
  <c r="E238" i="8"/>
  <c r="D238" i="8"/>
  <c r="C238" i="8"/>
  <c r="B238" i="8"/>
  <c r="G237" i="8"/>
  <c r="E237" i="8"/>
  <c r="D237" i="8"/>
  <c r="C237" i="8"/>
  <c r="B237" i="8"/>
  <c r="G236" i="8"/>
  <c r="E236" i="8"/>
  <c r="D236" i="8"/>
  <c r="C236" i="8"/>
  <c r="B236" i="8"/>
  <c r="G235" i="8"/>
  <c r="E235" i="8"/>
  <c r="D235" i="8"/>
  <c r="C235" i="8"/>
  <c r="B235" i="8"/>
  <c r="G234" i="8"/>
  <c r="E234" i="8"/>
  <c r="D234" i="8"/>
  <c r="C234" i="8"/>
  <c r="B234" i="8"/>
  <c r="G233" i="8"/>
  <c r="E233" i="8"/>
  <c r="D233" i="8"/>
  <c r="C233" i="8"/>
  <c r="B233" i="8"/>
  <c r="G232" i="8"/>
  <c r="E232" i="8"/>
  <c r="D232" i="8"/>
  <c r="C232" i="8"/>
  <c r="B232" i="8"/>
  <c r="G231" i="8"/>
  <c r="E231" i="8"/>
  <c r="D231" i="8"/>
  <c r="C231" i="8"/>
  <c r="B231" i="8"/>
  <c r="G230" i="8"/>
  <c r="E230" i="8"/>
  <c r="D230" i="8"/>
  <c r="C230" i="8"/>
  <c r="B230" i="8"/>
  <c r="G229" i="8"/>
  <c r="E229" i="8"/>
  <c r="D229" i="8"/>
  <c r="C229" i="8"/>
  <c r="B229" i="8"/>
  <c r="G228" i="8"/>
  <c r="E228" i="8"/>
  <c r="D228" i="8"/>
  <c r="C228" i="8"/>
  <c r="B228" i="8"/>
  <c r="G227" i="8"/>
  <c r="E227" i="8"/>
  <c r="D227" i="8"/>
  <c r="C227" i="8"/>
  <c r="B227" i="8"/>
  <c r="G226" i="8"/>
  <c r="E226" i="8"/>
  <c r="D226" i="8"/>
  <c r="C226" i="8"/>
  <c r="B226" i="8"/>
  <c r="G225" i="8"/>
  <c r="E225" i="8"/>
  <c r="D225" i="8"/>
  <c r="C225" i="8"/>
  <c r="B225" i="8"/>
  <c r="G224" i="8"/>
  <c r="E224" i="8"/>
  <c r="D224" i="8"/>
  <c r="C224" i="8"/>
  <c r="B224" i="8"/>
  <c r="G223" i="8"/>
  <c r="E223" i="8"/>
  <c r="D223" i="8"/>
  <c r="C223" i="8"/>
  <c r="B223" i="8"/>
  <c r="G222" i="8"/>
  <c r="E222" i="8"/>
  <c r="D222" i="8"/>
  <c r="C222" i="8"/>
  <c r="B222" i="8"/>
  <c r="G221" i="8"/>
  <c r="E221" i="8"/>
  <c r="D221" i="8"/>
  <c r="C221" i="8"/>
  <c r="B221" i="8"/>
  <c r="G220" i="8"/>
  <c r="E220" i="8"/>
  <c r="D220" i="8"/>
  <c r="C220" i="8"/>
  <c r="B220" i="8"/>
  <c r="G219" i="8"/>
  <c r="E219" i="8"/>
  <c r="D219" i="8"/>
  <c r="C219" i="8"/>
  <c r="B219" i="8"/>
  <c r="G218" i="8"/>
  <c r="E218" i="8"/>
  <c r="D218" i="8"/>
  <c r="C218" i="8"/>
  <c r="B218" i="8"/>
  <c r="G217" i="8"/>
  <c r="E217" i="8"/>
  <c r="D217" i="8"/>
  <c r="C217" i="8"/>
  <c r="B217" i="8"/>
  <c r="G216" i="8"/>
  <c r="E216" i="8"/>
  <c r="D216" i="8"/>
  <c r="C216" i="8"/>
  <c r="B216" i="8"/>
  <c r="G215" i="8"/>
  <c r="E215" i="8"/>
  <c r="D215" i="8"/>
  <c r="C215" i="8"/>
  <c r="B215" i="8"/>
  <c r="G214" i="8"/>
  <c r="E214" i="8"/>
  <c r="D214" i="8"/>
  <c r="C214" i="8"/>
  <c r="B214" i="8"/>
  <c r="G213" i="8"/>
  <c r="E213" i="8"/>
  <c r="D213" i="8"/>
  <c r="C213" i="8"/>
  <c r="B213" i="8"/>
  <c r="G212" i="8"/>
  <c r="E212" i="8"/>
  <c r="D212" i="8"/>
  <c r="C212" i="8"/>
  <c r="B212" i="8"/>
  <c r="G211" i="8"/>
  <c r="E211" i="8"/>
  <c r="D211" i="8"/>
  <c r="C211" i="8"/>
  <c r="B211" i="8"/>
  <c r="G210" i="8"/>
  <c r="E210" i="8"/>
  <c r="D210" i="8"/>
  <c r="C210" i="8"/>
  <c r="B210" i="8"/>
  <c r="G209" i="8"/>
  <c r="E209" i="8"/>
  <c r="D209" i="8"/>
  <c r="C209" i="8"/>
  <c r="B209" i="8"/>
  <c r="G208" i="8"/>
  <c r="E208" i="8"/>
  <c r="D208" i="8"/>
  <c r="C208" i="8"/>
  <c r="B208" i="8"/>
  <c r="G207" i="8"/>
  <c r="E207" i="8"/>
  <c r="D207" i="8"/>
  <c r="C207" i="8"/>
  <c r="B207" i="8"/>
  <c r="G206" i="8"/>
  <c r="E206" i="8"/>
  <c r="D206" i="8"/>
  <c r="C206" i="8"/>
  <c r="B206" i="8"/>
  <c r="G205" i="8"/>
  <c r="E205" i="8"/>
  <c r="D205" i="8"/>
  <c r="C205" i="8"/>
  <c r="B205" i="8"/>
  <c r="G204" i="8"/>
  <c r="E204" i="8"/>
  <c r="D204" i="8"/>
  <c r="C204" i="8"/>
  <c r="B204" i="8"/>
  <c r="G203" i="8"/>
  <c r="E203" i="8"/>
  <c r="D203" i="8"/>
  <c r="C203" i="8"/>
  <c r="B203" i="8"/>
  <c r="G202" i="8"/>
  <c r="E202" i="8"/>
  <c r="D202" i="8"/>
  <c r="C202" i="8"/>
  <c r="B202" i="8"/>
  <c r="G201" i="8"/>
  <c r="E201" i="8"/>
  <c r="D201" i="8"/>
  <c r="C201" i="8"/>
  <c r="B201" i="8"/>
  <c r="G200" i="8"/>
  <c r="E200" i="8"/>
  <c r="D200" i="8"/>
  <c r="C200" i="8"/>
  <c r="B200" i="8"/>
  <c r="G199" i="8"/>
  <c r="E199" i="8"/>
  <c r="D199" i="8"/>
  <c r="C199" i="8"/>
  <c r="B199" i="8"/>
  <c r="G198" i="8"/>
  <c r="E198" i="8"/>
  <c r="D198" i="8"/>
  <c r="C198" i="8"/>
  <c r="B198" i="8"/>
  <c r="G197" i="8"/>
  <c r="E197" i="8"/>
  <c r="D197" i="8"/>
  <c r="C197" i="8"/>
  <c r="B197" i="8"/>
  <c r="G196" i="8"/>
  <c r="E196" i="8"/>
  <c r="D196" i="8"/>
  <c r="C196" i="8"/>
  <c r="B196" i="8"/>
  <c r="G195" i="8"/>
  <c r="E195" i="8"/>
  <c r="D195" i="8"/>
  <c r="C195" i="8"/>
  <c r="B195" i="8"/>
  <c r="G194" i="8"/>
  <c r="E194" i="8"/>
  <c r="D194" i="8"/>
  <c r="C194" i="8"/>
  <c r="B194" i="8"/>
  <c r="G193" i="8"/>
  <c r="E193" i="8"/>
  <c r="D193" i="8"/>
  <c r="C193" i="8"/>
  <c r="B193" i="8"/>
  <c r="G192" i="8"/>
  <c r="E192" i="8"/>
  <c r="D192" i="8"/>
  <c r="C192" i="8"/>
  <c r="B192" i="8"/>
  <c r="G191" i="8"/>
  <c r="E191" i="8"/>
  <c r="D191" i="8"/>
  <c r="C191" i="8"/>
  <c r="B191" i="8"/>
  <c r="G190" i="8"/>
  <c r="E190" i="8"/>
  <c r="D190" i="8"/>
  <c r="C190" i="8"/>
  <c r="B190" i="8"/>
  <c r="G189" i="8"/>
  <c r="E189" i="8"/>
  <c r="D189" i="8"/>
  <c r="C189" i="8"/>
  <c r="B189" i="8"/>
  <c r="G188" i="8"/>
  <c r="E188" i="8"/>
  <c r="D188" i="8"/>
  <c r="C188" i="8"/>
  <c r="B188" i="8"/>
  <c r="G187" i="8"/>
  <c r="E187" i="8"/>
  <c r="D187" i="8"/>
  <c r="C187" i="8"/>
  <c r="B187" i="8"/>
  <c r="G186" i="8"/>
  <c r="E186" i="8"/>
  <c r="D186" i="8"/>
  <c r="C186" i="8"/>
  <c r="B186" i="8"/>
  <c r="G185" i="8"/>
  <c r="E185" i="8"/>
  <c r="D185" i="8"/>
  <c r="C185" i="8"/>
  <c r="B185" i="8"/>
  <c r="G184" i="8"/>
  <c r="E184" i="8"/>
  <c r="D184" i="8"/>
  <c r="C184" i="8"/>
  <c r="B184" i="8"/>
  <c r="G183" i="8"/>
  <c r="E183" i="8"/>
  <c r="D183" i="8"/>
  <c r="C183" i="8"/>
  <c r="B183" i="8"/>
  <c r="G182" i="8"/>
  <c r="E182" i="8"/>
  <c r="D182" i="8"/>
  <c r="C182" i="8"/>
  <c r="B182" i="8"/>
  <c r="O16" i="8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2" i="1"/>
  <c r="O16" i="7"/>
  <c r="N5" i="8" l="1"/>
  <c r="L13" i="8"/>
  <c r="N4" i="8"/>
  <c r="N6" i="8"/>
  <c r="N8" i="8"/>
  <c r="J5" i="8"/>
  <c r="K5" i="8"/>
  <c r="K6" i="8"/>
  <c r="K7" i="8"/>
  <c r="K8" i="8"/>
  <c r="K9" i="8"/>
  <c r="I13" i="8"/>
  <c r="M13" i="8"/>
  <c r="L4" i="8"/>
  <c r="L5" i="8"/>
  <c r="L6" i="8"/>
  <c r="L7" i="8"/>
  <c r="L8" i="8"/>
  <c r="L9" i="8"/>
  <c r="J13" i="8"/>
  <c r="N13" i="8"/>
  <c r="I4" i="8"/>
  <c r="M4" i="8"/>
  <c r="I5" i="8"/>
  <c r="M5" i="8"/>
  <c r="I6" i="8"/>
  <c r="M6" i="8"/>
  <c r="I7" i="8"/>
  <c r="M7" i="8"/>
  <c r="I8" i="8"/>
  <c r="M8" i="8"/>
  <c r="I9" i="8"/>
  <c r="M9" i="8"/>
  <c r="K13" i="8"/>
  <c r="J4" i="8"/>
  <c r="J6" i="8"/>
  <c r="J7" i="8"/>
  <c r="N7" i="8"/>
  <c r="J8" i="8"/>
  <c r="J9" i="8"/>
  <c r="B3" i="7"/>
  <c r="C3" i="7"/>
  <c r="D3" i="7"/>
  <c r="E3" i="7"/>
  <c r="F3" i="7"/>
  <c r="G3" i="7"/>
  <c r="B4" i="7"/>
  <c r="C4" i="7"/>
  <c r="D4" i="7"/>
  <c r="E4" i="7"/>
  <c r="F4" i="7"/>
  <c r="G4" i="7"/>
  <c r="B5" i="7"/>
  <c r="C5" i="7"/>
  <c r="D5" i="7"/>
  <c r="E5" i="7"/>
  <c r="F5" i="7"/>
  <c r="G5" i="7"/>
  <c r="B6" i="7"/>
  <c r="C6" i="7"/>
  <c r="D6" i="7"/>
  <c r="E6" i="7"/>
  <c r="F6" i="7"/>
  <c r="G6" i="7"/>
  <c r="B7" i="7"/>
  <c r="C7" i="7"/>
  <c r="D7" i="7"/>
  <c r="E7" i="7"/>
  <c r="F7" i="7"/>
  <c r="G7" i="7"/>
  <c r="B8" i="7"/>
  <c r="C8" i="7"/>
  <c r="D8" i="7"/>
  <c r="E8" i="7"/>
  <c r="F8" i="7"/>
  <c r="G8" i="7"/>
  <c r="B9" i="7"/>
  <c r="C9" i="7"/>
  <c r="D9" i="7"/>
  <c r="E9" i="7"/>
  <c r="F9" i="7"/>
  <c r="G9" i="7"/>
  <c r="B10" i="7"/>
  <c r="C10" i="7"/>
  <c r="D10" i="7"/>
  <c r="E10" i="7"/>
  <c r="F10" i="7"/>
  <c r="G10" i="7"/>
  <c r="B11" i="7"/>
  <c r="C11" i="7"/>
  <c r="D11" i="7"/>
  <c r="E11" i="7"/>
  <c r="F11" i="7"/>
  <c r="G11" i="7"/>
  <c r="B12" i="7"/>
  <c r="C12" i="7"/>
  <c r="D12" i="7"/>
  <c r="E12" i="7"/>
  <c r="F12" i="7"/>
  <c r="G12" i="7"/>
  <c r="B13" i="7"/>
  <c r="C13" i="7"/>
  <c r="D13" i="7"/>
  <c r="E13" i="7"/>
  <c r="F13" i="7"/>
  <c r="G13" i="7"/>
  <c r="B14" i="7"/>
  <c r="C14" i="7"/>
  <c r="D14" i="7"/>
  <c r="E14" i="7"/>
  <c r="F14" i="7"/>
  <c r="G14" i="7"/>
  <c r="B15" i="7"/>
  <c r="C15" i="7"/>
  <c r="D15" i="7"/>
  <c r="E15" i="7"/>
  <c r="F15" i="7"/>
  <c r="G15" i="7"/>
  <c r="B16" i="7"/>
  <c r="C16" i="7"/>
  <c r="D16" i="7"/>
  <c r="E16" i="7"/>
  <c r="F16" i="7"/>
  <c r="G16" i="7"/>
  <c r="B17" i="7"/>
  <c r="C17" i="7"/>
  <c r="D17" i="7"/>
  <c r="E17" i="7"/>
  <c r="F17" i="7"/>
  <c r="G17" i="7"/>
  <c r="B18" i="7"/>
  <c r="C18" i="7"/>
  <c r="D18" i="7"/>
  <c r="E18" i="7"/>
  <c r="F18" i="7"/>
  <c r="G18" i="7"/>
  <c r="B19" i="7"/>
  <c r="C19" i="7"/>
  <c r="D19" i="7"/>
  <c r="E19" i="7"/>
  <c r="F19" i="7"/>
  <c r="G19" i="7"/>
  <c r="B20" i="7"/>
  <c r="C20" i="7"/>
  <c r="D20" i="7"/>
  <c r="E20" i="7"/>
  <c r="F20" i="7"/>
  <c r="G20" i="7"/>
  <c r="B21" i="7"/>
  <c r="C21" i="7"/>
  <c r="D21" i="7"/>
  <c r="E21" i="7"/>
  <c r="F21" i="7"/>
  <c r="G21" i="7"/>
  <c r="B22" i="7"/>
  <c r="C22" i="7"/>
  <c r="D22" i="7"/>
  <c r="E22" i="7"/>
  <c r="F22" i="7"/>
  <c r="G22" i="7"/>
  <c r="B23" i="7"/>
  <c r="C23" i="7"/>
  <c r="D23" i="7"/>
  <c r="E23" i="7"/>
  <c r="F23" i="7"/>
  <c r="G23" i="7"/>
  <c r="B24" i="7"/>
  <c r="C24" i="7"/>
  <c r="D24" i="7"/>
  <c r="E24" i="7"/>
  <c r="F24" i="7"/>
  <c r="G24" i="7"/>
  <c r="B25" i="7"/>
  <c r="C25" i="7"/>
  <c r="D25" i="7"/>
  <c r="E25" i="7"/>
  <c r="F25" i="7"/>
  <c r="G25" i="7"/>
  <c r="B26" i="7"/>
  <c r="C26" i="7"/>
  <c r="D26" i="7"/>
  <c r="E26" i="7"/>
  <c r="F26" i="7"/>
  <c r="G26" i="7"/>
  <c r="B27" i="7"/>
  <c r="C27" i="7"/>
  <c r="D27" i="7"/>
  <c r="E27" i="7"/>
  <c r="F27" i="7"/>
  <c r="G27" i="7"/>
  <c r="B28" i="7"/>
  <c r="C28" i="7"/>
  <c r="D28" i="7"/>
  <c r="E28" i="7"/>
  <c r="F28" i="7"/>
  <c r="G28" i="7"/>
  <c r="B29" i="7"/>
  <c r="C29" i="7"/>
  <c r="D29" i="7"/>
  <c r="E29" i="7"/>
  <c r="F29" i="7"/>
  <c r="G29" i="7"/>
  <c r="B30" i="7"/>
  <c r="C30" i="7"/>
  <c r="D30" i="7"/>
  <c r="E30" i="7"/>
  <c r="F30" i="7"/>
  <c r="G30" i="7"/>
  <c r="B31" i="7"/>
  <c r="C31" i="7"/>
  <c r="D31" i="7"/>
  <c r="E31" i="7"/>
  <c r="F31" i="7"/>
  <c r="G31" i="7"/>
  <c r="B32" i="7"/>
  <c r="C32" i="7"/>
  <c r="D32" i="7"/>
  <c r="E32" i="7"/>
  <c r="F32" i="7"/>
  <c r="G32" i="7"/>
  <c r="B33" i="7"/>
  <c r="C33" i="7"/>
  <c r="D33" i="7"/>
  <c r="E33" i="7"/>
  <c r="F33" i="7"/>
  <c r="G33" i="7"/>
  <c r="B34" i="7"/>
  <c r="C34" i="7"/>
  <c r="D34" i="7"/>
  <c r="E34" i="7"/>
  <c r="F34" i="7"/>
  <c r="G34" i="7"/>
  <c r="B35" i="7"/>
  <c r="C35" i="7"/>
  <c r="D35" i="7"/>
  <c r="E35" i="7"/>
  <c r="F35" i="7"/>
  <c r="G35" i="7"/>
  <c r="B36" i="7"/>
  <c r="C36" i="7"/>
  <c r="D36" i="7"/>
  <c r="E36" i="7"/>
  <c r="F36" i="7"/>
  <c r="G36" i="7"/>
  <c r="B37" i="7"/>
  <c r="C37" i="7"/>
  <c r="D37" i="7"/>
  <c r="E37" i="7"/>
  <c r="F37" i="7"/>
  <c r="G37" i="7"/>
  <c r="B38" i="7"/>
  <c r="C38" i="7"/>
  <c r="D38" i="7"/>
  <c r="E38" i="7"/>
  <c r="F38" i="7"/>
  <c r="G38" i="7"/>
  <c r="B39" i="7"/>
  <c r="C39" i="7"/>
  <c r="D39" i="7"/>
  <c r="E39" i="7"/>
  <c r="F39" i="7"/>
  <c r="G39" i="7"/>
  <c r="B40" i="7"/>
  <c r="C40" i="7"/>
  <c r="D40" i="7"/>
  <c r="E40" i="7"/>
  <c r="F40" i="7"/>
  <c r="G40" i="7"/>
  <c r="B41" i="7"/>
  <c r="C41" i="7"/>
  <c r="D41" i="7"/>
  <c r="E41" i="7"/>
  <c r="F41" i="7"/>
  <c r="G41" i="7"/>
  <c r="B42" i="7"/>
  <c r="C42" i="7"/>
  <c r="D42" i="7"/>
  <c r="E42" i="7"/>
  <c r="F42" i="7"/>
  <c r="G42" i="7"/>
  <c r="B43" i="7"/>
  <c r="C43" i="7"/>
  <c r="D43" i="7"/>
  <c r="E43" i="7"/>
  <c r="F43" i="7"/>
  <c r="G43" i="7"/>
  <c r="B44" i="7"/>
  <c r="C44" i="7"/>
  <c r="D44" i="7"/>
  <c r="E44" i="7"/>
  <c r="F44" i="7"/>
  <c r="G44" i="7"/>
  <c r="B45" i="7"/>
  <c r="C45" i="7"/>
  <c r="D45" i="7"/>
  <c r="E45" i="7"/>
  <c r="F45" i="7"/>
  <c r="G45" i="7"/>
  <c r="B46" i="7"/>
  <c r="C46" i="7"/>
  <c r="D46" i="7"/>
  <c r="E46" i="7"/>
  <c r="F46" i="7"/>
  <c r="G46" i="7"/>
  <c r="B47" i="7"/>
  <c r="C47" i="7"/>
  <c r="D47" i="7"/>
  <c r="E47" i="7"/>
  <c r="F47" i="7"/>
  <c r="G47" i="7"/>
  <c r="B48" i="7"/>
  <c r="C48" i="7"/>
  <c r="D48" i="7"/>
  <c r="E48" i="7"/>
  <c r="F48" i="7"/>
  <c r="G48" i="7"/>
  <c r="B49" i="7"/>
  <c r="C49" i="7"/>
  <c r="D49" i="7"/>
  <c r="E49" i="7"/>
  <c r="F49" i="7"/>
  <c r="G49" i="7"/>
  <c r="B50" i="7"/>
  <c r="C50" i="7"/>
  <c r="D50" i="7"/>
  <c r="E50" i="7"/>
  <c r="F50" i="7"/>
  <c r="G50" i="7"/>
  <c r="B51" i="7"/>
  <c r="C51" i="7"/>
  <c r="D51" i="7"/>
  <c r="E51" i="7"/>
  <c r="F51" i="7"/>
  <c r="G51" i="7"/>
  <c r="B52" i="7"/>
  <c r="C52" i="7"/>
  <c r="D52" i="7"/>
  <c r="E52" i="7"/>
  <c r="F52" i="7"/>
  <c r="G52" i="7"/>
  <c r="B53" i="7"/>
  <c r="C53" i="7"/>
  <c r="D53" i="7"/>
  <c r="E53" i="7"/>
  <c r="F53" i="7"/>
  <c r="G53" i="7"/>
  <c r="B54" i="7"/>
  <c r="C54" i="7"/>
  <c r="D54" i="7"/>
  <c r="E54" i="7"/>
  <c r="F54" i="7"/>
  <c r="G54" i="7"/>
  <c r="B55" i="7"/>
  <c r="C55" i="7"/>
  <c r="D55" i="7"/>
  <c r="E55" i="7"/>
  <c r="F55" i="7"/>
  <c r="G55" i="7"/>
  <c r="B56" i="7"/>
  <c r="C56" i="7"/>
  <c r="D56" i="7"/>
  <c r="E56" i="7"/>
  <c r="F56" i="7"/>
  <c r="G56" i="7"/>
  <c r="B57" i="7"/>
  <c r="C57" i="7"/>
  <c r="D57" i="7"/>
  <c r="E57" i="7"/>
  <c r="F57" i="7"/>
  <c r="G57" i="7"/>
  <c r="B58" i="7"/>
  <c r="C58" i="7"/>
  <c r="D58" i="7"/>
  <c r="E58" i="7"/>
  <c r="F58" i="7"/>
  <c r="G58" i="7"/>
  <c r="B59" i="7"/>
  <c r="C59" i="7"/>
  <c r="D59" i="7"/>
  <c r="E59" i="7"/>
  <c r="F59" i="7"/>
  <c r="G59" i="7"/>
  <c r="B60" i="7"/>
  <c r="C60" i="7"/>
  <c r="D60" i="7"/>
  <c r="E60" i="7"/>
  <c r="F60" i="7"/>
  <c r="G60" i="7"/>
  <c r="B61" i="7"/>
  <c r="C61" i="7"/>
  <c r="D61" i="7"/>
  <c r="E61" i="7"/>
  <c r="F61" i="7"/>
  <c r="G61" i="7"/>
  <c r="B62" i="7"/>
  <c r="C62" i="7"/>
  <c r="D62" i="7"/>
  <c r="E62" i="7"/>
  <c r="F62" i="7"/>
  <c r="G62" i="7"/>
  <c r="B63" i="7"/>
  <c r="C63" i="7"/>
  <c r="D63" i="7"/>
  <c r="E63" i="7"/>
  <c r="F63" i="7"/>
  <c r="G63" i="7"/>
  <c r="B64" i="7"/>
  <c r="C64" i="7"/>
  <c r="D64" i="7"/>
  <c r="E64" i="7"/>
  <c r="F64" i="7"/>
  <c r="G64" i="7"/>
  <c r="B65" i="7"/>
  <c r="C65" i="7"/>
  <c r="D65" i="7"/>
  <c r="E65" i="7"/>
  <c r="F65" i="7"/>
  <c r="G65" i="7"/>
  <c r="B66" i="7"/>
  <c r="C66" i="7"/>
  <c r="D66" i="7"/>
  <c r="E66" i="7"/>
  <c r="F66" i="7"/>
  <c r="G66" i="7"/>
  <c r="B67" i="7"/>
  <c r="C67" i="7"/>
  <c r="D67" i="7"/>
  <c r="E67" i="7"/>
  <c r="F67" i="7"/>
  <c r="G67" i="7"/>
  <c r="B68" i="7"/>
  <c r="C68" i="7"/>
  <c r="D68" i="7"/>
  <c r="E68" i="7"/>
  <c r="F68" i="7"/>
  <c r="G68" i="7"/>
  <c r="B69" i="7"/>
  <c r="C69" i="7"/>
  <c r="D69" i="7"/>
  <c r="E69" i="7"/>
  <c r="F69" i="7"/>
  <c r="G69" i="7"/>
  <c r="B70" i="7"/>
  <c r="C70" i="7"/>
  <c r="D70" i="7"/>
  <c r="E70" i="7"/>
  <c r="F70" i="7"/>
  <c r="G70" i="7"/>
  <c r="B71" i="7"/>
  <c r="C71" i="7"/>
  <c r="D71" i="7"/>
  <c r="E71" i="7"/>
  <c r="F71" i="7"/>
  <c r="G71" i="7"/>
  <c r="B72" i="7"/>
  <c r="C72" i="7"/>
  <c r="D72" i="7"/>
  <c r="E72" i="7"/>
  <c r="F72" i="7"/>
  <c r="G72" i="7"/>
  <c r="B73" i="7"/>
  <c r="C73" i="7"/>
  <c r="D73" i="7"/>
  <c r="E73" i="7"/>
  <c r="F73" i="7"/>
  <c r="G73" i="7"/>
  <c r="B74" i="7"/>
  <c r="C74" i="7"/>
  <c r="D74" i="7"/>
  <c r="E74" i="7"/>
  <c r="F74" i="7"/>
  <c r="G74" i="7"/>
  <c r="B75" i="7"/>
  <c r="C75" i="7"/>
  <c r="D75" i="7"/>
  <c r="E75" i="7"/>
  <c r="F75" i="7"/>
  <c r="G75" i="7"/>
  <c r="B76" i="7"/>
  <c r="C76" i="7"/>
  <c r="D76" i="7"/>
  <c r="E76" i="7"/>
  <c r="F76" i="7"/>
  <c r="G76" i="7"/>
  <c r="B77" i="7"/>
  <c r="C77" i="7"/>
  <c r="D77" i="7"/>
  <c r="E77" i="7"/>
  <c r="F77" i="7"/>
  <c r="G77" i="7"/>
  <c r="B78" i="7"/>
  <c r="C78" i="7"/>
  <c r="D78" i="7"/>
  <c r="E78" i="7"/>
  <c r="F78" i="7"/>
  <c r="G78" i="7"/>
  <c r="B79" i="7"/>
  <c r="C79" i="7"/>
  <c r="D79" i="7"/>
  <c r="E79" i="7"/>
  <c r="F79" i="7"/>
  <c r="G79" i="7"/>
  <c r="B80" i="7"/>
  <c r="C80" i="7"/>
  <c r="D80" i="7"/>
  <c r="E80" i="7"/>
  <c r="F80" i="7"/>
  <c r="G80" i="7"/>
  <c r="B81" i="7"/>
  <c r="C81" i="7"/>
  <c r="D81" i="7"/>
  <c r="E81" i="7"/>
  <c r="F81" i="7"/>
  <c r="G81" i="7"/>
  <c r="B82" i="7"/>
  <c r="C82" i="7"/>
  <c r="D82" i="7"/>
  <c r="E82" i="7"/>
  <c r="F82" i="7"/>
  <c r="G82" i="7"/>
  <c r="B83" i="7"/>
  <c r="C83" i="7"/>
  <c r="D83" i="7"/>
  <c r="E83" i="7"/>
  <c r="F83" i="7"/>
  <c r="G83" i="7"/>
  <c r="B84" i="7"/>
  <c r="C84" i="7"/>
  <c r="D84" i="7"/>
  <c r="E84" i="7"/>
  <c r="F84" i="7"/>
  <c r="G84" i="7"/>
  <c r="B85" i="7"/>
  <c r="C85" i="7"/>
  <c r="D85" i="7"/>
  <c r="E85" i="7"/>
  <c r="F85" i="7"/>
  <c r="G85" i="7"/>
  <c r="B86" i="7"/>
  <c r="C86" i="7"/>
  <c r="D86" i="7"/>
  <c r="E86" i="7"/>
  <c r="F86" i="7"/>
  <c r="G86" i="7"/>
  <c r="B87" i="7"/>
  <c r="C87" i="7"/>
  <c r="D87" i="7"/>
  <c r="E87" i="7"/>
  <c r="F87" i="7"/>
  <c r="G87" i="7"/>
  <c r="B88" i="7"/>
  <c r="C88" i="7"/>
  <c r="D88" i="7"/>
  <c r="E88" i="7"/>
  <c r="F88" i="7"/>
  <c r="G88" i="7"/>
  <c r="B89" i="7"/>
  <c r="C89" i="7"/>
  <c r="D89" i="7"/>
  <c r="E89" i="7"/>
  <c r="F89" i="7"/>
  <c r="G89" i="7"/>
  <c r="B90" i="7"/>
  <c r="C90" i="7"/>
  <c r="D90" i="7"/>
  <c r="E90" i="7"/>
  <c r="F90" i="7"/>
  <c r="G90" i="7"/>
  <c r="B91" i="7"/>
  <c r="C91" i="7"/>
  <c r="D91" i="7"/>
  <c r="E91" i="7"/>
  <c r="F91" i="7"/>
  <c r="G91" i="7"/>
  <c r="B92" i="7"/>
  <c r="C92" i="7"/>
  <c r="D92" i="7"/>
  <c r="E92" i="7"/>
  <c r="F92" i="7"/>
  <c r="G92" i="7"/>
  <c r="B93" i="7"/>
  <c r="C93" i="7"/>
  <c r="D93" i="7"/>
  <c r="E93" i="7"/>
  <c r="F93" i="7"/>
  <c r="G93" i="7"/>
  <c r="B94" i="7"/>
  <c r="C94" i="7"/>
  <c r="D94" i="7"/>
  <c r="E94" i="7"/>
  <c r="F94" i="7"/>
  <c r="G94" i="7"/>
  <c r="B95" i="7"/>
  <c r="C95" i="7"/>
  <c r="D95" i="7"/>
  <c r="E95" i="7"/>
  <c r="F95" i="7"/>
  <c r="G95" i="7"/>
  <c r="B96" i="7"/>
  <c r="C96" i="7"/>
  <c r="D96" i="7"/>
  <c r="E96" i="7"/>
  <c r="F96" i="7"/>
  <c r="G96" i="7"/>
  <c r="B97" i="7"/>
  <c r="C97" i="7"/>
  <c r="D97" i="7"/>
  <c r="E97" i="7"/>
  <c r="F97" i="7"/>
  <c r="G97" i="7"/>
  <c r="B98" i="7"/>
  <c r="C98" i="7"/>
  <c r="D98" i="7"/>
  <c r="E98" i="7"/>
  <c r="F98" i="7"/>
  <c r="G98" i="7"/>
  <c r="B99" i="7"/>
  <c r="C99" i="7"/>
  <c r="D99" i="7"/>
  <c r="E99" i="7"/>
  <c r="F99" i="7"/>
  <c r="G99" i="7"/>
  <c r="B100" i="7"/>
  <c r="C100" i="7"/>
  <c r="D100" i="7"/>
  <c r="E100" i="7"/>
  <c r="F100" i="7"/>
  <c r="G100" i="7"/>
  <c r="B101" i="7"/>
  <c r="C101" i="7"/>
  <c r="D101" i="7"/>
  <c r="E101" i="7"/>
  <c r="F101" i="7"/>
  <c r="G101" i="7"/>
  <c r="B102" i="7"/>
  <c r="C102" i="7"/>
  <c r="D102" i="7"/>
  <c r="E102" i="7"/>
  <c r="F102" i="7"/>
  <c r="G102" i="7"/>
  <c r="B103" i="7"/>
  <c r="C103" i="7"/>
  <c r="D103" i="7"/>
  <c r="E103" i="7"/>
  <c r="F103" i="7"/>
  <c r="G103" i="7"/>
  <c r="B104" i="7"/>
  <c r="C104" i="7"/>
  <c r="D104" i="7"/>
  <c r="E104" i="7"/>
  <c r="F104" i="7"/>
  <c r="G104" i="7"/>
  <c r="B105" i="7"/>
  <c r="C105" i="7"/>
  <c r="D105" i="7"/>
  <c r="E105" i="7"/>
  <c r="F105" i="7"/>
  <c r="G105" i="7"/>
  <c r="B106" i="7"/>
  <c r="C106" i="7"/>
  <c r="D106" i="7"/>
  <c r="E106" i="7"/>
  <c r="F106" i="7"/>
  <c r="G106" i="7"/>
  <c r="B107" i="7"/>
  <c r="C107" i="7"/>
  <c r="D107" i="7"/>
  <c r="E107" i="7"/>
  <c r="F107" i="7"/>
  <c r="G107" i="7"/>
  <c r="B108" i="7"/>
  <c r="C108" i="7"/>
  <c r="D108" i="7"/>
  <c r="E108" i="7"/>
  <c r="F108" i="7"/>
  <c r="G108" i="7"/>
  <c r="B109" i="7"/>
  <c r="C109" i="7"/>
  <c r="D109" i="7"/>
  <c r="E109" i="7"/>
  <c r="F109" i="7"/>
  <c r="G109" i="7"/>
  <c r="B110" i="7"/>
  <c r="C110" i="7"/>
  <c r="D110" i="7"/>
  <c r="E110" i="7"/>
  <c r="F110" i="7"/>
  <c r="G110" i="7"/>
  <c r="B111" i="7"/>
  <c r="C111" i="7"/>
  <c r="D111" i="7"/>
  <c r="E111" i="7"/>
  <c r="F111" i="7"/>
  <c r="G111" i="7"/>
  <c r="B112" i="7"/>
  <c r="C112" i="7"/>
  <c r="D112" i="7"/>
  <c r="E112" i="7"/>
  <c r="F112" i="7"/>
  <c r="G112" i="7"/>
  <c r="B113" i="7"/>
  <c r="C113" i="7"/>
  <c r="D113" i="7"/>
  <c r="E113" i="7"/>
  <c r="F113" i="7"/>
  <c r="G113" i="7"/>
  <c r="B114" i="7"/>
  <c r="C114" i="7"/>
  <c r="D114" i="7"/>
  <c r="E114" i="7"/>
  <c r="F114" i="7"/>
  <c r="G114" i="7"/>
  <c r="B115" i="7"/>
  <c r="C115" i="7"/>
  <c r="D115" i="7"/>
  <c r="E115" i="7"/>
  <c r="F115" i="7"/>
  <c r="G115" i="7"/>
  <c r="B116" i="7"/>
  <c r="C116" i="7"/>
  <c r="D116" i="7"/>
  <c r="E116" i="7"/>
  <c r="F116" i="7"/>
  <c r="G116" i="7"/>
  <c r="B117" i="7"/>
  <c r="C117" i="7"/>
  <c r="D117" i="7"/>
  <c r="E117" i="7"/>
  <c r="F117" i="7"/>
  <c r="G117" i="7"/>
  <c r="B118" i="7"/>
  <c r="C118" i="7"/>
  <c r="D118" i="7"/>
  <c r="E118" i="7"/>
  <c r="F118" i="7"/>
  <c r="G118" i="7"/>
  <c r="B119" i="7"/>
  <c r="C119" i="7"/>
  <c r="D119" i="7"/>
  <c r="E119" i="7"/>
  <c r="F119" i="7"/>
  <c r="G119" i="7"/>
  <c r="B120" i="7"/>
  <c r="C120" i="7"/>
  <c r="D120" i="7"/>
  <c r="E120" i="7"/>
  <c r="F120" i="7"/>
  <c r="G120" i="7"/>
  <c r="B121" i="7"/>
  <c r="C121" i="7"/>
  <c r="D121" i="7"/>
  <c r="E121" i="7"/>
  <c r="F121" i="7"/>
  <c r="G121" i="7"/>
  <c r="B122" i="7"/>
  <c r="C122" i="7"/>
  <c r="D122" i="7"/>
  <c r="E122" i="7"/>
  <c r="F122" i="7"/>
  <c r="G122" i="7"/>
  <c r="B123" i="7"/>
  <c r="C123" i="7"/>
  <c r="D123" i="7"/>
  <c r="E123" i="7"/>
  <c r="F123" i="7"/>
  <c r="G123" i="7"/>
  <c r="B124" i="7"/>
  <c r="C124" i="7"/>
  <c r="D124" i="7"/>
  <c r="E124" i="7"/>
  <c r="F124" i="7"/>
  <c r="G124" i="7"/>
  <c r="B125" i="7"/>
  <c r="C125" i="7"/>
  <c r="D125" i="7"/>
  <c r="E125" i="7"/>
  <c r="F125" i="7"/>
  <c r="G125" i="7"/>
  <c r="B126" i="7"/>
  <c r="C126" i="7"/>
  <c r="D126" i="7"/>
  <c r="E126" i="7"/>
  <c r="F126" i="7"/>
  <c r="G126" i="7"/>
  <c r="B127" i="7"/>
  <c r="C127" i="7"/>
  <c r="D127" i="7"/>
  <c r="E127" i="7"/>
  <c r="F127" i="7"/>
  <c r="G127" i="7"/>
  <c r="B128" i="7"/>
  <c r="C128" i="7"/>
  <c r="D128" i="7"/>
  <c r="E128" i="7"/>
  <c r="F128" i="7"/>
  <c r="G128" i="7"/>
  <c r="B129" i="7"/>
  <c r="C129" i="7"/>
  <c r="D129" i="7"/>
  <c r="E129" i="7"/>
  <c r="F129" i="7"/>
  <c r="G129" i="7"/>
  <c r="B130" i="7"/>
  <c r="C130" i="7"/>
  <c r="D130" i="7"/>
  <c r="E130" i="7"/>
  <c r="F130" i="7"/>
  <c r="G130" i="7"/>
  <c r="B131" i="7"/>
  <c r="C131" i="7"/>
  <c r="D131" i="7"/>
  <c r="E131" i="7"/>
  <c r="F131" i="7"/>
  <c r="G131" i="7"/>
  <c r="B132" i="7"/>
  <c r="C132" i="7"/>
  <c r="D132" i="7"/>
  <c r="E132" i="7"/>
  <c r="F132" i="7"/>
  <c r="G132" i="7"/>
  <c r="B133" i="7"/>
  <c r="C133" i="7"/>
  <c r="D133" i="7"/>
  <c r="E133" i="7"/>
  <c r="F133" i="7"/>
  <c r="G133" i="7"/>
  <c r="B134" i="7"/>
  <c r="C134" i="7"/>
  <c r="D134" i="7"/>
  <c r="E134" i="7"/>
  <c r="F134" i="7"/>
  <c r="G134" i="7"/>
  <c r="B135" i="7"/>
  <c r="C135" i="7"/>
  <c r="D135" i="7"/>
  <c r="E135" i="7"/>
  <c r="F135" i="7"/>
  <c r="G135" i="7"/>
  <c r="B136" i="7"/>
  <c r="C136" i="7"/>
  <c r="D136" i="7"/>
  <c r="E136" i="7"/>
  <c r="F136" i="7"/>
  <c r="G136" i="7"/>
  <c r="B137" i="7"/>
  <c r="C137" i="7"/>
  <c r="D137" i="7"/>
  <c r="E137" i="7"/>
  <c r="F137" i="7"/>
  <c r="G137" i="7"/>
  <c r="B138" i="7"/>
  <c r="C138" i="7"/>
  <c r="D138" i="7"/>
  <c r="E138" i="7"/>
  <c r="F138" i="7"/>
  <c r="G138" i="7"/>
  <c r="B139" i="7"/>
  <c r="C139" i="7"/>
  <c r="D139" i="7"/>
  <c r="E139" i="7"/>
  <c r="F139" i="7"/>
  <c r="G139" i="7"/>
  <c r="B140" i="7"/>
  <c r="C140" i="7"/>
  <c r="D140" i="7"/>
  <c r="E140" i="7"/>
  <c r="F140" i="7"/>
  <c r="G140" i="7"/>
  <c r="B141" i="7"/>
  <c r="C141" i="7"/>
  <c r="D141" i="7"/>
  <c r="E141" i="7"/>
  <c r="F141" i="7"/>
  <c r="G141" i="7"/>
  <c r="B142" i="7"/>
  <c r="C142" i="7"/>
  <c r="D142" i="7"/>
  <c r="E142" i="7"/>
  <c r="F142" i="7"/>
  <c r="G142" i="7"/>
  <c r="B143" i="7"/>
  <c r="C143" i="7"/>
  <c r="D143" i="7"/>
  <c r="E143" i="7"/>
  <c r="F143" i="7"/>
  <c r="G143" i="7"/>
  <c r="B144" i="7"/>
  <c r="C144" i="7"/>
  <c r="D144" i="7"/>
  <c r="E144" i="7"/>
  <c r="F144" i="7"/>
  <c r="G144" i="7"/>
  <c r="B145" i="7"/>
  <c r="C145" i="7"/>
  <c r="D145" i="7"/>
  <c r="E145" i="7"/>
  <c r="F145" i="7"/>
  <c r="G145" i="7"/>
  <c r="B146" i="7"/>
  <c r="C146" i="7"/>
  <c r="D146" i="7"/>
  <c r="E146" i="7"/>
  <c r="F146" i="7"/>
  <c r="G146" i="7"/>
  <c r="B147" i="7"/>
  <c r="C147" i="7"/>
  <c r="D147" i="7"/>
  <c r="E147" i="7"/>
  <c r="F147" i="7"/>
  <c r="G147" i="7"/>
  <c r="B148" i="7"/>
  <c r="C148" i="7"/>
  <c r="D148" i="7"/>
  <c r="E148" i="7"/>
  <c r="F148" i="7"/>
  <c r="G148" i="7"/>
  <c r="B149" i="7"/>
  <c r="C149" i="7"/>
  <c r="D149" i="7"/>
  <c r="E149" i="7"/>
  <c r="F149" i="7"/>
  <c r="G149" i="7"/>
  <c r="B150" i="7"/>
  <c r="C150" i="7"/>
  <c r="D150" i="7"/>
  <c r="E150" i="7"/>
  <c r="F150" i="7"/>
  <c r="G150" i="7"/>
  <c r="B151" i="7"/>
  <c r="C151" i="7"/>
  <c r="D151" i="7"/>
  <c r="E151" i="7"/>
  <c r="F151" i="7"/>
  <c r="G151" i="7"/>
  <c r="B152" i="7"/>
  <c r="C152" i="7"/>
  <c r="D152" i="7"/>
  <c r="E152" i="7"/>
  <c r="F152" i="7"/>
  <c r="G152" i="7"/>
  <c r="B153" i="7"/>
  <c r="C153" i="7"/>
  <c r="D153" i="7"/>
  <c r="E153" i="7"/>
  <c r="F153" i="7"/>
  <c r="G153" i="7"/>
  <c r="B154" i="7"/>
  <c r="C154" i="7"/>
  <c r="D154" i="7"/>
  <c r="E154" i="7"/>
  <c r="F154" i="7"/>
  <c r="G154" i="7"/>
  <c r="B155" i="7"/>
  <c r="C155" i="7"/>
  <c r="D155" i="7"/>
  <c r="E155" i="7"/>
  <c r="F155" i="7"/>
  <c r="G155" i="7"/>
  <c r="B156" i="7"/>
  <c r="C156" i="7"/>
  <c r="D156" i="7"/>
  <c r="E156" i="7"/>
  <c r="F156" i="7"/>
  <c r="G156" i="7"/>
  <c r="B157" i="7"/>
  <c r="C157" i="7"/>
  <c r="D157" i="7"/>
  <c r="E157" i="7"/>
  <c r="F157" i="7"/>
  <c r="G157" i="7"/>
  <c r="B158" i="7"/>
  <c r="C158" i="7"/>
  <c r="D158" i="7"/>
  <c r="E158" i="7"/>
  <c r="F158" i="7"/>
  <c r="G158" i="7"/>
  <c r="B159" i="7"/>
  <c r="C159" i="7"/>
  <c r="D159" i="7"/>
  <c r="E159" i="7"/>
  <c r="F159" i="7"/>
  <c r="G159" i="7"/>
  <c r="B160" i="7"/>
  <c r="C160" i="7"/>
  <c r="D160" i="7"/>
  <c r="E160" i="7"/>
  <c r="F160" i="7"/>
  <c r="G160" i="7"/>
  <c r="B161" i="7"/>
  <c r="C161" i="7"/>
  <c r="D161" i="7"/>
  <c r="E161" i="7"/>
  <c r="F161" i="7"/>
  <c r="G161" i="7"/>
  <c r="B162" i="7"/>
  <c r="C162" i="7"/>
  <c r="D162" i="7"/>
  <c r="E162" i="7"/>
  <c r="F162" i="7"/>
  <c r="G162" i="7"/>
  <c r="B163" i="7"/>
  <c r="C163" i="7"/>
  <c r="D163" i="7"/>
  <c r="E163" i="7"/>
  <c r="F163" i="7"/>
  <c r="G163" i="7"/>
  <c r="B164" i="7"/>
  <c r="C164" i="7"/>
  <c r="D164" i="7"/>
  <c r="E164" i="7"/>
  <c r="F164" i="7"/>
  <c r="G164" i="7"/>
  <c r="B165" i="7"/>
  <c r="C165" i="7"/>
  <c r="D165" i="7"/>
  <c r="E165" i="7"/>
  <c r="F165" i="7"/>
  <c r="G165" i="7"/>
  <c r="B166" i="7"/>
  <c r="C166" i="7"/>
  <c r="D166" i="7"/>
  <c r="E166" i="7"/>
  <c r="F166" i="7"/>
  <c r="G166" i="7"/>
  <c r="B167" i="7"/>
  <c r="C167" i="7"/>
  <c r="D167" i="7"/>
  <c r="E167" i="7"/>
  <c r="F167" i="7"/>
  <c r="G167" i="7"/>
  <c r="B168" i="7"/>
  <c r="C168" i="7"/>
  <c r="D168" i="7"/>
  <c r="E168" i="7"/>
  <c r="F168" i="7"/>
  <c r="G168" i="7"/>
  <c r="B169" i="7"/>
  <c r="C169" i="7"/>
  <c r="D169" i="7"/>
  <c r="E169" i="7"/>
  <c r="F169" i="7"/>
  <c r="G169" i="7"/>
  <c r="B170" i="7"/>
  <c r="C170" i="7"/>
  <c r="D170" i="7"/>
  <c r="E170" i="7"/>
  <c r="F170" i="7"/>
  <c r="G170" i="7"/>
  <c r="B171" i="7"/>
  <c r="C171" i="7"/>
  <c r="D171" i="7"/>
  <c r="E171" i="7"/>
  <c r="F171" i="7"/>
  <c r="G171" i="7"/>
  <c r="B172" i="7"/>
  <c r="C172" i="7"/>
  <c r="D172" i="7"/>
  <c r="E172" i="7"/>
  <c r="F172" i="7"/>
  <c r="G172" i="7"/>
  <c r="B173" i="7"/>
  <c r="C173" i="7"/>
  <c r="D173" i="7"/>
  <c r="E173" i="7"/>
  <c r="F173" i="7"/>
  <c r="G173" i="7"/>
  <c r="B174" i="7"/>
  <c r="C174" i="7"/>
  <c r="D174" i="7"/>
  <c r="E174" i="7"/>
  <c r="F174" i="7"/>
  <c r="G174" i="7"/>
  <c r="B175" i="7"/>
  <c r="C175" i="7"/>
  <c r="D175" i="7"/>
  <c r="E175" i="7"/>
  <c r="F175" i="7"/>
  <c r="G175" i="7"/>
  <c r="B176" i="7"/>
  <c r="C176" i="7"/>
  <c r="D176" i="7"/>
  <c r="E176" i="7"/>
  <c r="F176" i="7"/>
  <c r="G176" i="7"/>
  <c r="B177" i="7"/>
  <c r="C177" i="7"/>
  <c r="D177" i="7"/>
  <c r="E177" i="7"/>
  <c r="F177" i="7"/>
  <c r="G177" i="7"/>
  <c r="B178" i="7"/>
  <c r="C178" i="7"/>
  <c r="D178" i="7"/>
  <c r="E178" i="7"/>
  <c r="F178" i="7"/>
  <c r="G178" i="7"/>
  <c r="B179" i="7"/>
  <c r="C179" i="7"/>
  <c r="D179" i="7"/>
  <c r="E179" i="7"/>
  <c r="F179" i="7"/>
  <c r="G179" i="7"/>
  <c r="B180" i="7"/>
  <c r="C180" i="7"/>
  <c r="D180" i="7"/>
  <c r="E180" i="7"/>
  <c r="F180" i="7"/>
  <c r="G180" i="7"/>
  <c r="B181" i="7"/>
  <c r="C181" i="7"/>
  <c r="D181" i="7"/>
  <c r="E181" i="7"/>
  <c r="F181" i="7"/>
  <c r="G181" i="7"/>
  <c r="B182" i="7"/>
  <c r="C182" i="7"/>
  <c r="D182" i="7"/>
  <c r="E182" i="7"/>
  <c r="G182" i="7"/>
  <c r="B183" i="7"/>
  <c r="C183" i="7"/>
  <c r="D183" i="7"/>
  <c r="E183" i="7"/>
  <c r="G183" i="7"/>
  <c r="B184" i="7"/>
  <c r="C184" i="7"/>
  <c r="D184" i="7"/>
  <c r="E184" i="7"/>
  <c r="G184" i="7"/>
  <c r="B185" i="7"/>
  <c r="C185" i="7"/>
  <c r="D185" i="7"/>
  <c r="E185" i="7"/>
  <c r="G185" i="7"/>
  <c r="B186" i="7"/>
  <c r="C186" i="7"/>
  <c r="D186" i="7"/>
  <c r="E186" i="7"/>
  <c r="G186" i="7"/>
  <c r="B187" i="7"/>
  <c r="C187" i="7"/>
  <c r="D187" i="7"/>
  <c r="E187" i="7"/>
  <c r="G187" i="7"/>
  <c r="B188" i="7"/>
  <c r="C188" i="7"/>
  <c r="D188" i="7"/>
  <c r="E188" i="7"/>
  <c r="G188" i="7"/>
  <c r="B189" i="7"/>
  <c r="C189" i="7"/>
  <c r="D189" i="7"/>
  <c r="E189" i="7"/>
  <c r="G189" i="7"/>
  <c r="B190" i="7"/>
  <c r="C190" i="7"/>
  <c r="D190" i="7"/>
  <c r="E190" i="7"/>
  <c r="G190" i="7"/>
  <c r="B191" i="7"/>
  <c r="C191" i="7"/>
  <c r="D191" i="7"/>
  <c r="E191" i="7"/>
  <c r="G191" i="7"/>
  <c r="B192" i="7"/>
  <c r="C192" i="7"/>
  <c r="D192" i="7"/>
  <c r="E192" i="7"/>
  <c r="G192" i="7"/>
  <c r="B193" i="7"/>
  <c r="C193" i="7"/>
  <c r="D193" i="7"/>
  <c r="E193" i="7"/>
  <c r="G193" i="7"/>
  <c r="B194" i="7"/>
  <c r="C194" i="7"/>
  <c r="D194" i="7"/>
  <c r="E194" i="7"/>
  <c r="G194" i="7"/>
  <c r="B195" i="7"/>
  <c r="C195" i="7"/>
  <c r="D195" i="7"/>
  <c r="E195" i="7"/>
  <c r="G195" i="7"/>
  <c r="B196" i="7"/>
  <c r="C196" i="7"/>
  <c r="D196" i="7"/>
  <c r="E196" i="7"/>
  <c r="G196" i="7"/>
  <c r="B197" i="7"/>
  <c r="C197" i="7"/>
  <c r="D197" i="7"/>
  <c r="E197" i="7"/>
  <c r="G197" i="7"/>
  <c r="B198" i="7"/>
  <c r="C198" i="7"/>
  <c r="D198" i="7"/>
  <c r="E198" i="7"/>
  <c r="G198" i="7"/>
  <c r="B199" i="7"/>
  <c r="C199" i="7"/>
  <c r="D199" i="7"/>
  <c r="E199" i="7"/>
  <c r="G199" i="7"/>
  <c r="B200" i="7"/>
  <c r="C200" i="7"/>
  <c r="D200" i="7"/>
  <c r="E200" i="7"/>
  <c r="G200" i="7"/>
  <c r="B201" i="7"/>
  <c r="C201" i="7"/>
  <c r="D201" i="7"/>
  <c r="E201" i="7"/>
  <c r="G201" i="7"/>
  <c r="B202" i="7"/>
  <c r="C202" i="7"/>
  <c r="D202" i="7"/>
  <c r="E202" i="7"/>
  <c r="G202" i="7"/>
  <c r="B203" i="7"/>
  <c r="C203" i="7"/>
  <c r="D203" i="7"/>
  <c r="E203" i="7"/>
  <c r="G203" i="7"/>
  <c r="B204" i="7"/>
  <c r="C204" i="7"/>
  <c r="D204" i="7"/>
  <c r="E204" i="7"/>
  <c r="G204" i="7"/>
  <c r="B205" i="7"/>
  <c r="C205" i="7"/>
  <c r="D205" i="7"/>
  <c r="E205" i="7"/>
  <c r="G205" i="7"/>
  <c r="B206" i="7"/>
  <c r="C206" i="7"/>
  <c r="D206" i="7"/>
  <c r="E206" i="7"/>
  <c r="G206" i="7"/>
  <c r="B207" i="7"/>
  <c r="C207" i="7"/>
  <c r="D207" i="7"/>
  <c r="E207" i="7"/>
  <c r="G207" i="7"/>
  <c r="B208" i="7"/>
  <c r="C208" i="7"/>
  <c r="D208" i="7"/>
  <c r="E208" i="7"/>
  <c r="G208" i="7"/>
  <c r="B209" i="7"/>
  <c r="C209" i="7"/>
  <c r="D209" i="7"/>
  <c r="E209" i="7"/>
  <c r="G209" i="7"/>
  <c r="B210" i="7"/>
  <c r="C210" i="7"/>
  <c r="D210" i="7"/>
  <c r="E210" i="7"/>
  <c r="G210" i="7"/>
  <c r="B211" i="7"/>
  <c r="C211" i="7"/>
  <c r="D211" i="7"/>
  <c r="E211" i="7"/>
  <c r="G211" i="7"/>
  <c r="B212" i="7"/>
  <c r="C212" i="7"/>
  <c r="D212" i="7"/>
  <c r="E212" i="7"/>
  <c r="G212" i="7"/>
  <c r="B213" i="7"/>
  <c r="C213" i="7"/>
  <c r="D213" i="7"/>
  <c r="E213" i="7"/>
  <c r="G213" i="7"/>
  <c r="B214" i="7"/>
  <c r="C214" i="7"/>
  <c r="D214" i="7"/>
  <c r="E214" i="7"/>
  <c r="G214" i="7"/>
  <c r="B215" i="7"/>
  <c r="C215" i="7"/>
  <c r="D215" i="7"/>
  <c r="E215" i="7"/>
  <c r="G215" i="7"/>
  <c r="B216" i="7"/>
  <c r="C216" i="7"/>
  <c r="D216" i="7"/>
  <c r="E216" i="7"/>
  <c r="G216" i="7"/>
  <c r="B217" i="7"/>
  <c r="C217" i="7"/>
  <c r="D217" i="7"/>
  <c r="E217" i="7"/>
  <c r="G217" i="7"/>
  <c r="B218" i="7"/>
  <c r="C218" i="7"/>
  <c r="D218" i="7"/>
  <c r="E218" i="7"/>
  <c r="G218" i="7"/>
  <c r="B219" i="7"/>
  <c r="C219" i="7"/>
  <c r="D219" i="7"/>
  <c r="E219" i="7"/>
  <c r="G219" i="7"/>
  <c r="B220" i="7"/>
  <c r="C220" i="7"/>
  <c r="D220" i="7"/>
  <c r="E220" i="7"/>
  <c r="G220" i="7"/>
  <c r="B221" i="7"/>
  <c r="C221" i="7"/>
  <c r="D221" i="7"/>
  <c r="E221" i="7"/>
  <c r="G221" i="7"/>
  <c r="B222" i="7"/>
  <c r="C222" i="7"/>
  <c r="D222" i="7"/>
  <c r="E222" i="7"/>
  <c r="G222" i="7"/>
  <c r="B223" i="7"/>
  <c r="C223" i="7"/>
  <c r="D223" i="7"/>
  <c r="E223" i="7"/>
  <c r="G223" i="7"/>
  <c r="B224" i="7"/>
  <c r="C224" i="7"/>
  <c r="D224" i="7"/>
  <c r="E224" i="7"/>
  <c r="G224" i="7"/>
  <c r="B225" i="7"/>
  <c r="C225" i="7"/>
  <c r="D225" i="7"/>
  <c r="E225" i="7"/>
  <c r="G225" i="7"/>
  <c r="B226" i="7"/>
  <c r="C226" i="7"/>
  <c r="D226" i="7"/>
  <c r="E226" i="7"/>
  <c r="G226" i="7"/>
  <c r="B227" i="7"/>
  <c r="C227" i="7"/>
  <c r="D227" i="7"/>
  <c r="E227" i="7"/>
  <c r="G227" i="7"/>
  <c r="B228" i="7"/>
  <c r="C228" i="7"/>
  <c r="D228" i="7"/>
  <c r="E228" i="7"/>
  <c r="G228" i="7"/>
  <c r="B229" i="7"/>
  <c r="C229" i="7"/>
  <c r="D229" i="7"/>
  <c r="E229" i="7"/>
  <c r="G229" i="7"/>
  <c r="B230" i="7"/>
  <c r="C230" i="7"/>
  <c r="D230" i="7"/>
  <c r="E230" i="7"/>
  <c r="G230" i="7"/>
  <c r="B231" i="7"/>
  <c r="C231" i="7"/>
  <c r="D231" i="7"/>
  <c r="E231" i="7"/>
  <c r="G231" i="7"/>
  <c r="B232" i="7"/>
  <c r="C232" i="7"/>
  <c r="D232" i="7"/>
  <c r="E232" i="7"/>
  <c r="G232" i="7"/>
  <c r="B233" i="7"/>
  <c r="C233" i="7"/>
  <c r="D233" i="7"/>
  <c r="E233" i="7"/>
  <c r="G233" i="7"/>
  <c r="B234" i="7"/>
  <c r="C234" i="7"/>
  <c r="D234" i="7"/>
  <c r="E234" i="7"/>
  <c r="G234" i="7"/>
  <c r="B235" i="7"/>
  <c r="C235" i="7"/>
  <c r="D235" i="7"/>
  <c r="E235" i="7"/>
  <c r="G235" i="7"/>
  <c r="B236" i="7"/>
  <c r="C236" i="7"/>
  <c r="D236" i="7"/>
  <c r="E236" i="7"/>
  <c r="G236" i="7"/>
  <c r="B237" i="7"/>
  <c r="C237" i="7"/>
  <c r="D237" i="7"/>
  <c r="E237" i="7"/>
  <c r="G237" i="7"/>
  <c r="B238" i="7"/>
  <c r="C238" i="7"/>
  <c r="D238" i="7"/>
  <c r="E238" i="7"/>
  <c r="G238" i="7"/>
  <c r="B239" i="7"/>
  <c r="C239" i="7"/>
  <c r="D239" i="7"/>
  <c r="E239" i="7"/>
  <c r="G239" i="7"/>
  <c r="B240" i="7"/>
  <c r="C240" i="7"/>
  <c r="D240" i="7"/>
  <c r="E240" i="7"/>
  <c r="G240" i="7"/>
  <c r="B241" i="7"/>
  <c r="C241" i="7"/>
  <c r="D241" i="7"/>
  <c r="E241" i="7"/>
  <c r="G241" i="7"/>
  <c r="B242" i="7"/>
  <c r="C242" i="7"/>
  <c r="D242" i="7"/>
  <c r="E242" i="7"/>
  <c r="G242" i="7"/>
  <c r="B243" i="7"/>
  <c r="C243" i="7"/>
  <c r="D243" i="7"/>
  <c r="E243" i="7"/>
  <c r="G243" i="7"/>
  <c r="B244" i="7"/>
  <c r="C244" i="7"/>
  <c r="D244" i="7"/>
  <c r="E244" i="7"/>
  <c r="G244" i="7"/>
  <c r="B245" i="7"/>
  <c r="C245" i="7"/>
  <c r="D245" i="7"/>
  <c r="E245" i="7"/>
  <c r="G245" i="7"/>
  <c r="B246" i="7"/>
  <c r="C246" i="7"/>
  <c r="D246" i="7"/>
  <c r="E246" i="7"/>
  <c r="G246" i="7"/>
  <c r="B247" i="7"/>
  <c r="C247" i="7"/>
  <c r="D247" i="7"/>
  <c r="E247" i="7"/>
  <c r="G247" i="7"/>
  <c r="B248" i="7"/>
  <c r="C248" i="7"/>
  <c r="D248" i="7"/>
  <c r="E248" i="7"/>
  <c r="G248" i="7"/>
  <c r="B249" i="7"/>
  <c r="C249" i="7"/>
  <c r="D249" i="7"/>
  <c r="E249" i="7"/>
  <c r="G249" i="7"/>
  <c r="B250" i="7"/>
  <c r="C250" i="7"/>
  <c r="D250" i="7"/>
  <c r="E250" i="7"/>
  <c r="G250" i="7"/>
  <c r="B251" i="7"/>
  <c r="C251" i="7"/>
  <c r="D251" i="7"/>
  <c r="E251" i="7"/>
  <c r="G251" i="7"/>
  <c r="B252" i="7"/>
  <c r="C252" i="7"/>
  <c r="D252" i="7"/>
  <c r="E252" i="7"/>
  <c r="G252" i="7"/>
  <c r="B253" i="7"/>
  <c r="C253" i="7"/>
  <c r="D253" i="7"/>
  <c r="E253" i="7"/>
  <c r="G253" i="7"/>
  <c r="B254" i="7"/>
  <c r="C254" i="7"/>
  <c r="D254" i="7"/>
  <c r="E254" i="7"/>
  <c r="G254" i="7"/>
  <c r="B255" i="7"/>
  <c r="C255" i="7"/>
  <c r="D255" i="7"/>
  <c r="E255" i="7"/>
  <c r="G255" i="7"/>
  <c r="B256" i="7"/>
  <c r="C256" i="7"/>
  <c r="D256" i="7"/>
  <c r="E256" i="7"/>
  <c r="G256" i="7"/>
  <c r="B257" i="7"/>
  <c r="C257" i="7"/>
  <c r="D257" i="7"/>
  <c r="E257" i="7"/>
  <c r="G257" i="7"/>
  <c r="B258" i="7"/>
  <c r="C258" i="7"/>
  <c r="D258" i="7"/>
  <c r="E258" i="7"/>
  <c r="G258" i="7"/>
  <c r="B259" i="7"/>
  <c r="C259" i="7"/>
  <c r="D259" i="7"/>
  <c r="E259" i="7"/>
  <c r="G259" i="7"/>
  <c r="B260" i="7"/>
  <c r="C260" i="7"/>
  <c r="D260" i="7"/>
  <c r="E260" i="7"/>
  <c r="G260" i="7"/>
  <c r="B261" i="7"/>
  <c r="C261" i="7"/>
  <c r="D261" i="7"/>
  <c r="E261" i="7"/>
  <c r="G261" i="7"/>
  <c r="B262" i="7"/>
  <c r="C262" i="7"/>
  <c r="D262" i="7"/>
  <c r="E262" i="7"/>
  <c r="G262" i="7"/>
  <c r="B263" i="7"/>
  <c r="C263" i="7"/>
  <c r="D263" i="7"/>
  <c r="E263" i="7"/>
  <c r="G263" i="7"/>
  <c r="B264" i="7"/>
  <c r="C264" i="7"/>
  <c r="D264" i="7"/>
  <c r="E264" i="7"/>
  <c r="G264" i="7"/>
  <c r="B265" i="7"/>
  <c r="C265" i="7"/>
  <c r="D265" i="7"/>
  <c r="E265" i="7"/>
  <c r="G265" i="7"/>
  <c r="B266" i="7"/>
  <c r="C266" i="7"/>
  <c r="D266" i="7"/>
  <c r="E266" i="7"/>
  <c r="G266" i="7"/>
  <c r="B267" i="7"/>
  <c r="C267" i="7"/>
  <c r="D267" i="7"/>
  <c r="E267" i="7"/>
  <c r="G267" i="7"/>
  <c r="B268" i="7"/>
  <c r="C268" i="7"/>
  <c r="D268" i="7"/>
  <c r="E268" i="7"/>
  <c r="G268" i="7"/>
  <c r="B269" i="7"/>
  <c r="C269" i="7"/>
  <c r="D269" i="7"/>
  <c r="E269" i="7"/>
  <c r="G269" i="7"/>
  <c r="B270" i="7"/>
  <c r="C270" i="7"/>
  <c r="D270" i="7"/>
  <c r="E270" i="7"/>
  <c r="G270" i="7"/>
  <c r="B271" i="7"/>
  <c r="C271" i="7"/>
  <c r="D271" i="7"/>
  <c r="E271" i="7"/>
  <c r="G271" i="7"/>
  <c r="B272" i="7"/>
  <c r="C272" i="7"/>
  <c r="D272" i="7"/>
  <c r="E272" i="7"/>
  <c r="G272" i="7"/>
  <c r="B273" i="7"/>
  <c r="C273" i="7"/>
  <c r="D273" i="7"/>
  <c r="E273" i="7"/>
  <c r="G273" i="7"/>
  <c r="B274" i="7"/>
  <c r="C274" i="7"/>
  <c r="D274" i="7"/>
  <c r="E274" i="7"/>
  <c r="G274" i="7"/>
  <c r="B275" i="7"/>
  <c r="C275" i="7"/>
  <c r="D275" i="7"/>
  <c r="E275" i="7"/>
  <c r="G275" i="7"/>
  <c r="B276" i="7"/>
  <c r="C276" i="7"/>
  <c r="D276" i="7"/>
  <c r="E276" i="7"/>
  <c r="G276" i="7"/>
  <c r="B277" i="7"/>
  <c r="C277" i="7"/>
  <c r="D277" i="7"/>
  <c r="E277" i="7"/>
  <c r="G277" i="7"/>
  <c r="B278" i="7"/>
  <c r="C278" i="7"/>
  <c r="D278" i="7"/>
  <c r="E278" i="7"/>
  <c r="G278" i="7"/>
  <c r="B279" i="7"/>
  <c r="C279" i="7"/>
  <c r="D279" i="7"/>
  <c r="E279" i="7"/>
  <c r="G279" i="7"/>
  <c r="B280" i="7"/>
  <c r="C280" i="7"/>
  <c r="D280" i="7"/>
  <c r="E280" i="7"/>
  <c r="G280" i="7"/>
  <c r="B281" i="7"/>
  <c r="C281" i="7"/>
  <c r="D281" i="7"/>
  <c r="E281" i="7"/>
  <c r="G281" i="7"/>
  <c r="B282" i="7"/>
  <c r="C282" i="7"/>
  <c r="D282" i="7"/>
  <c r="E282" i="7"/>
  <c r="G282" i="7"/>
  <c r="B283" i="7"/>
  <c r="C283" i="7"/>
  <c r="D283" i="7"/>
  <c r="E283" i="7"/>
  <c r="G283" i="7"/>
  <c r="B284" i="7"/>
  <c r="C284" i="7"/>
  <c r="D284" i="7"/>
  <c r="E284" i="7"/>
  <c r="G284" i="7"/>
  <c r="B285" i="7"/>
  <c r="C285" i="7"/>
  <c r="D285" i="7"/>
  <c r="E285" i="7"/>
  <c r="G285" i="7"/>
  <c r="B286" i="7"/>
  <c r="C286" i="7"/>
  <c r="D286" i="7"/>
  <c r="E286" i="7"/>
  <c r="G286" i="7"/>
  <c r="B287" i="7"/>
  <c r="C287" i="7"/>
  <c r="D287" i="7"/>
  <c r="E287" i="7"/>
  <c r="G287" i="7"/>
  <c r="B288" i="7"/>
  <c r="C288" i="7"/>
  <c r="D288" i="7"/>
  <c r="E288" i="7"/>
  <c r="G288" i="7"/>
  <c r="B289" i="7"/>
  <c r="C289" i="7"/>
  <c r="D289" i="7"/>
  <c r="E289" i="7"/>
  <c r="G289" i="7"/>
  <c r="B290" i="7"/>
  <c r="C290" i="7"/>
  <c r="D290" i="7"/>
  <c r="E290" i="7"/>
  <c r="G290" i="7"/>
  <c r="B291" i="7"/>
  <c r="C291" i="7"/>
  <c r="D291" i="7"/>
  <c r="E291" i="7"/>
  <c r="G291" i="7"/>
  <c r="B292" i="7"/>
  <c r="C292" i="7"/>
  <c r="D292" i="7"/>
  <c r="E292" i="7"/>
  <c r="G292" i="7"/>
  <c r="B293" i="7"/>
  <c r="C293" i="7"/>
  <c r="D293" i="7"/>
  <c r="E293" i="7"/>
  <c r="G293" i="7"/>
  <c r="B294" i="7"/>
  <c r="C294" i="7"/>
  <c r="D294" i="7"/>
  <c r="E294" i="7"/>
  <c r="G294" i="7"/>
  <c r="B295" i="7"/>
  <c r="C295" i="7"/>
  <c r="D295" i="7"/>
  <c r="E295" i="7"/>
  <c r="G295" i="7"/>
  <c r="B296" i="7"/>
  <c r="C296" i="7"/>
  <c r="D296" i="7"/>
  <c r="E296" i="7"/>
  <c r="G296" i="7"/>
  <c r="B297" i="7"/>
  <c r="C297" i="7"/>
  <c r="D297" i="7"/>
  <c r="E297" i="7"/>
  <c r="G297" i="7"/>
  <c r="B298" i="7"/>
  <c r="C298" i="7"/>
  <c r="D298" i="7"/>
  <c r="E298" i="7"/>
  <c r="G298" i="7"/>
  <c r="B299" i="7"/>
  <c r="C299" i="7"/>
  <c r="D299" i="7"/>
  <c r="E299" i="7"/>
  <c r="G299" i="7"/>
  <c r="B300" i="7"/>
  <c r="C300" i="7"/>
  <c r="D300" i="7"/>
  <c r="E300" i="7"/>
  <c r="G300" i="7"/>
  <c r="B301" i="7"/>
  <c r="C301" i="7"/>
  <c r="D301" i="7"/>
  <c r="E301" i="7"/>
  <c r="G301" i="7"/>
  <c r="B302" i="7"/>
  <c r="C302" i="7"/>
  <c r="D302" i="7"/>
  <c r="E302" i="7"/>
  <c r="G302" i="7"/>
  <c r="B303" i="7"/>
  <c r="C303" i="7"/>
  <c r="D303" i="7"/>
  <c r="E303" i="7"/>
  <c r="G303" i="7"/>
  <c r="B304" i="7"/>
  <c r="C304" i="7"/>
  <c r="D304" i="7"/>
  <c r="E304" i="7"/>
  <c r="G304" i="7"/>
  <c r="B305" i="7"/>
  <c r="C305" i="7"/>
  <c r="D305" i="7"/>
  <c r="E305" i="7"/>
  <c r="G305" i="7"/>
  <c r="B306" i="7"/>
  <c r="C306" i="7"/>
  <c r="D306" i="7"/>
  <c r="E306" i="7"/>
  <c r="G306" i="7"/>
  <c r="B307" i="7"/>
  <c r="C307" i="7"/>
  <c r="D307" i="7"/>
  <c r="E307" i="7"/>
  <c r="G307" i="7"/>
  <c r="B308" i="7"/>
  <c r="C308" i="7"/>
  <c r="D308" i="7"/>
  <c r="E308" i="7"/>
  <c r="G308" i="7"/>
  <c r="B309" i="7"/>
  <c r="C309" i="7"/>
  <c r="D309" i="7"/>
  <c r="E309" i="7"/>
  <c r="G309" i="7"/>
  <c r="B310" i="7"/>
  <c r="C310" i="7"/>
  <c r="D310" i="7"/>
  <c r="E310" i="7"/>
  <c r="G310" i="7"/>
  <c r="B311" i="7"/>
  <c r="C311" i="7"/>
  <c r="D311" i="7"/>
  <c r="E311" i="7"/>
  <c r="G311" i="7"/>
  <c r="B312" i="7"/>
  <c r="C312" i="7"/>
  <c r="D312" i="7"/>
  <c r="E312" i="7"/>
  <c r="G312" i="7"/>
  <c r="B313" i="7"/>
  <c r="C313" i="7"/>
  <c r="D313" i="7"/>
  <c r="E313" i="7"/>
  <c r="G313" i="7"/>
  <c r="B314" i="7"/>
  <c r="C314" i="7"/>
  <c r="D314" i="7"/>
  <c r="E314" i="7"/>
  <c r="G314" i="7"/>
  <c r="B315" i="7"/>
  <c r="C315" i="7"/>
  <c r="D315" i="7"/>
  <c r="E315" i="7"/>
  <c r="G315" i="7"/>
  <c r="B316" i="7"/>
  <c r="C316" i="7"/>
  <c r="D316" i="7"/>
  <c r="E316" i="7"/>
  <c r="G316" i="7"/>
  <c r="B317" i="7"/>
  <c r="C317" i="7"/>
  <c r="D317" i="7"/>
  <c r="E317" i="7"/>
  <c r="G317" i="7"/>
  <c r="B318" i="7"/>
  <c r="C318" i="7"/>
  <c r="D318" i="7"/>
  <c r="E318" i="7"/>
  <c r="G318" i="7"/>
  <c r="B319" i="7"/>
  <c r="C319" i="7"/>
  <c r="D319" i="7"/>
  <c r="E319" i="7"/>
  <c r="G319" i="7"/>
  <c r="B320" i="7"/>
  <c r="C320" i="7"/>
  <c r="D320" i="7"/>
  <c r="E320" i="7"/>
  <c r="G320" i="7"/>
  <c r="B321" i="7"/>
  <c r="C321" i="7"/>
  <c r="D321" i="7"/>
  <c r="E321" i="7"/>
  <c r="G321" i="7"/>
  <c r="B322" i="7"/>
  <c r="C322" i="7"/>
  <c r="D322" i="7"/>
  <c r="E322" i="7"/>
  <c r="G322" i="7"/>
  <c r="B323" i="7"/>
  <c r="C323" i="7"/>
  <c r="D323" i="7"/>
  <c r="E323" i="7"/>
  <c r="G323" i="7"/>
  <c r="B324" i="7"/>
  <c r="C324" i="7"/>
  <c r="D324" i="7"/>
  <c r="E324" i="7"/>
  <c r="G324" i="7"/>
  <c r="B325" i="7"/>
  <c r="C325" i="7"/>
  <c r="D325" i="7"/>
  <c r="E325" i="7"/>
  <c r="G325" i="7"/>
  <c r="B326" i="7"/>
  <c r="C326" i="7"/>
  <c r="D326" i="7"/>
  <c r="E326" i="7"/>
  <c r="G326" i="7"/>
  <c r="B327" i="7"/>
  <c r="C327" i="7"/>
  <c r="D327" i="7"/>
  <c r="E327" i="7"/>
  <c r="G327" i="7"/>
  <c r="B328" i="7"/>
  <c r="C328" i="7"/>
  <c r="D328" i="7"/>
  <c r="E328" i="7"/>
  <c r="G328" i="7"/>
  <c r="B329" i="7"/>
  <c r="C329" i="7"/>
  <c r="D329" i="7"/>
  <c r="E329" i="7"/>
  <c r="G329" i="7"/>
  <c r="B330" i="7"/>
  <c r="C330" i="7"/>
  <c r="D330" i="7"/>
  <c r="E330" i="7"/>
  <c r="G330" i="7"/>
  <c r="B331" i="7"/>
  <c r="C331" i="7"/>
  <c r="D331" i="7"/>
  <c r="E331" i="7"/>
  <c r="G331" i="7"/>
  <c r="B332" i="7"/>
  <c r="C332" i="7"/>
  <c r="D332" i="7"/>
  <c r="E332" i="7"/>
  <c r="G332" i="7"/>
  <c r="B333" i="7"/>
  <c r="C333" i="7"/>
  <c r="D333" i="7"/>
  <c r="E333" i="7"/>
  <c r="G333" i="7"/>
  <c r="B334" i="7"/>
  <c r="C334" i="7"/>
  <c r="D334" i="7"/>
  <c r="E334" i="7"/>
  <c r="G334" i="7"/>
  <c r="B335" i="7"/>
  <c r="C335" i="7"/>
  <c r="D335" i="7"/>
  <c r="E335" i="7"/>
  <c r="G335" i="7"/>
  <c r="B336" i="7"/>
  <c r="C336" i="7"/>
  <c r="D336" i="7"/>
  <c r="E336" i="7"/>
  <c r="G336" i="7"/>
  <c r="B337" i="7"/>
  <c r="C337" i="7"/>
  <c r="D337" i="7"/>
  <c r="E337" i="7"/>
  <c r="G337" i="7"/>
  <c r="B338" i="7"/>
  <c r="C338" i="7"/>
  <c r="D338" i="7"/>
  <c r="E338" i="7"/>
  <c r="G338" i="7"/>
  <c r="B339" i="7"/>
  <c r="C339" i="7"/>
  <c r="D339" i="7"/>
  <c r="E339" i="7"/>
  <c r="G339" i="7"/>
  <c r="B340" i="7"/>
  <c r="C340" i="7"/>
  <c r="D340" i="7"/>
  <c r="E340" i="7"/>
  <c r="G340" i="7"/>
  <c r="B341" i="7"/>
  <c r="C341" i="7"/>
  <c r="D341" i="7"/>
  <c r="E341" i="7"/>
  <c r="G341" i="7"/>
  <c r="B342" i="7"/>
  <c r="C342" i="7"/>
  <c r="D342" i="7"/>
  <c r="E342" i="7"/>
  <c r="G342" i="7"/>
  <c r="B343" i="7"/>
  <c r="C343" i="7"/>
  <c r="D343" i="7"/>
  <c r="E343" i="7"/>
  <c r="G343" i="7"/>
  <c r="B344" i="7"/>
  <c r="C344" i="7"/>
  <c r="D344" i="7"/>
  <c r="E344" i="7"/>
  <c r="G344" i="7"/>
  <c r="B345" i="7"/>
  <c r="C345" i="7"/>
  <c r="D345" i="7"/>
  <c r="E345" i="7"/>
  <c r="G345" i="7"/>
  <c r="B346" i="7"/>
  <c r="C346" i="7"/>
  <c r="D346" i="7"/>
  <c r="E346" i="7"/>
  <c r="G346" i="7"/>
  <c r="B347" i="7"/>
  <c r="C347" i="7"/>
  <c r="D347" i="7"/>
  <c r="E347" i="7"/>
  <c r="G347" i="7"/>
  <c r="B348" i="7"/>
  <c r="C348" i="7"/>
  <c r="D348" i="7"/>
  <c r="E348" i="7"/>
  <c r="G348" i="7"/>
  <c r="B349" i="7"/>
  <c r="C349" i="7"/>
  <c r="D349" i="7"/>
  <c r="E349" i="7"/>
  <c r="G349" i="7"/>
  <c r="B350" i="7"/>
  <c r="C350" i="7"/>
  <c r="D350" i="7"/>
  <c r="E350" i="7"/>
  <c r="G350" i="7"/>
  <c r="B351" i="7"/>
  <c r="C351" i="7"/>
  <c r="D351" i="7"/>
  <c r="E351" i="7"/>
  <c r="G351" i="7"/>
  <c r="B352" i="7"/>
  <c r="C352" i="7"/>
  <c r="D352" i="7"/>
  <c r="E352" i="7"/>
  <c r="G352" i="7"/>
  <c r="B353" i="7"/>
  <c r="C353" i="7"/>
  <c r="D353" i="7"/>
  <c r="E353" i="7"/>
  <c r="G353" i="7"/>
  <c r="B354" i="7"/>
  <c r="C354" i="7"/>
  <c r="D354" i="7"/>
  <c r="E354" i="7"/>
  <c r="G354" i="7"/>
  <c r="B355" i="7"/>
  <c r="C355" i="7"/>
  <c r="D355" i="7"/>
  <c r="E355" i="7"/>
  <c r="G355" i="7"/>
  <c r="B356" i="7"/>
  <c r="C356" i="7"/>
  <c r="D356" i="7"/>
  <c r="E356" i="7"/>
  <c r="G356" i="7"/>
  <c r="B357" i="7"/>
  <c r="C357" i="7"/>
  <c r="D357" i="7"/>
  <c r="E357" i="7"/>
  <c r="G357" i="7"/>
  <c r="B358" i="7"/>
  <c r="C358" i="7"/>
  <c r="D358" i="7"/>
  <c r="E358" i="7"/>
  <c r="G358" i="7"/>
  <c r="B359" i="7"/>
  <c r="C359" i="7"/>
  <c r="D359" i="7"/>
  <c r="E359" i="7"/>
  <c r="G359" i="7"/>
  <c r="B360" i="7"/>
  <c r="C360" i="7"/>
  <c r="D360" i="7"/>
  <c r="E360" i="7"/>
  <c r="G360" i="7"/>
  <c r="B361" i="7"/>
  <c r="C361" i="7"/>
  <c r="D361" i="7"/>
  <c r="E361" i="7"/>
  <c r="G361" i="7"/>
  <c r="B362" i="7"/>
  <c r="C362" i="7"/>
  <c r="D362" i="7"/>
  <c r="E362" i="7"/>
  <c r="G362" i="7"/>
  <c r="B363" i="7"/>
  <c r="C363" i="7"/>
  <c r="D363" i="7"/>
  <c r="E363" i="7"/>
  <c r="G363" i="7"/>
  <c r="B364" i="7"/>
  <c r="C364" i="7"/>
  <c r="D364" i="7"/>
  <c r="E364" i="7"/>
  <c r="G364" i="7"/>
  <c r="B365" i="7"/>
  <c r="C365" i="7"/>
  <c r="D365" i="7"/>
  <c r="E365" i="7"/>
  <c r="G365" i="7"/>
  <c r="B366" i="7"/>
  <c r="C366" i="7"/>
  <c r="D366" i="7"/>
  <c r="E366" i="7"/>
  <c r="G366" i="7"/>
  <c r="B367" i="7"/>
  <c r="C367" i="7"/>
  <c r="D367" i="7"/>
  <c r="E367" i="7"/>
  <c r="G367" i="7"/>
  <c r="B368" i="7"/>
  <c r="C368" i="7"/>
  <c r="D368" i="7"/>
  <c r="E368" i="7"/>
  <c r="G368" i="7"/>
  <c r="B369" i="7"/>
  <c r="C369" i="7"/>
  <c r="D369" i="7"/>
  <c r="E369" i="7"/>
  <c r="G369" i="7"/>
  <c r="B370" i="7"/>
  <c r="C370" i="7"/>
  <c r="D370" i="7"/>
  <c r="E370" i="7"/>
  <c r="G370" i="7"/>
  <c r="B371" i="7"/>
  <c r="C371" i="7"/>
  <c r="D371" i="7"/>
  <c r="E371" i="7"/>
  <c r="G371" i="7"/>
  <c r="B372" i="7"/>
  <c r="C372" i="7"/>
  <c r="D372" i="7"/>
  <c r="E372" i="7"/>
  <c r="G372" i="7"/>
  <c r="B373" i="7"/>
  <c r="C373" i="7"/>
  <c r="D373" i="7"/>
  <c r="E373" i="7"/>
  <c r="G373" i="7"/>
  <c r="B374" i="7"/>
  <c r="C374" i="7"/>
  <c r="D374" i="7"/>
  <c r="E374" i="7"/>
  <c r="G374" i="7"/>
  <c r="B375" i="7"/>
  <c r="C375" i="7"/>
  <c r="D375" i="7"/>
  <c r="E375" i="7"/>
  <c r="G375" i="7"/>
  <c r="B376" i="7"/>
  <c r="C376" i="7"/>
  <c r="D376" i="7"/>
  <c r="E376" i="7"/>
  <c r="G376" i="7"/>
  <c r="B377" i="7"/>
  <c r="C377" i="7"/>
  <c r="D377" i="7"/>
  <c r="E377" i="7"/>
  <c r="G377" i="7"/>
  <c r="B378" i="7"/>
  <c r="C378" i="7"/>
  <c r="D378" i="7"/>
  <c r="E378" i="7"/>
  <c r="G378" i="7"/>
  <c r="B379" i="7"/>
  <c r="C379" i="7"/>
  <c r="D379" i="7"/>
  <c r="E379" i="7"/>
  <c r="G379" i="7"/>
  <c r="B380" i="7"/>
  <c r="C380" i="7"/>
  <c r="D380" i="7"/>
  <c r="E380" i="7"/>
  <c r="G380" i="7"/>
  <c r="B381" i="7"/>
  <c r="C381" i="7"/>
  <c r="D381" i="7"/>
  <c r="E381" i="7"/>
  <c r="G381" i="7"/>
  <c r="B382" i="7"/>
  <c r="C382" i="7"/>
  <c r="D382" i="7"/>
  <c r="E382" i="7"/>
  <c r="G382" i="7"/>
  <c r="B383" i="7"/>
  <c r="C383" i="7"/>
  <c r="D383" i="7"/>
  <c r="E383" i="7"/>
  <c r="G383" i="7"/>
  <c r="B384" i="7"/>
  <c r="C384" i="7"/>
  <c r="D384" i="7"/>
  <c r="E384" i="7"/>
  <c r="G384" i="7"/>
  <c r="G2" i="7"/>
  <c r="F2" i="7"/>
  <c r="M8" i="7" s="1"/>
  <c r="E2" i="7"/>
  <c r="D2" i="7"/>
  <c r="C2" i="7"/>
  <c r="B2" i="7"/>
  <c r="I19" i="8" l="1" a="1"/>
  <c r="I19" i="8" s="1"/>
  <c r="I22" i="8" a="1"/>
  <c r="I22" i="8" s="1"/>
  <c r="I25" i="8" s="1"/>
  <c r="M13" i="7"/>
  <c r="N13" i="7"/>
  <c r="N9" i="7"/>
  <c r="M9" i="7"/>
  <c r="M5" i="7"/>
  <c r="K9" i="7"/>
  <c r="L7" i="7"/>
  <c r="J7" i="7"/>
  <c r="L8" i="7"/>
  <c r="N8" i="7"/>
  <c r="N6" i="7"/>
  <c r="K8" i="7"/>
  <c r="K5" i="7"/>
  <c r="N5" i="7"/>
  <c r="J8" i="7"/>
  <c r="J9" i="7"/>
  <c r="J13" i="7"/>
  <c r="J5" i="7"/>
  <c r="J6" i="7"/>
  <c r="M7" i="7"/>
  <c r="L9" i="7"/>
  <c r="N7" i="7"/>
  <c r="L5" i="7"/>
  <c r="I13" i="7"/>
  <c r="J4" i="7"/>
  <c r="N4" i="7"/>
  <c r="I22" i="7" s="1" a="1"/>
  <c r="I22" i="7" s="1"/>
  <c r="K6" i="7"/>
  <c r="K7" i="7"/>
  <c r="L13" i="7"/>
  <c r="K13" i="7"/>
  <c r="L6" i="7"/>
  <c r="M6" i="7"/>
  <c r="K4" i="7"/>
  <c r="I5" i="7"/>
  <c r="I7" i="7"/>
  <c r="I9" i="7"/>
  <c r="L4" i="7"/>
  <c r="I4" i="7"/>
  <c r="M4" i="7"/>
  <c r="I6" i="7"/>
  <c r="I8" i="7"/>
  <c r="I25" i="7" l="1"/>
  <c r="I19" i="7" a="1"/>
  <c r="I19" i="7" s="1"/>
  <c r="I30" i="7" l="1"/>
</calcChain>
</file>

<file path=xl/sharedStrings.xml><?xml version="1.0" encoding="utf-8"?>
<sst xmlns="http://schemas.openxmlformats.org/spreadsheetml/2006/main" count="83" uniqueCount="24">
  <si>
    <t>Date</t>
  </si>
  <si>
    <t>Open</t>
  </si>
  <si>
    <t>High</t>
  </si>
  <si>
    <t>Low</t>
  </si>
  <si>
    <t>Close</t>
  </si>
  <si>
    <t>Volume</t>
  </si>
  <si>
    <t>Market Cap</t>
  </si>
  <si>
    <t>-</t>
  </si>
  <si>
    <t>DATE</t>
  </si>
  <si>
    <t>BTC</t>
  </si>
  <si>
    <t>ETH</t>
  </si>
  <si>
    <t>XRP</t>
  </si>
  <si>
    <t>LTC</t>
  </si>
  <si>
    <t>BCH</t>
  </si>
  <si>
    <t>NEM</t>
  </si>
  <si>
    <t>COVARIANCE MATRIX</t>
  </si>
  <si>
    <t>EXPECTED RETURN MATRIX</t>
  </si>
  <si>
    <t>WEIGHTING MATRIX</t>
  </si>
  <si>
    <t>Portfolio Expected Return</t>
  </si>
  <si>
    <t>Portfolio Variance</t>
  </si>
  <si>
    <t>Portfolio Standard Deviation</t>
  </si>
  <si>
    <t>Risk-free rate</t>
  </si>
  <si>
    <t>Sharpe Ratio</t>
  </si>
  <si>
    <t>&lt;-- This is the US treasury Bill return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</si>
</sst>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%"/>
    <numFmt numFmtId="165" formatCode="0.0000%"/>
    <numFmt numFmtId="166" formatCode="0.000"/>
  </numFmts>
  <fonts count="7" x14ac:knownFonts="1">
    <font>
      <sz val="11"/>
      <color theme="1"/>
      <name val="Calibri"/>
      <family val="2"/>
      <scheme val="minor"/>
    </font>
    <font>
      <b/>
      <sz val="9"/>
      <color rgb="FF333333"/>
      <name val="Arial"/>
      <family val="2"/>
    </font>
    <font>
      <sz val="10"/>
      <color rgb="FF333333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i/>
      <u/>
      <sz val="10"/>
      <color rgb="FFFF000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/>
      <right/>
      <top style="medium">
        <color rgb="FFDDDDDD"/>
      </top>
      <bottom style="medium">
        <color rgb="FFDDDDDD"/>
      </bottom>
      <diagonal/>
    </border>
    <border>
      <left/>
      <right/>
      <top style="medium">
        <color rgb="FFDDDDDD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3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32">
    <xf numFmtId="0" fontId="0" fillId="0" borderId="0" xfId="0"/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right"/>
    </xf>
    <xf numFmtId="15" fontId="2" fillId="2" borderId="2" xfId="0" applyNumberFormat="1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right" vertical="top" wrapText="1"/>
    </xf>
    <xf numFmtId="3" fontId="2" fillId="2" borderId="2" xfId="0" applyNumberFormat="1" applyFont="1" applyFill="1" applyBorder="1" applyAlignment="1">
      <alignment horizontal="right" vertical="top" wrapText="1"/>
    </xf>
    <xf numFmtId="0" fontId="4" fillId="0" borderId="0" xfId="2" applyFont="1"/>
    <xf numFmtId="164" fontId="0" fillId="0" borderId="0" xfId="3" applyNumberFormat="1" applyFont="1"/>
    <xf numFmtId="0" fontId="4" fillId="0" borderId="0" xfId="2"/>
    <xf numFmtId="14" fontId="0" fillId="0" borderId="0" xfId="0" applyNumberFormat="1"/>
    <xf numFmtId="164" fontId="0" fillId="0" borderId="0" xfId="1" applyNumberFormat="1" applyFont="1"/>
    <xf numFmtId="0" fontId="5" fillId="0" borderId="0" xfId="2" applyFont="1"/>
    <xf numFmtId="0" fontId="4" fillId="0" borderId="3" xfId="2" applyBorder="1"/>
    <xf numFmtId="0" fontId="4" fillId="0" borderId="4" xfId="2" applyBorder="1"/>
    <xf numFmtId="0" fontId="4" fillId="0" borderId="0" xfId="2" applyBorder="1"/>
    <xf numFmtId="0" fontId="4" fillId="0" borderId="5" xfId="2" applyBorder="1"/>
    <xf numFmtId="0" fontId="4" fillId="0" borderId="6" xfId="2" applyBorder="1"/>
    <xf numFmtId="164" fontId="0" fillId="0" borderId="7" xfId="3" applyNumberFormat="1" applyFont="1" applyBorder="1"/>
    <xf numFmtId="164" fontId="0" fillId="0" borderId="0" xfId="3" applyNumberFormat="1" applyFont="1" applyBorder="1"/>
    <xf numFmtId="9" fontId="4" fillId="0" borderId="7" xfId="1" applyFont="1" applyBorder="1"/>
    <xf numFmtId="9" fontId="4" fillId="0" borderId="7" xfId="2" applyNumberFormat="1" applyBorder="1"/>
    <xf numFmtId="9" fontId="4" fillId="0" borderId="0" xfId="2" applyNumberFormat="1" applyBorder="1"/>
    <xf numFmtId="164" fontId="6" fillId="0" borderId="6" xfId="3" applyNumberFormat="1" applyFont="1" applyBorder="1"/>
    <xf numFmtId="10" fontId="4" fillId="0" borderId="6" xfId="2" applyNumberFormat="1" applyBorder="1"/>
    <xf numFmtId="10" fontId="6" fillId="0" borderId="6" xfId="1" applyNumberFormat="1" applyFont="1" applyBorder="1"/>
    <xf numFmtId="2" fontId="6" fillId="0" borderId="6" xfId="1" applyNumberFormat="1" applyFont="1" applyBorder="1"/>
    <xf numFmtId="165" fontId="4" fillId="0" borderId="6" xfId="2" applyNumberFormat="1" applyBorder="1"/>
    <xf numFmtId="165" fontId="4" fillId="0" borderId="0" xfId="1" applyNumberFormat="1" applyFont="1"/>
    <xf numFmtId="166" fontId="6" fillId="0" borderId="6" xfId="1" applyNumberFormat="1" applyFont="1" applyBorder="1"/>
    <xf numFmtId="0" fontId="0" fillId="0" borderId="0" xfId="0" applyBorder="1"/>
    <xf numFmtId="0" fontId="0" fillId="0" borderId="0" xfId="0" applyFill="1" applyBorder="1"/>
    <xf numFmtId="15" fontId="2" fillId="0" borderId="0" xfId="0" applyNumberFormat="1" applyFont="1" applyFill="1" applyBorder="1" applyAlignment="1">
      <alignment horizontal="left" vertical="top" wrapText="1"/>
    </xf>
  </cellXfs>
  <cellStyles count="4">
    <cellStyle name="Normal" xfId="0" builtinId="0"/>
    <cellStyle name="Normal 2" xfId="2"/>
    <cellStyle name="Percent" xfId="1" builtinId="5"/>
    <cellStyle name="Percent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BTC!$A$2:$A$385</c:f>
              <c:numCache>
                <c:formatCode>d\-mmm\-yy</c:formatCode>
                <c:ptCount val="384"/>
                <c:pt idx="0">
                  <c:v>43119</c:v>
                </c:pt>
                <c:pt idx="1">
                  <c:v>43118</c:v>
                </c:pt>
                <c:pt idx="2">
                  <c:v>43117</c:v>
                </c:pt>
                <c:pt idx="3">
                  <c:v>43116</c:v>
                </c:pt>
                <c:pt idx="4">
                  <c:v>43115</c:v>
                </c:pt>
                <c:pt idx="5">
                  <c:v>43114</c:v>
                </c:pt>
                <c:pt idx="6">
                  <c:v>43113</c:v>
                </c:pt>
                <c:pt idx="7">
                  <c:v>43112</c:v>
                </c:pt>
                <c:pt idx="8">
                  <c:v>43111</c:v>
                </c:pt>
                <c:pt idx="9">
                  <c:v>43110</c:v>
                </c:pt>
                <c:pt idx="10">
                  <c:v>43109</c:v>
                </c:pt>
                <c:pt idx="11">
                  <c:v>43108</c:v>
                </c:pt>
                <c:pt idx="12">
                  <c:v>43107</c:v>
                </c:pt>
                <c:pt idx="13">
                  <c:v>43106</c:v>
                </c:pt>
                <c:pt idx="14">
                  <c:v>43105</c:v>
                </c:pt>
                <c:pt idx="15">
                  <c:v>43104</c:v>
                </c:pt>
                <c:pt idx="16">
                  <c:v>43103</c:v>
                </c:pt>
                <c:pt idx="17">
                  <c:v>43102</c:v>
                </c:pt>
                <c:pt idx="18">
                  <c:v>43101</c:v>
                </c:pt>
                <c:pt idx="19">
                  <c:v>43100</c:v>
                </c:pt>
                <c:pt idx="20">
                  <c:v>43099</c:v>
                </c:pt>
                <c:pt idx="21">
                  <c:v>43098</c:v>
                </c:pt>
                <c:pt idx="22">
                  <c:v>43097</c:v>
                </c:pt>
                <c:pt idx="23">
                  <c:v>43096</c:v>
                </c:pt>
                <c:pt idx="24">
                  <c:v>43095</c:v>
                </c:pt>
                <c:pt idx="25">
                  <c:v>43094</c:v>
                </c:pt>
                <c:pt idx="26">
                  <c:v>43093</c:v>
                </c:pt>
                <c:pt idx="27">
                  <c:v>43092</c:v>
                </c:pt>
                <c:pt idx="28">
                  <c:v>43091</c:v>
                </c:pt>
                <c:pt idx="29">
                  <c:v>43090</c:v>
                </c:pt>
                <c:pt idx="30">
                  <c:v>43089</c:v>
                </c:pt>
                <c:pt idx="31">
                  <c:v>43088</c:v>
                </c:pt>
                <c:pt idx="32">
                  <c:v>43087</c:v>
                </c:pt>
                <c:pt idx="33">
                  <c:v>43086</c:v>
                </c:pt>
                <c:pt idx="34">
                  <c:v>43085</c:v>
                </c:pt>
                <c:pt idx="35">
                  <c:v>43084</c:v>
                </c:pt>
                <c:pt idx="36">
                  <c:v>43083</c:v>
                </c:pt>
                <c:pt idx="37">
                  <c:v>43082</c:v>
                </c:pt>
                <c:pt idx="38">
                  <c:v>43081</c:v>
                </c:pt>
                <c:pt idx="39">
                  <c:v>43080</c:v>
                </c:pt>
                <c:pt idx="40">
                  <c:v>43079</c:v>
                </c:pt>
                <c:pt idx="41">
                  <c:v>43078</c:v>
                </c:pt>
                <c:pt idx="42">
                  <c:v>43077</c:v>
                </c:pt>
                <c:pt idx="43">
                  <c:v>43076</c:v>
                </c:pt>
                <c:pt idx="44">
                  <c:v>43075</c:v>
                </c:pt>
                <c:pt idx="45">
                  <c:v>43074</c:v>
                </c:pt>
                <c:pt idx="46">
                  <c:v>43073</c:v>
                </c:pt>
                <c:pt idx="47">
                  <c:v>43072</c:v>
                </c:pt>
                <c:pt idx="48">
                  <c:v>43071</c:v>
                </c:pt>
                <c:pt idx="49">
                  <c:v>43070</c:v>
                </c:pt>
                <c:pt idx="50">
                  <c:v>43069</c:v>
                </c:pt>
                <c:pt idx="51">
                  <c:v>43068</c:v>
                </c:pt>
                <c:pt idx="52">
                  <c:v>43067</c:v>
                </c:pt>
                <c:pt idx="53">
                  <c:v>43066</c:v>
                </c:pt>
                <c:pt idx="54">
                  <c:v>43065</c:v>
                </c:pt>
                <c:pt idx="55">
                  <c:v>43064</c:v>
                </c:pt>
                <c:pt idx="56">
                  <c:v>43063</c:v>
                </c:pt>
                <c:pt idx="57">
                  <c:v>43062</c:v>
                </c:pt>
                <c:pt idx="58">
                  <c:v>43061</c:v>
                </c:pt>
                <c:pt idx="59">
                  <c:v>43060</c:v>
                </c:pt>
                <c:pt idx="60">
                  <c:v>43059</c:v>
                </c:pt>
                <c:pt idx="61">
                  <c:v>43058</c:v>
                </c:pt>
                <c:pt idx="62">
                  <c:v>43057</c:v>
                </c:pt>
                <c:pt idx="63">
                  <c:v>43056</c:v>
                </c:pt>
                <c:pt idx="64">
                  <c:v>43055</c:v>
                </c:pt>
                <c:pt idx="65">
                  <c:v>43054</c:v>
                </c:pt>
                <c:pt idx="66">
                  <c:v>43053</c:v>
                </c:pt>
                <c:pt idx="67">
                  <c:v>43052</c:v>
                </c:pt>
                <c:pt idx="68">
                  <c:v>43051</c:v>
                </c:pt>
                <c:pt idx="69">
                  <c:v>43050</c:v>
                </c:pt>
                <c:pt idx="70">
                  <c:v>43049</c:v>
                </c:pt>
                <c:pt idx="71">
                  <c:v>43048</c:v>
                </c:pt>
                <c:pt idx="72">
                  <c:v>43047</c:v>
                </c:pt>
                <c:pt idx="73">
                  <c:v>43046</c:v>
                </c:pt>
                <c:pt idx="74">
                  <c:v>43045</c:v>
                </c:pt>
                <c:pt idx="75">
                  <c:v>43044</c:v>
                </c:pt>
                <c:pt idx="76">
                  <c:v>43043</c:v>
                </c:pt>
                <c:pt idx="77">
                  <c:v>43042</c:v>
                </c:pt>
                <c:pt idx="78">
                  <c:v>43041</c:v>
                </c:pt>
                <c:pt idx="79">
                  <c:v>43040</c:v>
                </c:pt>
                <c:pt idx="80">
                  <c:v>43039</c:v>
                </c:pt>
                <c:pt idx="81">
                  <c:v>43038</c:v>
                </c:pt>
                <c:pt idx="82">
                  <c:v>43037</c:v>
                </c:pt>
                <c:pt idx="83">
                  <c:v>43036</c:v>
                </c:pt>
                <c:pt idx="84">
                  <c:v>43035</c:v>
                </c:pt>
                <c:pt idx="85">
                  <c:v>43034</c:v>
                </c:pt>
                <c:pt idx="86">
                  <c:v>43033</c:v>
                </c:pt>
                <c:pt idx="87">
                  <c:v>43032</c:v>
                </c:pt>
                <c:pt idx="88">
                  <c:v>43031</c:v>
                </c:pt>
                <c:pt idx="89">
                  <c:v>43030</c:v>
                </c:pt>
                <c:pt idx="90">
                  <c:v>43029</c:v>
                </c:pt>
                <c:pt idx="91">
                  <c:v>43028</c:v>
                </c:pt>
                <c:pt idx="92">
                  <c:v>43027</c:v>
                </c:pt>
                <c:pt idx="93">
                  <c:v>43026</c:v>
                </c:pt>
                <c:pt idx="94">
                  <c:v>43025</c:v>
                </c:pt>
                <c:pt idx="95">
                  <c:v>43024</c:v>
                </c:pt>
                <c:pt idx="96">
                  <c:v>43023</c:v>
                </c:pt>
                <c:pt idx="97">
                  <c:v>43022</c:v>
                </c:pt>
                <c:pt idx="98">
                  <c:v>43021</c:v>
                </c:pt>
                <c:pt idx="99">
                  <c:v>43020</c:v>
                </c:pt>
                <c:pt idx="100">
                  <c:v>43019</c:v>
                </c:pt>
                <c:pt idx="101">
                  <c:v>43018</c:v>
                </c:pt>
                <c:pt idx="102">
                  <c:v>43017</c:v>
                </c:pt>
                <c:pt idx="103">
                  <c:v>43016</c:v>
                </c:pt>
                <c:pt idx="104">
                  <c:v>43015</c:v>
                </c:pt>
                <c:pt idx="105">
                  <c:v>43014</c:v>
                </c:pt>
                <c:pt idx="106">
                  <c:v>43013</c:v>
                </c:pt>
                <c:pt idx="107">
                  <c:v>43012</c:v>
                </c:pt>
                <c:pt idx="108">
                  <c:v>43011</c:v>
                </c:pt>
                <c:pt idx="109">
                  <c:v>43010</c:v>
                </c:pt>
                <c:pt idx="110">
                  <c:v>43009</c:v>
                </c:pt>
                <c:pt idx="111">
                  <c:v>43008</c:v>
                </c:pt>
                <c:pt idx="112">
                  <c:v>43007</c:v>
                </c:pt>
                <c:pt idx="113">
                  <c:v>43006</c:v>
                </c:pt>
                <c:pt idx="114">
                  <c:v>43005</c:v>
                </c:pt>
                <c:pt idx="115">
                  <c:v>43004</c:v>
                </c:pt>
                <c:pt idx="116">
                  <c:v>43003</c:v>
                </c:pt>
                <c:pt idx="117">
                  <c:v>43002</c:v>
                </c:pt>
                <c:pt idx="118">
                  <c:v>43001</c:v>
                </c:pt>
                <c:pt idx="119">
                  <c:v>43000</c:v>
                </c:pt>
                <c:pt idx="120">
                  <c:v>42999</c:v>
                </c:pt>
                <c:pt idx="121">
                  <c:v>42998</c:v>
                </c:pt>
                <c:pt idx="122">
                  <c:v>42997</c:v>
                </c:pt>
                <c:pt idx="123">
                  <c:v>42996</c:v>
                </c:pt>
                <c:pt idx="124">
                  <c:v>42995</c:v>
                </c:pt>
                <c:pt idx="125">
                  <c:v>42994</c:v>
                </c:pt>
                <c:pt idx="126">
                  <c:v>42993</c:v>
                </c:pt>
                <c:pt idx="127">
                  <c:v>42992</c:v>
                </c:pt>
                <c:pt idx="128">
                  <c:v>42991</c:v>
                </c:pt>
                <c:pt idx="129">
                  <c:v>42990</c:v>
                </c:pt>
                <c:pt idx="130">
                  <c:v>42989</c:v>
                </c:pt>
                <c:pt idx="131">
                  <c:v>42988</c:v>
                </c:pt>
                <c:pt idx="132">
                  <c:v>42987</c:v>
                </c:pt>
                <c:pt idx="133">
                  <c:v>42986</c:v>
                </c:pt>
                <c:pt idx="134">
                  <c:v>42985</c:v>
                </c:pt>
                <c:pt idx="135">
                  <c:v>42984</c:v>
                </c:pt>
                <c:pt idx="136">
                  <c:v>42983</c:v>
                </c:pt>
                <c:pt idx="137">
                  <c:v>42982</c:v>
                </c:pt>
                <c:pt idx="138">
                  <c:v>42981</c:v>
                </c:pt>
                <c:pt idx="139">
                  <c:v>42980</c:v>
                </c:pt>
                <c:pt idx="140">
                  <c:v>42979</c:v>
                </c:pt>
                <c:pt idx="141">
                  <c:v>42978</c:v>
                </c:pt>
                <c:pt idx="142">
                  <c:v>42977</c:v>
                </c:pt>
                <c:pt idx="143">
                  <c:v>42976</c:v>
                </c:pt>
                <c:pt idx="144">
                  <c:v>42975</c:v>
                </c:pt>
                <c:pt idx="145">
                  <c:v>42974</c:v>
                </c:pt>
                <c:pt idx="146">
                  <c:v>42973</c:v>
                </c:pt>
                <c:pt idx="147">
                  <c:v>42972</c:v>
                </c:pt>
                <c:pt idx="148">
                  <c:v>42971</c:v>
                </c:pt>
                <c:pt idx="149">
                  <c:v>42970</c:v>
                </c:pt>
                <c:pt idx="150">
                  <c:v>42969</c:v>
                </c:pt>
                <c:pt idx="151">
                  <c:v>42968</c:v>
                </c:pt>
                <c:pt idx="152">
                  <c:v>42967</c:v>
                </c:pt>
                <c:pt idx="153">
                  <c:v>42966</c:v>
                </c:pt>
                <c:pt idx="154">
                  <c:v>42965</c:v>
                </c:pt>
                <c:pt idx="155">
                  <c:v>42964</c:v>
                </c:pt>
                <c:pt idx="156">
                  <c:v>42963</c:v>
                </c:pt>
                <c:pt idx="157">
                  <c:v>42962</c:v>
                </c:pt>
                <c:pt idx="158">
                  <c:v>42961</c:v>
                </c:pt>
                <c:pt idx="159">
                  <c:v>42960</c:v>
                </c:pt>
                <c:pt idx="160">
                  <c:v>42959</c:v>
                </c:pt>
                <c:pt idx="161">
                  <c:v>42958</c:v>
                </c:pt>
                <c:pt idx="162">
                  <c:v>42957</c:v>
                </c:pt>
                <c:pt idx="163">
                  <c:v>42956</c:v>
                </c:pt>
                <c:pt idx="164">
                  <c:v>42955</c:v>
                </c:pt>
                <c:pt idx="165">
                  <c:v>42954</c:v>
                </c:pt>
                <c:pt idx="166">
                  <c:v>42953</c:v>
                </c:pt>
                <c:pt idx="167">
                  <c:v>42952</c:v>
                </c:pt>
                <c:pt idx="168">
                  <c:v>42951</c:v>
                </c:pt>
                <c:pt idx="169">
                  <c:v>42950</c:v>
                </c:pt>
                <c:pt idx="170">
                  <c:v>42949</c:v>
                </c:pt>
                <c:pt idx="171">
                  <c:v>42948</c:v>
                </c:pt>
                <c:pt idx="172">
                  <c:v>42947</c:v>
                </c:pt>
                <c:pt idx="173">
                  <c:v>42946</c:v>
                </c:pt>
                <c:pt idx="174">
                  <c:v>42945</c:v>
                </c:pt>
                <c:pt idx="175">
                  <c:v>42944</c:v>
                </c:pt>
                <c:pt idx="176">
                  <c:v>42943</c:v>
                </c:pt>
                <c:pt idx="177">
                  <c:v>42942</c:v>
                </c:pt>
                <c:pt idx="178">
                  <c:v>42941</c:v>
                </c:pt>
                <c:pt idx="179">
                  <c:v>42940</c:v>
                </c:pt>
                <c:pt idx="180">
                  <c:v>42939</c:v>
                </c:pt>
                <c:pt idx="181">
                  <c:v>42938</c:v>
                </c:pt>
                <c:pt idx="182">
                  <c:v>42937</c:v>
                </c:pt>
                <c:pt idx="183">
                  <c:v>42936</c:v>
                </c:pt>
                <c:pt idx="184">
                  <c:v>42935</c:v>
                </c:pt>
                <c:pt idx="185">
                  <c:v>42934</c:v>
                </c:pt>
                <c:pt idx="186">
                  <c:v>42933</c:v>
                </c:pt>
                <c:pt idx="187">
                  <c:v>42932</c:v>
                </c:pt>
                <c:pt idx="188">
                  <c:v>42931</c:v>
                </c:pt>
                <c:pt idx="189">
                  <c:v>42930</c:v>
                </c:pt>
                <c:pt idx="190">
                  <c:v>42929</c:v>
                </c:pt>
                <c:pt idx="191">
                  <c:v>42928</c:v>
                </c:pt>
                <c:pt idx="192">
                  <c:v>42927</c:v>
                </c:pt>
                <c:pt idx="193">
                  <c:v>42926</c:v>
                </c:pt>
                <c:pt idx="194">
                  <c:v>42925</c:v>
                </c:pt>
                <c:pt idx="195">
                  <c:v>42924</c:v>
                </c:pt>
                <c:pt idx="196">
                  <c:v>42923</c:v>
                </c:pt>
                <c:pt idx="197">
                  <c:v>42922</c:v>
                </c:pt>
                <c:pt idx="198">
                  <c:v>42921</c:v>
                </c:pt>
                <c:pt idx="199">
                  <c:v>42920</c:v>
                </c:pt>
                <c:pt idx="200">
                  <c:v>42919</c:v>
                </c:pt>
                <c:pt idx="201">
                  <c:v>42918</c:v>
                </c:pt>
                <c:pt idx="202">
                  <c:v>42917</c:v>
                </c:pt>
                <c:pt idx="203">
                  <c:v>42916</c:v>
                </c:pt>
                <c:pt idx="204">
                  <c:v>42915</c:v>
                </c:pt>
                <c:pt idx="205">
                  <c:v>42914</c:v>
                </c:pt>
                <c:pt idx="206">
                  <c:v>42913</c:v>
                </c:pt>
                <c:pt idx="207">
                  <c:v>42912</c:v>
                </c:pt>
                <c:pt idx="208">
                  <c:v>42911</c:v>
                </c:pt>
                <c:pt idx="209">
                  <c:v>42910</c:v>
                </c:pt>
                <c:pt idx="210">
                  <c:v>42909</c:v>
                </c:pt>
                <c:pt idx="211">
                  <c:v>42908</c:v>
                </c:pt>
                <c:pt idx="212">
                  <c:v>42907</c:v>
                </c:pt>
                <c:pt idx="213">
                  <c:v>42906</c:v>
                </c:pt>
                <c:pt idx="214">
                  <c:v>42905</c:v>
                </c:pt>
                <c:pt idx="215">
                  <c:v>42904</c:v>
                </c:pt>
                <c:pt idx="216">
                  <c:v>42903</c:v>
                </c:pt>
                <c:pt idx="217">
                  <c:v>42902</c:v>
                </c:pt>
                <c:pt idx="218">
                  <c:v>42901</c:v>
                </c:pt>
                <c:pt idx="219">
                  <c:v>42900</c:v>
                </c:pt>
                <c:pt idx="220">
                  <c:v>42899</c:v>
                </c:pt>
                <c:pt idx="221">
                  <c:v>42898</c:v>
                </c:pt>
                <c:pt idx="222">
                  <c:v>42897</c:v>
                </c:pt>
                <c:pt idx="223">
                  <c:v>42896</c:v>
                </c:pt>
                <c:pt idx="224">
                  <c:v>42895</c:v>
                </c:pt>
                <c:pt idx="225">
                  <c:v>42894</c:v>
                </c:pt>
                <c:pt idx="226">
                  <c:v>42893</c:v>
                </c:pt>
                <c:pt idx="227">
                  <c:v>42892</c:v>
                </c:pt>
                <c:pt idx="228">
                  <c:v>42891</c:v>
                </c:pt>
                <c:pt idx="229">
                  <c:v>42890</c:v>
                </c:pt>
                <c:pt idx="230">
                  <c:v>42889</c:v>
                </c:pt>
                <c:pt idx="231">
                  <c:v>42888</c:v>
                </c:pt>
                <c:pt idx="232">
                  <c:v>42887</c:v>
                </c:pt>
                <c:pt idx="233">
                  <c:v>42886</c:v>
                </c:pt>
                <c:pt idx="234">
                  <c:v>42885</c:v>
                </c:pt>
                <c:pt idx="235">
                  <c:v>42884</c:v>
                </c:pt>
                <c:pt idx="236">
                  <c:v>42883</c:v>
                </c:pt>
                <c:pt idx="237">
                  <c:v>42882</c:v>
                </c:pt>
                <c:pt idx="238">
                  <c:v>42881</c:v>
                </c:pt>
                <c:pt idx="239">
                  <c:v>42880</c:v>
                </c:pt>
                <c:pt idx="240">
                  <c:v>42879</c:v>
                </c:pt>
                <c:pt idx="241">
                  <c:v>42878</c:v>
                </c:pt>
                <c:pt idx="242">
                  <c:v>42877</c:v>
                </c:pt>
                <c:pt idx="243">
                  <c:v>42876</c:v>
                </c:pt>
                <c:pt idx="244">
                  <c:v>42875</c:v>
                </c:pt>
                <c:pt idx="245">
                  <c:v>42874</c:v>
                </c:pt>
                <c:pt idx="246">
                  <c:v>42873</c:v>
                </c:pt>
                <c:pt idx="247">
                  <c:v>42872</c:v>
                </c:pt>
                <c:pt idx="248">
                  <c:v>42871</c:v>
                </c:pt>
                <c:pt idx="249">
                  <c:v>42870</c:v>
                </c:pt>
                <c:pt idx="250">
                  <c:v>42869</c:v>
                </c:pt>
                <c:pt idx="251">
                  <c:v>42868</c:v>
                </c:pt>
                <c:pt idx="252">
                  <c:v>42867</c:v>
                </c:pt>
                <c:pt idx="253">
                  <c:v>42866</c:v>
                </c:pt>
                <c:pt idx="254">
                  <c:v>42865</c:v>
                </c:pt>
                <c:pt idx="255">
                  <c:v>42864</c:v>
                </c:pt>
                <c:pt idx="256">
                  <c:v>42863</c:v>
                </c:pt>
                <c:pt idx="257">
                  <c:v>42862</c:v>
                </c:pt>
                <c:pt idx="258">
                  <c:v>42861</c:v>
                </c:pt>
                <c:pt idx="259">
                  <c:v>42860</c:v>
                </c:pt>
                <c:pt idx="260">
                  <c:v>42859</c:v>
                </c:pt>
                <c:pt idx="261">
                  <c:v>42858</c:v>
                </c:pt>
                <c:pt idx="262">
                  <c:v>42857</c:v>
                </c:pt>
                <c:pt idx="263">
                  <c:v>42856</c:v>
                </c:pt>
                <c:pt idx="264">
                  <c:v>42855</c:v>
                </c:pt>
                <c:pt idx="265">
                  <c:v>42854</c:v>
                </c:pt>
                <c:pt idx="266">
                  <c:v>42853</c:v>
                </c:pt>
                <c:pt idx="267">
                  <c:v>42852</c:v>
                </c:pt>
                <c:pt idx="268">
                  <c:v>42851</c:v>
                </c:pt>
                <c:pt idx="269">
                  <c:v>42850</c:v>
                </c:pt>
                <c:pt idx="270">
                  <c:v>42849</c:v>
                </c:pt>
                <c:pt idx="271">
                  <c:v>42848</c:v>
                </c:pt>
                <c:pt idx="272">
                  <c:v>42847</c:v>
                </c:pt>
                <c:pt idx="273">
                  <c:v>42846</c:v>
                </c:pt>
                <c:pt idx="274">
                  <c:v>42845</c:v>
                </c:pt>
                <c:pt idx="275">
                  <c:v>42844</c:v>
                </c:pt>
                <c:pt idx="276">
                  <c:v>42843</c:v>
                </c:pt>
                <c:pt idx="277">
                  <c:v>42842</c:v>
                </c:pt>
                <c:pt idx="278">
                  <c:v>42841</c:v>
                </c:pt>
                <c:pt idx="279">
                  <c:v>42840</c:v>
                </c:pt>
                <c:pt idx="280">
                  <c:v>42839</c:v>
                </c:pt>
                <c:pt idx="281">
                  <c:v>42838</c:v>
                </c:pt>
                <c:pt idx="282">
                  <c:v>42837</c:v>
                </c:pt>
                <c:pt idx="283">
                  <c:v>42836</c:v>
                </c:pt>
                <c:pt idx="284">
                  <c:v>42835</c:v>
                </c:pt>
                <c:pt idx="285">
                  <c:v>42834</c:v>
                </c:pt>
                <c:pt idx="286">
                  <c:v>42833</c:v>
                </c:pt>
                <c:pt idx="287">
                  <c:v>42832</c:v>
                </c:pt>
                <c:pt idx="288">
                  <c:v>42831</c:v>
                </c:pt>
                <c:pt idx="289">
                  <c:v>42830</c:v>
                </c:pt>
                <c:pt idx="290">
                  <c:v>42829</c:v>
                </c:pt>
                <c:pt idx="291">
                  <c:v>42828</c:v>
                </c:pt>
                <c:pt idx="292">
                  <c:v>42827</c:v>
                </c:pt>
                <c:pt idx="293">
                  <c:v>42826</c:v>
                </c:pt>
                <c:pt idx="294">
                  <c:v>42825</c:v>
                </c:pt>
                <c:pt idx="295">
                  <c:v>42824</c:v>
                </c:pt>
                <c:pt idx="296">
                  <c:v>42823</c:v>
                </c:pt>
                <c:pt idx="297">
                  <c:v>42822</c:v>
                </c:pt>
                <c:pt idx="298">
                  <c:v>42821</c:v>
                </c:pt>
                <c:pt idx="299">
                  <c:v>42820</c:v>
                </c:pt>
                <c:pt idx="300">
                  <c:v>42819</c:v>
                </c:pt>
                <c:pt idx="301">
                  <c:v>42818</c:v>
                </c:pt>
                <c:pt idx="302">
                  <c:v>42817</c:v>
                </c:pt>
                <c:pt idx="303">
                  <c:v>42816</c:v>
                </c:pt>
                <c:pt idx="304">
                  <c:v>42815</c:v>
                </c:pt>
                <c:pt idx="305">
                  <c:v>42814</c:v>
                </c:pt>
                <c:pt idx="306">
                  <c:v>42813</c:v>
                </c:pt>
                <c:pt idx="307">
                  <c:v>42812</c:v>
                </c:pt>
                <c:pt idx="308">
                  <c:v>42811</c:v>
                </c:pt>
                <c:pt idx="309">
                  <c:v>42810</c:v>
                </c:pt>
                <c:pt idx="310">
                  <c:v>42809</c:v>
                </c:pt>
                <c:pt idx="311">
                  <c:v>42808</c:v>
                </c:pt>
                <c:pt idx="312">
                  <c:v>42807</c:v>
                </c:pt>
                <c:pt idx="313">
                  <c:v>42806</c:v>
                </c:pt>
                <c:pt idx="314">
                  <c:v>42805</c:v>
                </c:pt>
                <c:pt idx="315">
                  <c:v>42804</c:v>
                </c:pt>
                <c:pt idx="316">
                  <c:v>42803</c:v>
                </c:pt>
                <c:pt idx="317">
                  <c:v>42802</c:v>
                </c:pt>
                <c:pt idx="318">
                  <c:v>42801</c:v>
                </c:pt>
                <c:pt idx="319">
                  <c:v>42800</c:v>
                </c:pt>
                <c:pt idx="320">
                  <c:v>42799</c:v>
                </c:pt>
                <c:pt idx="321">
                  <c:v>42798</c:v>
                </c:pt>
                <c:pt idx="322">
                  <c:v>42797</c:v>
                </c:pt>
                <c:pt idx="323">
                  <c:v>42796</c:v>
                </c:pt>
                <c:pt idx="324">
                  <c:v>42795</c:v>
                </c:pt>
                <c:pt idx="325">
                  <c:v>42794</c:v>
                </c:pt>
                <c:pt idx="326">
                  <c:v>42793</c:v>
                </c:pt>
                <c:pt idx="327">
                  <c:v>42792</c:v>
                </c:pt>
                <c:pt idx="328">
                  <c:v>42791</c:v>
                </c:pt>
                <c:pt idx="329">
                  <c:v>42790</c:v>
                </c:pt>
                <c:pt idx="330">
                  <c:v>42789</c:v>
                </c:pt>
                <c:pt idx="331">
                  <c:v>42788</c:v>
                </c:pt>
                <c:pt idx="332">
                  <c:v>42787</c:v>
                </c:pt>
                <c:pt idx="333">
                  <c:v>42786</c:v>
                </c:pt>
                <c:pt idx="334">
                  <c:v>42785</c:v>
                </c:pt>
                <c:pt idx="335">
                  <c:v>42784</c:v>
                </c:pt>
                <c:pt idx="336">
                  <c:v>42783</c:v>
                </c:pt>
                <c:pt idx="337">
                  <c:v>42782</c:v>
                </c:pt>
                <c:pt idx="338">
                  <c:v>42781</c:v>
                </c:pt>
                <c:pt idx="339">
                  <c:v>42780</c:v>
                </c:pt>
                <c:pt idx="340">
                  <c:v>42779</c:v>
                </c:pt>
                <c:pt idx="341">
                  <c:v>42778</c:v>
                </c:pt>
                <c:pt idx="342">
                  <c:v>42777</c:v>
                </c:pt>
                <c:pt idx="343">
                  <c:v>42776</c:v>
                </c:pt>
                <c:pt idx="344">
                  <c:v>42775</c:v>
                </c:pt>
                <c:pt idx="345">
                  <c:v>42774</c:v>
                </c:pt>
                <c:pt idx="346">
                  <c:v>42773</c:v>
                </c:pt>
                <c:pt idx="347">
                  <c:v>42772</c:v>
                </c:pt>
                <c:pt idx="348">
                  <c:v>42771</c:v>
                </c:pt>
                <c:pt idx="349">
                  <c:v>42770</c:v>
                </c:pt>
                <c:pt idx="350">
                  <c:v>42769</c:v>
                </c:pt>
                <c:pt idx="351">
                  <c:v>42768</c:v>
                </c:pt>
                <c:pt idx="352">
                  <c:v>42767</c:v>
                </c:pt>
                <c:pt idx="353">
                  <c:v>42766</c:v>
                </c:pt>
                <c:pt idx="354">
                  <c:v>42765</c:v>
                </c:pt>
                <c:pt idx="355">
                  <c:v>42764</c:v>
                </c:pt>
                <c:pt idx="356">
                  <c:v>42763</c:v>
                </c:pt>
                <c:pt idx="357">
                  <c:v>42762</c:v>
                </c:pt>
                <c:pt idx="358">
                  <c:v>42761</c:v>
                </c:pt>
                <c:pt idx="359">
                  <c:v>42760</c:v>
                </c:pt>
                <c:pt idx="360">
                  <c:v>42759</c:v>
                </c:pt>
                <c:pt idx="361">
                  <c:v>42758</c:v>
                </c:pt>
                <c:pt idx="362">
                  <c:v>42757</c:v>
                </c:pt>
                <c:pt idx="363">
                  <c:v>42756</c:v>
                </c:pt>
                <c:pt idx="364">
                  <c:v>42755</c:v>
                </c:pt>
                <c:pt idx="365">
                  <c:v>42754</c:v>
                </c:pt>
                <c:pt idx="366">
                  <c:v>42753</c:v>
                </c:pt>
                <c:pt idx="367">
                  <c:v>42752</c:v>
                </c:pt>
                <c:pt idx="368">
                  <c:v>42751</c:v>
                </c:pt>
                <c:pt idx="369">
                  <c:v>42750</c:v>
                </c:pt>
                <c:pt idx="370">
                  <c:v>42749</c:v>
                </c:pt>
                <c:pt idx="371">
                  <c:v>42748</c:v>
                </c:pt>
                <c:pt idx="372">
                  <c:v>42747</c:v>
                </c:pt>
                <c:pt idx="373">
                  <c:v>42746</c:v>
                </c:pt>
                <c:pt idx="374">
                  <c:v>42745</c:v>
                </c:pt>
                <c:pt idx="375">
                  <c:v>42744</c:v>
                </c:pt>
                <c:pt idx="376">
                  <c:v>42743</c:v>
                </c:pt>
                <c:pt idx="377">
                  <c:v>42742</c:v>
                </c:pt>
                <c:pt idx="378">
                  <c:v>42741</c:v>
                </c:pt>
                <c:pt idx="379">
                  <c:v>42740</c:v>
                </c:pt>
                <c:pt idx="380">
                  <c:v>42739</c:v>
                </c:pt>
                <c:pt idx="381">
                  <c:v>42738</c:v>
                </c:pt>
                <c:pt idx="382">
                  <c:v>42737</c:v>
                </c:pt>
                <c:pt idx="383">
                  <c:v>42736</c:v>
                </c:pt>
              </c:numCache>
            </c:numRef>
          </c:xVal>
          <c:yVal>
            <c:numRef>
              <c:f>BTC!$B$2:$B$385</c:f>
              <c:numCache>
                <c:formatCode>General</c:formatCode>
                <c:ptCount val="384"/>
                <c:pt idx="0">
                  <c:v>11429.8</c:v>
                </c:pt>
                <c:pt idx="1">
                  <c:v>11198.8</c:v>
                </c:pt>
                <c:pt idx="2">
                  <c:v>11431.1</c:v>
                </c:pt>
                <c:pt idx="3">
                  <c:v>13836.1</c:v>
                </c:pt>
                <c:pt idx="4">
                  <c:v>13767.3</c:v>
                </c:pt>
                <c:pt idx="5">
                  <c:v>14370.8</c:v>
                </c:pt>
                <c:pt idx="6">
                  <c:v>13952.4</c:v>
                </c:pt>
                <c:pt idx="7">
                  <c:v>13453.9</c:v>
                </c:pt>
                <c:pt idx="8">
                  <c:v>14968.2</c:v>
                </c:pt>
                <c:pt idx="9">
                  <c:v>14588.5</c:v>
                </c:pt>
                <c:pt idx="10">
                  <c:v>15123.7</c:v>
                </c:pt>
                <c:pt idx="11">
                  <c:v>16476.2</c:v>
                </c:pt>
                <c:pt idx="12">
                  <c:v>17527.3</c:v>
                </c:pt>
                <c:pt idx="13">
                  <c:v>17462.099999999999</c:v>
                </c:pt>
                <c:pt idx="14">
                  <c:v>15477.2</c:v>
                </c:pt>
                <c:pt idx="15">
                  <c:v>15270.7</c:v>
                </c:pt>
                <c:pt idx="16">
                  <c:v>14978.2</c:v>
                </c:pt>
                <c:pt idx="17">
                  <c:v>13625</c:v>
                </c:pt>
                <c:pt idx="18">
                  <c:v>14112.2</c:v>
                </c:pt>
                <c:pt idx="19">
                  <c:v>12897.7</c:v>
                </c:pt>
                <c:pt idx="20">
                  <c:v>14681.9</c:v>
                </c:pt>
                <c:pt idx="21">
                  <c:v>14695.8</c:v>
                </c:pt>
                <c:pt idx="22">
                  <c:v>15864.1</c:v>
                </c:pt>
                <c:pt idx="23">
                  <c:v>16163.5</c:v>
                </c:pt>
                <c:pt idx="24">
                  <c:v>14036.6</c:v>
                </c:pt>
                <c:pt idx="25">
                  <c:v>13995.9</c:v>
                </c:pt>
                <c:pt idx="26">
                  <c:v>14608.2</c:v>
                </c:pt>
                <c:pt idx="27">
                  <c:v>13948.7</c:v>
                </c:pt>
                <c:pt idx="28">
                  <c:v>15898</c:v>
                </c:pt>
                <c:pt idx="29">
                  <c:v>16642.400000000001</c:v>
                </c:pt>
                <c:pt idx="30">
                  <c:v>17760.3</c:v>
                </c:pt>
                <c:pt idx="31">
                  <c:v>19118.3</c:v>
                </c:pt>
                <c:pt idx="32">
                  <c:v>19106.400000000001</c:v>
                </c:pt>
                <c:pt idx="33">
                  <c:v>19475.8</c:v>
                </c:pt>
                <c:pt idx="34">
                  <c:v>17760.3</c:v>
                </c:pt>
                <c:pt idx="35">
                  <c:v>16601.3</c:v>
                </c:pt>
                <c:pt idx="36">
                  <c:v>16384.599999999999</c:v>
                </c:pt>
                <c:pt idx="37">
                  <c:v>17500</c:v>
                </c:pt>
                <c:pt idx="38">
                  <c:v>16919.8</c:v>
                </c:pt>
                <c:pt idx="39">
                  <c:v>15427.4</c:v>
                </c:pt>
                <c:pt idx="40">
                  <c:v>15168.4</c:v>
                </c:pt>
                <c:pt idx="41">
                  <c:v>16523.3</c:v>
                </c:pt>
                <c:pt idx="42">
                  <c:v>17802.900000000001</c:v>
                </c:pt>
                <c:pt idx="43">
                  <c:v>14266.1</c:v>
                </c:pt>
                <c:pt idx="44">
                  <c:v>11923.4</c:v>
                </c:pt>
                <c:pt idx="45">
                  <c:v>11685.7</c:v>
                </c:pt>
                <c:pt idx="46">
                  <c:v>11315.4</c:v>
                </c:pt>
                <c:pt idx="47">
                  <c:v>11082.7</c:v>
                </c:pt>
                <c:pt idx="48">
                  <c:v>10978.3</c:v>
                </c:pt>
                <c:pt idx="49">
                  <c:v>10198.6</c:v>
                </c:pt>
                <c:pt idx="50">
                  <c:v>9906.7900000000009</c:v>
                </c:pt>
                <c:pt idx="51">
                  <c:v>10077.4</c:v>
                </c:pt>
                <c:pt idx="52">
                  <c:v>9823.43</c:v>
                </c:pt>
                <c:pt idx="53">
                  <c:v>9352.7199999999993</c:v>
                </c:pt>
                <c:pt idx="54">
                  <c:v>8789.0400000000009</c:v>
                </c:pt>
                <c:pt idx="55">
                  <c:v>8241.7099999999991</c:v>
                </c:pt>
                <c:pt idx="56">
                  <c:v>8074.02</c:v>
                </c:pt>
                <c:pt idx="57">
                  <c:v>8232.3799999999992</c:v>
                </c:pt>
                <c:pt idx="58">
                  <c:v>8077.95</c:v>
                </c:pt>
                <c:pt idx="59">
                  <c:v>8205.74</c:v>
                </c:pt>
                <c:pt idx="60">
                  <c:v>8039.07</c:v>
                </c:pt>
                <c:pt idx="61">
                  <c:v>7766.03</c:v>
                </c:pt>
                <c:pt idx="62">
                  <c:v>7697.21</c:v>
                </c:pt>
                <c:pt idx="63">
                  <c:v>7853.57</c:v>
                </c:pt>
                <c:pt idx="64">
                  <c:v>7323.24</c:v>
                </c:pt>
                <c:pt idx="65">
                  <c:v>6634.76</c:v>
                </c:pt>
                <c:pt idx="66">
                  <c:v>6561.48</c:v>
                </c:pt>
                <c:pt idx="67">
                  <c:v>5938.25</c:v>
                </c:pt>
                <c:pt idx="68">
                  <c:v>6295.45</c:v>
                </c:pt>
                <c:pt idx="69">
                  <c:v>6618.61</c:v>
                </c:pt>
                <c:pt idx="70">
                  <c:v>7173.73</c:v>
                </c:pt>
                <c:pt idx="71">
                  <c:v>7446.83</c:v>
                </c:pt>
                <c:pt idx="72">
                  <c:v>7141.38</c:v>
                </c:pt>
                <c:pt idx="73">
                  <c:v>7023.1</c:v>
                </c:pt>
                <c:pt idx="74">
                  <c:v>7403.22</c:v>
                </c:pt>
                <c:pt idx="75">
                  <c:v>7404.52</c:v>
                </c:pt>
                <c:pt idx="76">
                  <c:v>7164.48</c:v>
                </c:pt>
                <c:pt idx="77">
                  <c:v>7087.53</c:v>
                </c:pt>
                <c:pt idx="78">
                  <c:v>6777.77</c:v>
                </c:pt>
                <c:pt idx="79">
                  <c:v>6440.97</c:v>
                </c:pt>
                <c:pt idx="80">
                  <c:v>6132.02</c:v>
                </c:pt>
                <c:pt idx="81">
                  <c:v>6114.85</c:v>
                </c:pt>
                <c:pt idx="82">
                  <c:v>5754.44</c:v>
                </c:pt>
                <c:pt idx="83">
                  <c:v>5787.82</c:v>
                </c:pt>
                <c:pt idx="84">
                  <c:v>5899.74</c:v>
                </c:pt>
                <c:pt idx="85">
                  <c:v>5747.95</c:v>
                </c:pt>
                <c:pt idx="86">
                  <c:v>5524.6</c:v>
                </c:pt>
                <c:pt idx="87">
                  <c:v>5935.52</c:v>
                </c:pt>
                <c:pt idx="88">
                  <c:v>6006</c:v>
                </c:pt>
                <c:pt idx="89">
                  <c:v>6036.66</c:v>
                </c:pt>
                <c:pt idx="90">
                  <c:v>5996.79</c:v>
                </c:pt>
                <c:pt idx="91">
                  <c:v>5708.11</c:v>
                </c:pt>
                <c:pt idx="92">
                  <c:v>5583.74</c:v>
                </c:pt>
                <c:pt idx="93">
                  <c:v>5603.82</c:v>
                </c:pt>
                <c:pt idx="94">
                  <c:v>5741.58</c:v>
                </c:pt>
                <c:pt idx="95">
                  <c:v>5687.57</c:v>
                </c:pt>
                <c:pt idx="96">
                  <c:v>5835.96</c:v>
                </c:pt>
                <c:pt idx="97">
                  <c:v>5643.53</c:v>
                </c:pt>
                <c:pt idx="98">
                  <c:v>5464.16</c:v>
                </c:pt>
                <c:pt idx="99">
                  <c:v>4829.58</c:v>
                </c:pt>
                <c:pt idx="100">
                  <c:v>4789.25</c:v>
                </c:pt>
                <c:pt idx="101">
                  <c:v>4776.21</c:v>
                </c:pt>
                <c:pt idx="102">
                  <c:v>4614.5200000000004</c:v>
                </c:pt>
                <c:pt idx="103">
                  <c:v>4429.67</c:v>
                </c:pt>
                <c:pt idx="104">
                  <c:v>4369.3500000000004</c:v>
                </c:pt>
                <c:pt idx="105">
                  <c:v>4324.46</c:v>
                </c:pt>
                <c:pt idx="106">
                  <c:v>4229.88</c:v>
                </c:pt>
                <c:pt idx="107">
                  <c:v>4319.37</c:v>
                </c:pt>
                <c:pt idx="108">
                  <c:v>4408.46</c:v>
                </c:pt>
                <c:pt idx="109">
                  <c:v>4395.8100000000004</c:v>
                </c:pt>
                <c:pt idx="110">
                  <c:v>4341.05</c:v>
                </c:pt>
                <c:pt idx="111">
                  <c:v>4166.1099999999997</c:v>
                </c:pt>
                <c:pt idx="112">
                  <c:v>4171.62</c:v>
                </c:pt>
                <c:pt idx="113">
                  <c:v>4197.13</c:v>
                </c:pt>
                <c:pt idx="114">
                  <c:v>3892.94</c:v>
                </c:pt>
                <c:pt idx="115">
                  <c:v>3928.41</c:v>
                </c:pt>
                <c:pt idx="116">
                  <c:v>3681.58</c:v>
                </c:pt>
                <c:pt idx="117">
                  <c:v>3796.15</c:v>
                </c:pt>
                <c:pt idx="118">
                  <c:v>3629.92</c:v>
                </c:pt>
                <c:pt idx="119">
                  <c:v>3628.02</c:v>
                </c:pt>
                <c:pt idx="120">
                  <c:v>3901.47</c:v>
                </c:pt>
                <c:pt idx="121">
                  <c:v>3916.36</c:v>
                </c:pt>
                <c:pt idx="122">
                  <c:v>4073.79</c:v>
                </c:pt>
                <c:pt idx="123">
                  <c:v>3591.09</c:v>
                </c:pt>
                <c:pt idx="124">
                  <c:v>3606.28</c:v>
                </c:pt>
                <c:pt idx="125">
                  <c:v>3637.75</c:v>
                </c:pt>
                <c:pt idx="126">
                  <c:v>3166.3</c:v>
                </c:pt>
                <c:pt idx="127">
                  <c:v>3875.37</c:v>
                </c:pt>
                <c:pt idx="128">
                  <c:v>4131.9799999999996</c:v>
                </c:pt>
                <c:pt idx="129">
                  <c:v>4168.88</c:v>
                </c:pt>
                <c:pt idx="130">
                  <c:v>4122.47</c:v>
                </c:pt>
                <c:pt idx="131">
                  <c:v>4229.34</c:v>
                </c:pt>
                <c:pt idx="132">
                  <c:v>4229.8100000000004</c:v>
                </c:pt>
                <c:pt idx="133">
                  <c:v>4605.16</c:v>
                </c:pt>
                <c:pt idx="134">
                  <c:v>4589.1400000000003</c:v>
                </c:pt>
                <c:pt idx="135">
                  <c:v>4376.59</c:v>
                </c:pt>
                <c:pt idx="136">
                  <c:v>4228.29</c:v>
                </c:pt>
                <c:pt idx="137">
                  <c:v>4591.63</c:v>
                </c:pt>
                <c:pt idx="138">
                  <c:v>4585.2700000000004</c:v>
                </c:pt>
                <c:pt idx="139">
                  <c:v>4901.42</c:v>
                </c:pt>
                <c:pt idx="140">
                  <c:v>4701.76</c:v>
                </c:pt>
                <c:pt idx="141">
                  <c:v>4555.59</c:v>
                </c:pt>
                <c:pt idx="142">
                  <c:v>4570.3599999999997</c:v>
                </c:pt>
                <c:pt idx="143">
                  <c:v>4389.21</c:v>
                </c:pt>
                <c:pt idx="144">
                  <c:v>4384.45</c:v>
                </c:pt>
                <c:pt idx="145">
                  <c:v>4345.1000000000004</c:v>
                </c:pt>
                <c:pt idx="146">
                  <c:v>4372.0600000000004</c:v>
                </c:pt>
                <c:pt idx="147">
                  <c:v>4332.82</c:v>
                </c:pt>
                <c:pt idx="148">
                  <c:v>4137.6000000000004</c:v>
                </c:pt>
                <c:pt idx="149">
                  <c:v>4089.01</c:v>
                </c:pt>
                <c:pt idx="150">
                  <c:v>3998.35</c:v>
                </c:pt>
                <c:pt idx="151">
                  <c:v>4090.48</c:v>
                </c:pt>
                <c:pt idx="152">
                  <c:v>4189.3100000000004</c:v>
                </c:pt>
                <c:pt idx="153">
                  <c:v>4137.75</c:v>
                </c:pt>
                <c:pt idx="154">
                  <c:v>4324.34</c:v>
                </c:pt>
                <c:pt idx="155">
                  <c:v>4384.4399999999996</c:v>
                </c:pt>
                <c:pt idx="156">
                  <c:v>4200.34</c:v>
                </c:pt>
                <c:pt idx="157">
                  <c:v>4326.99</c:v>
                </c:pt>
                <c:pt idx="158">
                  <c:v>4066.1</c:v>
                </c:pt>
                <c:pt idx="159">
                  <c:v>3880.04</c:v>
                </c:pt>
                <c:pt idx="160">
                  <c:v>3650.63</c:v>
                </c:pt>
                <c:pt idx="161">
                  <c:v>3373.82</c:v>
                </c:pt>
                <c:pt idx="162">
                  <c:v>3341.84</c:v>
                </c:pt>
                <c:pt idx="163">
                  <c:v>3420.4</c:v>
                </c:pt>
                <c:pt idx="164">
                  <c:v>3370.22</c:v>
                </c:pt>
                <c:pt idx="165">
                  <c:v>3212.78</c:v>
                </c:pt>
                <c:pt idx="166">
                  <c:v>3257.61</c:v>
                </c:pt>
                <c:pt idx="167">
                  <c:v>2897.63</c:v>
                </c:pt>
                <c:pt idx="168">
                  <c:v>2806.93</c:v>
                </c:pt>
                <c:pt idx="169">
                  <c:v>2709.56</c:v>
                </c:pt>
                <c:pt idx="170">
                  <c:v>2727.13</c:v>
                </c:pt>
                <c:pt idx="171">
                  <c:v>2871.3</c:v>
                </c:pt>
                <c:pt idx="172">
                  <c:v>2763.24</c:v>
                </c:pt>
                <c:pt idx="173">
                  <c:v>2724.39</c:v>
                </c:pt>
                <c:pt idx="174">
                  <c:v>2807.02</c:v>
                </c:pt>
                <c:pt idx="175">
                  <c:v>2679.73</c:v>
                </c:pt>
                <c:pt idx="176">
                  <c:v>2538.71</c:v>
                </c:pt>
                <c:pt idx="177">
                  <c:v>2577.77</c:v>
                </c:pt>
                <c:pt idx="178">
                  <c:v>2757.5</c:v>
                </c:pt>
                <c:pt idx="179">
                  <c:v>2732.7</c:v>
                </c:pt>
                <c:pt idx="180">
                  <c:v>2808.1</c:v>
                </c:pt>
                <c:pt idx="181">
                  <c:v>2668.63</c:v>
                </c:pt>
                <c:pt idx="182">
                  <c:v>2838.41</c:v>
                </c:pt>
                <c:pt idx="183">
                  <c:v>2269.89</c:v>
                </c:pt>
                <c:pt idx="184">
                  <c:v>2323.08</c:v>
                </c:pt>
                <c:pt idx="185">
                  <c:v>2233.52</c:v>
                </c:pt>
                <c:pt idx="186">
                  <c:v>1932.62</c:v>
                </c:pt>
                <c:pt idx="187">
                  <c:v>1991.98</c:v>
                </c:pt>
                <c:pt idx="188">
                  <c:v>2230.12</c:v>
                </c:pt>
                <c:pt idx="189">
                  <c:v>2360.59</c:v>
                </c:pt>
                <c:pt idx="190">
                  <c:v>2402.6999999999998</c:v>
                </c:pt>
                <c:pt idx="191">
                  <c:v>2332.77</c:v>
                </c:pt>
                <c:pt idx="192">
                  <c:v>2385.89</c:v>
                </c:pt>
                <c:pt idx="193">
                  <c:v>2525.25</c:v>
                </c:pt>
                <c:pt idx="194">
                  <c:v>2572.61</c:v>
                </c:pt>
                <c:pt idx="195">
                  <c:v>2520.27</c:v>
                </c:pt>
                <c:pt idx="196">
                  <c:v>2608.59</c:v>
                </c:pt>
                <c:pt idx="197">
                  <c:v>2608.1</c:v>
                </c:pt>
                <c:pt idx="198">
                  <c:v>2602.87</c:v>
                </c:pt>
                <c:pt idx="199">
                  <c:v>2561</c:v>
                </c:pt>
                <c:pt idx="200">
                  <c:v>2498.56</c:v>
                </c:pt>
                <c:pt idx="201">
                  <c:v>2436.4</c:v>
                </c:pt>
                <c:pt idx="202">
                  <c:v>2492.6</c:v>
                </c:pt>
                <c:pt idx="203">
                  <c:v>2539.2399999999998</c:v>
                </c:pt>
                <c:pt idx="204">
                  <c:v>2567.56</c:v>
                </c:pt>
                <c:pt idx="205">
                  <c:v>2553.0300000000002</c:v>
                </c:pt>
                <c:pt idx="206">
                  <c:v>2478.4499999999998</c:v>
                </c:pt>
                <c:pt idx="207">
                  <c:v>2590.5700000000002</c:v>
                </c:pt>
                <c:pt idx="208">
                  <c:v>2607.25</c:v>
                </c:pt>
                <c:pt idx="209">
                  <c:v>2738.52</c:v>
                </c:pt>
                <c:pt idx="210">
                  <c:v>2707.34</c:v>
                </c:pt>
                <c:pt idx="211">
                  <c:v>2691.03</c:v>
                </c:pt>
                <c:pt idx="212">
                  <c:v>2709.43</c:v>
                </c:pt>
                <c:pt idx="213">
                  <c:v>2591.2600000000002</c:v>
                </c:pt>
                <c:pt idx="214">
                  <c:v>2549.0300000000002</c:v>
                </c:pt>
                <c:pt idx="215">
                  <c:v>2655.35</c:v>
                </c:pt>
                <c:pt idx="216">
                  <c:v>2514.0100000000002</c:v>
                </c:pt>
                <c:pt idx="217">
                  <c:v>2469.5700000000002</c:v>
                </c:pt>
                <c:pt idx="218">
                  <c:v>2499.58</c:v>
                </c:pt>
                <c:pt idx="219">
                  <c:v>2716.88</c:v>
                </c:pt>
                <c:pt idx="220">
                  <c:v>2680.91</c:v>
                </c:pt>
                <c:pt idx="221">
                  <c:v>2953.22</c:v>
                </c:pt>
                <c:pt idx="222">
                  <c:v>2942.41</c:v>
                </c:pt>
                <c:pt idx="223">
                  <c:v>2828.14</c:v>
                </c:pt>
                <c:pt idx="224">
                  <c:v>2807.44</c:v>
                </c:pt>
                <c:pt idx="225">
                  <c:v>2720.49</c:v>
                </c:pt>
                <c:pt idx="226">
                  <c:v>2869.38</c:v>
                </c:pt>
                <c:pt idx="227">
                  <c:v>2690.84</c:v>
                </c:pt>
                <c:pt idx="228">
                  <c:v>2512.4</c:v>
                </c:pt>
                <c:pt idx="229">
                  <c:v>2547.79</c:v>
                </c:pt>
                <c:pt idx="230">
                  <c:v>2493.7199999999998</c:v>
                </c:pt>
                <c:pt idx="231">
                  <c:v>2404.0300000000002</c:v>
                </c:pt>
                <c:pt idx="232">
                  <c:v>2288.33</c:v>
                </c:pt>
                <c:pt idx="233">
                  <c:v>2187.19</c:v>
                </c:pt>
                <c:pt idx="234">
                  <c:v>2255.36</c:v>
                </c:pt>
                <c:pt idx="235">
                  <c:v>2159.4299999999998</c:v>
                </c:pt>
                <c:pt idx="236">
                  <c:v>2054.08</c:v>
                </c:pt>
                <c:pt idx="237">
                  <c:v>2196.27</c:v>
                </c:pt>
                <c:pt idx="238">
                  <c:v>2320.89</c:v>
                </c:pt>
                <c:pt idx="239">
                  <c:v>2446.2399999999998</c:v>
                </c:pt>
                <c:pt idx="240">
                  <c:v>2321.37</c:v>
                </c:pt>
                <c:pt idx="241">
                  <c:v>2191.56</c:v>
                </c:pt>
                <c:pt idx="242">
                  <c:v>2043.19</c:v>
                </c:pt>
                <c:pt idx="243">
                  <c:v>2067.0300000000002</c:v>
                </c:pt>
                <c:pt idx="244">
                  <c:v>1984.24</c:v>
                </c:pt>
                <c:pt idx="245">
                  <c:v>1897.37</c:v>
                </c:pt>
                <c:pt idx="246">
                  <c:v>1818.7</c:v>
                </c:pt>
                <c:pt idx="247">
                  <c:v>1726.73</c:v>
                </c:pt>
                <c:pt idx="248">
                  <c:v>1741.7</c:v>
                </c:pt>
                <c:pt idx="249">
                  <c:v>1808.44</c:v>
                </c:pt>
                <c:pt idx="250">
                  <c:v>1800.86</c:v>
                </c:pt>
                <c:pt idx="251">
                  <c:v>1723.12</c:v>
                </c:pt>
                <c:pt idx="252">
                  <c:v>1845.76</c:v>
                </c:pt>
                <c:pt idx="253">
                  <c:v>1780.37</c:v>
                </c:pt>
                <c:pt idx="254">
                  <c:v>1756.52</c:v>
                </c:pt>
                <c:pt idx="255">
                  <c:v>1723.89</c:v>
                </c:pt>
                <c:pt idx="256">
                  <c:v>1596.92</c:v>
                </c:pt>
                <c:pt idx="257">
                  <c:v>1579.47</c:v>
                </c:pt>
                <c:pt idx="258">
                  <c:v>1556.81</c:v>
                </c:pt>
                <c:pt idx="259">
                  <c:v>1540.87</c:v>
                </c:pt>
                <c:pt idx="260">
                  <c:v>1490.72</c:v>
                </c:pt>
                <c:pt idx="261">
                  <c:v>1453.78</c:v>
                </c:pt>
                <c:pt idx="262">
                  <c:v>1421.03</c:v>
                </c:pt>
                <c:pt idx="263">
                  <c:v>1348.3</c:v>
                </c:pt>
                <c:pt idx="264">
                  <c:v>1321.87</c:v>
                </c:pt>
                <c:pt idx="265">
                  <c:v>1317.84</c:v>
                </c:pt>
                <c:pt idx="266">
                  <c:v>1317.74</c:v>
                </c:pt>
                <c:pt idx="267">
                  <c:v>1281.8800000000001</c:v>
                </c:pt>
                <c:pt idx="268">
                  <c:v>1265.99</c:v>
                </c:pt>
                <c:pt idx="269">
                  <c:v>1250.45</c:v>
                </c:pt>
                <c:pt idx="270">
                  <c:v>1209.6300000000001</c:v>
                </c:pt>
                <c:pt idx="271">
                  <c:v>1231.92</c:v>
                </c:pt>
                <c:pt idx="272">
                  <c:v>1222.71</c:v>
                </c:pt>
                <c:pt idx="273">
                  <c:v>1229.42</c:v>
                </c:pt>
                <c:pt idx="274">
                  <c:v>1211.08</c:v>
                </c:pt>
                <c:pt idx="275">
                  <c:v>1212.1300000000001</c:v>
                </c:pt>
                <c:pt idx="276">
                  <c:v>1193.77</c:v>
                </c:pt>
                <c:pt idx="277">
                  <c:v>1183.25</c:v>
                </c:pt>
                <c:pt idx="278">
                  <c:v>1172.6099999999999</c:v>
                </c:pt>
                <c:pt idx="279">
                  <c:v>1167.3</c:v>
                </c:pt>
                <c:pt idx="280">
                  <c:v>1170.33</c:v>
                </c:pt>
                <c:pt idx="281">
                  <c:v>1201.02</c:v>
                </c:pt>
                <c:pt idx="282">
                  <c:v>1204.81</c:v>
                </c:pt>
                <c:pt idx="283">
                  <c:v>1187.46</c:v>
                </c:pt>
                <c:pt idx="284">
                  <c:v>1187.3</c:v>
                </c:pt>
                <c:pt idx="285">
                  <c:v>1176.57</c:v>
                </c:pt>
                <c:pt idx="286">
                  <c:v>1172.6500000000001</c:v>
                </c:pt>
                <c:pt idx="287">
                  <c:v>1178.94</c:v>
                </c:pt>
                <c:pt idx="288">
                  <c:v>1125.81</c:v>
                </c:pt>
                <c:pt idx="289">
                  <c:v>1134.1400000000001</c:v>
                </c:pt>
                <c:pt idx="290">
                  <c:v>1145.52</c:v>
                </c:pt>
                <c:pt idx="291">
                  <c:v>1102.95</c:v>
                </c:pt>
                <c:pt idx="292">
                  <c:v>1080.6099999999999</c:v>
                </c:pt>
                <c:pt idx="293">
                  <c:v>1071.71</c:v>
                </c:pt>
                <c:pt idx="294">
                  <c:v>1026.6400000000001</c:v>
                </c:pt>
                <c:pt idx="295">
                  <c:v>1042.21</c:v>
                </c:pt>
                <c:pt idx="296">
                  <c:v>1046.08</c:v>
                </c:pt>
                <c:pt idx="297">
                  <c:v>1044.58</c:v>
                </c:pt>
                <c:pt idx="298">
                  <c:v>972.05</c:v>
                </c:pt>
                <c:pt idx="299">
                  <c:v>974.01</c:v>
                </c:pt>
                <c:pt idx="300">
                  <c:v>936.54</c:v>
                </c:pt>
                <c:pt idx="301">
                  <c:v>1038.45</c:v>
                </c:pt>
                <c:pt idx="302">
                  <c:v>1050.05</c:v>
                </c:pt>
                <c:pt idx="303">
                  <c:v>1120.6500000000001</c:v>
                </c:pt>
                <c:pt idx="304">
                  <c:v>1055.3599999999999</c:v>
                </c:pt>
                <c:pt idx="305">
                  <c:v>1037.24</c:v>
                </c:pt>
                <c:pt idx="306">
                  <c:v>976.73</c:v>
                </c:pt>
                <c:pt idx="307">
                  <c:v>1099.69</c:v>
                </c:pt>
                <c:pt idx="308">
                  <c:v>1180.1600000000001</c:v>
                </c:pt>
                <c:pt idx="309">
                  <c:v>1251.33</c:v>
                </c:pt>
                <c:pt idx="310">
                  <c:v>1240.1600000000001</c:v>
                </c:pt>
                <c:pt idx="311">
                  <c:v>1232.1600000000001</c:v>
                </c:pt>
                <c:pt idx="312">
                  <c:v>1221.78</c:v>
                </c:pt>
                <c:pt idx="313">
                  <c:v>1176.6199999999999</c:v>
                </c:pt>
                <c:pt idx="314">
                  <c:v>1116.32</c:v>
                </c:pt>
                <c:pt idx="315">
                  <c:v>1189.3599999999999</c:v>
                </c:pt>
                <c:pt idx="316">
                  <c:v>1150.3499999999999</c:v>
                </c:pt>
                <c:pt idx="317">
                  <c:v>1223.23</c:v>
                </c:pt>
                <c:pt idx="318">
                  <c:v>1273.21</c:v>
                </c:pt>
                <c:pt idx="319">
                  <c:v>1267.47</c:v>
                </c:pt>
                <c:pt idx="320">
                  <c:v>1254.29</c:v>
                </c:pt>
                <c:pt idx="321">
                  <c:v>1277.43</c:v>
                </c:pt>
                <c:pt idx="322">
                  <c:v>1250.71</c:v>
                </c:pt>
                <c:pt idx="323">
                  <c:v>1224.68</c:v>
                </c:pt>
                <c:pt idx="324">
                  <c:v>1180.04</c:v>
                </c:pt>
                <c:pt idx="325">
                  <c:v>1180.72</c:v>
                </c:pt>
                <c:pt idx="326">
                  <c:v>1163.78</c:v>
                </c:pt>
                <c:pt idx="327">
                  <c:v>1144.27</c:v>
                </c:pt>
                <c:pt idx="328">
                  <c:v>1170.4100000000001</c:v>
                </c:pt>
                <c:pt idx="329">
                  <c:v>1172.71</c:v>
                </c:pt>
                <c:pt idx="330">
                  <c:v>1117.27</c:v>
                </c:pt>
                <c:pt idx="331">
                  <c:v>1114.8</c:v>
                </c:pt>
                <c:pt idx="332">
                  <c:v>1079.28</c:v>
                </c:pt>
                <c:pt idx="333">
                  <c:v>1048.69</c:v>
                </c:pt>
                <c:pt idx="334">
                  <c:v>1054.76</c:v>
                </c:pt>
                <c:pt idx="335">
                  <c:v>1049.21</c:v>
                </c:pt>
                <c:pt idx="336">
                  <c:v>1026.1199999999999</c:v>
                </c:pt>
                <c:pt idx="337">
                  <c:v>1007.65</c:v>
                </c:pt>
                <c:pt idx="338">
                  <c:v>1006.21</c:v>
                </c:pt>
                <c:pt idx="339">
                  <c:v>991.74</c:v>
                </c:pt>
                <c:pt idx="340">
                  <c:v>998.88</c:v>
                </c:pt>
                <c:pt idx="341">
                  <c:v>1003.52</c:v>
                </c:pt>
                <c:pt idx="342">
                  <c:v>988.9</c:v>
                </c:pt>
                <c:pt idx="343">
                  <c:v>995.63</c:v>
                </c:pt>
                <c:pt idx="344">
                  <c:v>1064.7</c:v>
                </c:pt>
                <c:pt idx="345">
                  <c:v>1062.32</c:v>
                </c:pt>
                <c:pt idx="346">
                  <c:v>1040.1400000000001</c:v>
                </c:pt>
                <c:pt idx="347">
                  <c:v>1028.4000000000001</c:v>
                </c:pt>
                <c:pt idx="348">
                  <c:v>1043.52</c:v>
                </c:pt>
                <c:pt idx="349">
                  <c:v>1031.33</c:v>
                </c:pt>
                <c:pt idx="350">
                  <c:v>1011.46</c:v>
                </c:pt>
                <c:pt idx="351">
                  <c:v>990</c:v>
                </c:pt>
                <c:pt idx="352">
                  <c:v>970.94</c:v>
                </c:pt>
                <c:pt idx="353">
                  <c:v>920.96</c:v>
                </c:pt>
                <c:pt idx="354">
                  <c:v>920.15</c:v>
                </c:pt>
                <c:pt idx="355">
                  <c:v>922.07</c:v>
                </c:pt>
                <c:pt idx="356">
                  <c:v>919.81</c:v>
                </c:pt>
                <c:pt idx="357">
                  <c:v>918.36</c:v>
                </c:pt>
                <c:pt idx="358">
                  <c:v>902.39</c:v>
                </c:pt>
                <c:pt idx="359">
                  <c:v>891.92</c:v>
                </c:pt>
                <c:pt idx="360">
                  <c:v>910.68</c:v>
                </c:pt>
                <c:pt idx="361">
                  <c:v>925.5</c:v>
                </c:pt>
                <c:pt idx="362">
                  <c:v>922.21</c:v>
                </c:pt>
                <c:pt idx="363">
                  <c:v>895.55</c:v>
                </c:pt>
                <c:pt idx="364">
                  <c:v>898.17</c:v>
                </c:pt>
                <c:pt idx="365">
                  <c:v>888.34</c:v>
                </c:pt>
                <c:pt idx="366">
                  <c:v>909.37</c:v>
                </c:pt>
                <c:pt idx="367">
                  <c:v>830.95</c:v>
                </c:pt>
                <c:pt idx="368">
                  <c:v>821.78</c:v>
                </c:pt>
                <c:pt idx="369">
                  <c:v>818.14</c:v>
                </c:pt>
                <c:pt idx="370">
                  <c:v>825.14</c:v>
                </c:pt>
                <c:pt idx="371">
                  <c:v>803.74</c:v>
                </c:pt>
                <c:pt idx="372">
                  <c:v>775.18</c:v>
                </c:pt>
                <c:pt idx="373">
                  <c:v>908.12</c:v>
                </c:pt>
                <c:pt idx="374">
                  <c:v>902.44</c:v>
                </c:pt>
                <c:pt idx="375">
                  <c:v>913.24</c:v>
                </c:pt>
                <c:pt idx="376">
                  <c:v>908.17</c:v>
                </c:pt>
                <c:pt idx="377">
                  <c:v>903.49</c:v>
                </c:pt>
                <c:pt idx="378">
                  <c:v>1014.24</c:v>
                </c:pt>
                <c:pt idx="379">
                  <c:v>1156.73</c:v>
                </c:pt>
                <c:pt idx="380">
                  <c:v>1044.4000000000001</c:v>
                </c:pt>
                <c:pt idx="381">
                  <c:v>1021.6</c:v>
                </c:pt>
                <c:pt idx="382">
                  <c:v>998.62</c:v>
                </c:pt>
                <c:pt idx="383">
                  <c:v>963.66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4165400"/>
        <c:axId val="235056648"/>
      </c:scatterChart>
      <c:valAx>
        <c:axId val="2341654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5056648"/>
        <c:crosses val="autoZero"/>
        <c:crossBetween val="midCat"/>
      </c:valAx>
      <c:valAx>
        <c:axId val="235056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41654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0949300087489071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BTC!$I$2:$I$385</c:f>
              <c:numCache>
                <c:formatCode>d\-mmm\-yy</c:formatCode>
                <c:ptCount val="384"/>
                <c:pt idx="0">
                  <c:v>43119</c:v>
                </c:pt>
                <c:pt idx="1">
                  <c:v>43118</c:v>
                </c:pt>
                <c:pt idx="2">
                  <c:v>43117</c:v>
                </c:pt>
                <c:pt idx="3">
                  <c:v>43116</c:v>
                </c:pt>
                <c:pt idx="4">
                  <c:v>43115</c:v>
                </c:pt>
                <c:pt idx="5">
                  <c:v>43114</c:v>
                </c:pt>
                <c:pt idx="6">
                  <c:v>43113</c:v>
                </c:pt>
                <c:pt idx="7">
                  <c:v>43112</c:v>
                </c:pt>
                <c:pt idx="8">
                  <c:v>43111</c:v>
                </c:pt>
                <c:pt idx="9">
                  <c:v>43110</c:v>
                </c:pt>
                <c:pt idx="10">
                  <c:v>43109</c:v>
                </c:pt>
                <c:pt idx="11">
                  <c:v>43108</c:v>
                </c:pt>
                <c:pt idx="12">
                  <c:v>43107</c:v>
                </c:pt>
                <c:pt idx="13">
                  <c:v>43106</c:v>
                </c:pt>
                <c:pt idx="14">
                  <c:v>43105</c:v>
                </c:pt>
                <c:pt idx="15">
                  <c:v>43104</c:v>
                </c:pt>
                <c:pt idx="16">
                  <c:v>43103</c:v>
                </c:pt>
                <c:pt idx="17">
                  <c:v>43102</c:v>
                </c:pt>
                <c:pt idx="18">
                  <c:v>43101</c:v>
                </c:pt>
                <c:pt idx="19">
                  <c:v>43100</c:v>
                </c:pt>
                <c:pt idx="20">
                  <c:v>43099</c:v>
                </c:pt>
                <c:pt idx="21">
                  <c:v>43098</c:v>
                </c:pt>
                <c:pt idx="22">
                  <c:v>43097</c:v>
                </c:pt>
                <c:pt idx="23">
                  <c:v>43096</c:v>
                </c:pt>
                <c:pt idx="24">
                  <c:v>43095</c:v>
                </c:pt>
                <c:pt idx="25">
                  <c:v>43094</c:v>
                </c:pt>
                <c:pt idx="26">
                  <c:v>43093</c:v>
                </c:pt>
                <c:pt idx="27">
                  <c:v>43092</c:v>
                </c:pt>
                <c:pt idx="28">
                  <c:v>43091</c:v>
                </c:pt>
                <c:pt idx="29">
                  <c:v>43090</c:v>
                </c:pt>
                <c:pt idx="30">
                  <c:v>43089</c:v>
                </c:pt>
                <c:pt idx="31">
                  <c:v>43088</c:v>
                </c:pt>
                <c:pt idx="32">
                  <c:v>43087</c:v>
                </c:pt>
                <c:pt idx="33">
                  <c:v>43086</c:v>
                </c:pt>
                <c:pt idx="34">
                  <c:v>43085</c:v>
                </c:pt>
                <c:pt idx="35">
                  <c:v>43084</c:v>
                </c:pt>
                <c:pt idx="36">
                  <c:v>43083</c:v>
                </c:pt>
                <c:pt idx="37">
                  <c:v>43082</c:v>
                </c:pt>
                <c:pt idx="38">
                  <c:v>43081</c:v>
                </c:pt>
                <c:pt idx="39">
                  <c:v>43080</c:v>
                </c:pt>
                <c:pt idx="40">
                  <c:v>43079</c:v>
                </c:pt>
                <c:pt idx="41">
                  <c:v>43078</c:v>
                </c:pt>
                <c:pt idx="42">
                  <c:v>43077</c:v>
                </c:pt>
                <c:pt idx="43">
                  <c:v>43076</c:v>
                </c:pt>
                <c:pt idx="44">
                  <c:v>43075</c:v>
                </c:pt>
                <c:pt idx="45">
                  <c:v>43074</c:v>
                </c:pt>
                <c:pt idx="46">
                  <c:v>43073</c:v>
                </c:pt>
                <c:pt idx="47">
                  <c:v>43072</c:v>
                </c:pt>
                <c:pt idx="48">
                  <c:v>43071</c:v>
                </c:pt>
                <c:pt idx="49">
                  <c:v>43070</c:v>
                </c:pt>
                <c:pt idx="50">
                  <c:v>43069</c:v>
                </c:pt>
                <c:pt idx="51">
                  <c:v>43068</c:v>
                </c:pt>
                <c:pt idx="52">
                  <c:v>43067</c:v>
                </c:pt>
                <c:pt idx="53">
                  <c:v>43066</c:v>
                </c:pt>
                <c:pt idx="54">
                  <c:v>43065</c:v>
                </c:pt>
                <c:pt idx="55">
                  <c:v>43064</c:v>
                </c:pt>
                <c:pt idx="56">
                  <c:v>43063</c:v>
                </c:pt>
                <c:pt idx="57">
                  <c:v>43062</c:v>
                </c:pt>
                <c:pt idx="58">
                  <c:v>43061</c:v>
                </c:pt>
                <c:pt idx="59">
                  <c:v>43060</c:v>
                </c:pt>
                <c:pt idx="60">
                  <c:v>43059</c:v>
                </c:pt>
                <c:pt idx="61">
                  <c:v>43058</c:v>
                </c:pt>
                <c:pt idx="62">
                  <c:v>43057</c:v>
                </c:pt>
                <c:pt idx="63">
                  <c:v>43056</c:v>
                </c:pt>
                <c:pt idx="64">
                  <c:v>43055</c:v>
                </c:pt>
                <c:pt idx="65">
                  <c:v>43054</c:v>
                </c:pt>
                <c:pt idx="66">
                  <c:v>43053</c:v>
                </c:pt>
                <c:pt idx="67">
                  <c:v>43052</c:v>
                </c:pt>
                <c:pt idx="68">
                  <c:v>43051</c:v>
                </c:pt>
                <c:pt idx="69">
                  <c:v>43050</c:v>
                </c:pt>
                <c:pt idx="70">
                  <c:v>43049</c:v>
                </c:pt>
                <c:pt idx="71">
                  <c:v>43048</c:v>
                </c:pt>
                <c:pt idx="72">
                  <c:v>43047</c:v>
                </c:pt>
                <c:pt idx="73">
                  <c:v>43046</c:v>
                </c:pt>
                <c:pt idx="74">
                  <c:v>43045</c:v>
                </c:pt>
                <c:pt idx="75">
                  <c:v>43044</c:v>
                </c:pt>
                <c:pt idx="76">
                  <c:v>43043</c:v>
                </c:pt>
                <c:pt idx="77">
                  <c:v>43042</c:v>
                </c:pt>
                <c:pt idx="78">
                  <c:v>43041</c:v>
                </c:pt>
                <c:pt idx="79">
                  <c:v>43040</c:v>
                </c:pt>
                <c:pt idx="80">
                  <c:v>43039</c:v>
                </c:pt>
                <c:pt idx="81">
                  <c:v>43038</c:v>
                </c:pt>
                <c:pt idx="82">
                  <c:v>43037</c:v>
                </c:pt>
                <c:pt idx="83">
                  <c:v>43036</c:v>
                </c:pt>
                <c:pt idx="84">
                  <c:v>43035</c:v>
                </c:pt>
                <c:pt idx="85">
                  <c:v>43034</c:v>
                </c:pt>
                <c:pt idx="86">
                  <c:v>43033</c:v>
                </c:pt>
                <c:pt idx="87">
                  <c:v>43032</c:v>
                </c:pt>
                <c:pt idx="88">
                  <c:v>43031</c:v>
                </c:pt>
                <c:pt idx="89">
                  <c:v>43030</c:v>
                </c:pt>
                <c:pt idx="90">
                  <c:v>43029</c:v>
                </c:pt>
                <c:pt idx="91">
                  <c:v>43028</c:v>
                </c:pt>
                <c:pt idx="92">
                  <c:v>43027</c:v>
                </c:pt>
                <c:pt idx="93">
                  <c:v>43026</c:v>
                </c:pt>
                <c:pt idx="94">
                  <c:v>43025</c:v>
                </c:pt>
                <c:pt idx="95">
                  <c:v>43024</c:v>
                </c:pt>
                <c:pt idx="96">
                  <c:v>43023</c:v>
                </c:pt>
                <c:pt idx="97">
                  <c:v>43022</c:v>
                </c:pt>
                <c:pt idx="98">
                  <c:v>43021</c:v>
                </c:pt>
                <c:pt idx="99">
                  <c:v>43020</c:v>
                </c:pt>
                <c:pt idx="100">
                  <c:v>43019</c:v>
                </c:pt>
                <c:pt idx="101">
                  <c:v>43018</c:v>
                </c:pt>
                <c:pt idx="102">
                  <c:v>43017</c:v>
                </c:pt>
                <c:pt idx="103">
                  <c:v>43016</c:v>
                </c:pt>
                <c:pt idx="104">
                  <c:v>43015</c:v>
                </c:pt>
                <c:pt idx="105">
                  <c:v>43014</c:v>
                </c:pt>
                <c:pt idx="106">
                  <c:v>43013</c:v>
                </c:pt>
                <c:pt idx="107">
                  <c:v>43012</c:v>
                </c:pt>
                <c:pt idx="108">
                  <c:v>43011</c:v>
                </c:pt>
                <c:pt idx="109">
                  <c:v>43010</c:v>
                </c:pt>
                <c:pt idx="110">
                  <c:v>43009</c:v>
                </c:pt>
                <c:pt idx="111">
                  <c:v>43008</c:v>
                </c:pt>
                <c:pt idx="112">
                  <c:v>43007</c:v>
                </c:pt>
                <c:pt idx="113">
                  <c:v>43006</c:v>
                </c:pt>
                <c:pt idx="114">
                  <c:v>43005</c:v>
                </c:pt>
                <c:pt idx="115">
                  <c:v>43004</c:v>
                </c:pt>
                <c:pt idx="116">
                  <c:v>43003</c:v>
                </c:pt>
                <c:pt idx="117">
                  <c:v>43002</c:v>
                </c:pt>
                <c:pt idx="118">
                  <c:v>43001</c:v>
                </c:pt>
                <c:pt idx="119">
                  <c:v>43000</c:v>
                </c:pt>
                <c:pt idx="120">
                  <c:v>42999</c:v>
                </c:pt>
                <c:pt idx="121">
                  <c:v>42998</c:v>
                </c:pt>
                <c:pt idx="122">
                  <c:v>42997</c:v>
                </c:pt>
                <c:pt idx="123">
                  <c:v>42996</c:v>
                </c:pt>
                <c:pt idx="124">
                  <c:v>42995</c:v>
                </c:pt>
                <c:pt idx="125">
                  <c:v>42994</c:v>
                </c:pt>
                <c:pt idx="126">
                  <c:v>42993</c:v>
                </c:pt>
                <c:pt idx="127">
                  <c:v>42992</c:v>
                </c:pt>
                <c:pt idx="128">
                  <c:v>42991</c:v>
                </c:pt>
                <c:pt idx="129">
                  <c:v>42990</c:v>
                </c:pt>
                <c:pt idx="130">
                  <c:v>42989</c:v>
                </c:pt>
                <c:pt idx="131">
                  <c:v>42988</c:v>
                </c:pt>
                <c:pt idx="132">
                  <c:v>42987</c:v>
                </c:pt>
                <c:pt idx="133">
                  <c:v>42986</c:v>
                </c:pt>
                <c:pt idx="134">
                  <c:v>42985</c:v>
                </c:pt>
                <c:pt idx="135">
                  <c:v>42984</c:v>
                </c:pt>
                <c:pt idx="136">
                  <c:v>42983</c:v>
                </c:pt>
                <c:pt idx="137">
                  <c:v>42982</c:v>
                </c:pt>
                <c:pt idx="138">
                  <c:v>42981</c:v>
                </c:pt>
                <c:pt idx="139">
                  <c:v>42980</c:v>
                </c:pt>
                <c:pt idx="140">
                  <c:v>42979</c:v>
                </c:pt>
                <c:pt idx="141">
                  <c:v>42978</c:v>
                </c:pt>
                <c:pt idx="142">
                  <c:v>42977</c:v>
                </c:pt>
                <c:pt idx="143">
                  <c:v>42976</c:v>
                </c:pt>
                <c:pt idx="144">
                  <c:v>42975</c:v>
                </c:pt>
                <c:pt idx="145">
                  <c:v>42974</c:v>
                </c:pt>
                <c:pt idx="146">
                  <c:v>42973</c:v>
                </c:pt>
                <c:pt idx="147">
                  <c:v>42972</c:v>
                </c:pt>
                <c:pt idx="148">
                  <c:v>42971</c:v>
                </c:pt>
                <c:pt idx="149">
                  <c:v>42970</c:v>
                </c:pt>
                <c:pt idx="150">
                  <c:v>42969</c:v>
                </c:pt>
                <c:pt idx="151">
                  <c:v>42968</c:v>
                </c:pt>
                <c:pt idx="152">
                  <c:v>42967</c:v>
                </c:pt>
                <c:pt idx="153">
                  <c:v>42966</c:v>
                </c:pt>
                <c:pt idx="154">
                  <c:v>42965</c:v>
                </c:pt>
                <c:pt idx="155">
                  <c:v>42964</c:v>
                </c:pt>
                <c:pt idx="156">
                  <c:v>42963</c:v>
                </c:pt>
                <c:pt idx="157">
                  <c:v>42962</c:v>
                </c:pt>
                <c:pt idx="158">
                  <c:v>42961</c:v>
                </c:pt>
                <c:pt idx="159">
                  <c:v>42960</c:v>
                </c:pt>
                <c:pt idx="160">
                  <c:v>42959</c:v>
                </c:pt>
                <c:pt idx="161">
                  <c:v>42958</c:v>
                </c:pt>
                <c:pt idx="162">
                  <c:v>42957</c:v>
                </c:pt>
                <c:pt idx="163">
                  <c:v>42956</c:v>
                </c:pt>
                <c:pt idx="164">
                  <c:v>42955</c:v>
                </c:pt>
                <c:pt idx="165">
                  <c:v>42954</c:v>
                </c:pt>
                <c:pt idx="166">
                  <c:v>42953</c:v>
                </c:pt>
                <c:pt idx="167">
                  <c:v>42952</c:v>
                </c:pt>
                <c:pt idx="168">
                  <c:v>42951</c:v>
                </c:pt>
                <c:pt idx="169">
                  <c:v>42950</c:v>
                </c:pt>
                <c:pt idx="170">
                  <c:v>42949</c:v>
                </c:pt>
                <c:pt idx="171">
                  <c:v>42948</c:v>
                </c:pt>
                <c:pt idx="172">
                  <c:v>42947</c:v>
                </c:pt>
                <c:pt idx="173">
                  <c:v>42946</c:v>
                </c:pt>
                <c:pt idx="174">
                  <c:v>42945</c:v>
                </c:pt>
                <c:pt idx="175">
                  <c:v>42944</c:v>
                </c:pt>
                <c:pt idx="176">
                  <c:v>42943</c:v>
                </c:pt>
                <c:pt idx="177">
                  <c:v>42942</c:v>
                </c:pt>
                <c:pt idx="178">
                  <c:v>42941</c:v>
                </c:pt>
                <c:pt idx="179">
                  <c:v>42940</c:v>
                </c:pt>
                <c:pt idx="180">
                  <c:v>42939</c:v>
                </c:pt>
                <c:pt idx="181">
                  <c:v>42938</c:v>
                </c:pt>
                <c:pt idx="182">
                  <c:v>42937</c:v>
                </c:pt>
                <c:pt idx="183">
                  <c:v>42936</c:v>
                </c:pt>
                <c:pt idx="184">
                  <c:v>42935</c:v>
                </c:pt>
                <c:pt idx="185">
                  <c:v>42934</c:v>
                </c:pt>
                <c:pt idx="186">
                  <c:v>42933</c:v>
                </c:pt>
                <c:pt idx="187">
                  <c:v>42932</c:v>
                </c:pt>
                <c:pt idx="188">
                  <c:v>42931</c:v>
                </c:pt>
                <c:pt idx="189">
                  <c:v>42930</c:v>
                </c:pt>
                <c:pt idx="190">
                  <c:v>42929</c:v>
                </c:pt>
                <c:pt idx="191">
                  <c:v>42928</c:v>
                </c:pt>
                <c:pt idx="192">
                  <c:v>42927</c:v>
                </c:pt>
                <c:pt idx="193">
                  <c:v>42926</c:v>
                </c:pt>
                <c:pt idx="194">
                  <c:v>42925</c:v>
                </c:pt>
                <c:pt idx="195">
                  <c:v>42924</c:v>
                </c:pt>
                <c:pt idx="196">
                  <c:v>42923</c:v>
                </c:pt>
                <c:pt idx="197">
                  <c:v>42922</c:v>
                </c:pt>
                <c:pt idx="198">
                  <c:v>42921</c:v>
                </c:pt>
                <c:pt idx="199">
                  <c:v>42920</c:v>
                </c:pt>
                <c:pt idx="200">
                  <c:v>42919</c:v>
                </c:pt>
                <c:pt idx="201">
                  <c:v>42918</c:v>
                </c:pt>
                <c:pt idx="202">
                  <c:v>42917</c:v>
                </c:pt>
                <c:pt idx="203">
                  <c:v>42916</c:v>
                </c:pt>
                <c:pt idx="204">
                  <c:v>42915</c:v>
                </c:pt>
                <c:pt idx="205">
                  <c:v>42914</c:v>
                </c:pt>
                <c:pt idx="206">
                  <c:v>42913</c:v>
                </c:pt>
                <c:pt idx="207">
                  <c:v>42912</c:v>
                </c:pt>
                <c:pt idx="208">
                  <c:v>42911</c:v>
                </c:pt>
                <c:pt idx="209">
                  <c:v>42910</c:v>
                </c:pt>
                <c:pt idx="210">
                  <c:v>42909</c:v>
                </c:pt>
                <c:pt idx="211">
                  <c:v>42908</c:v>
                </c:pt>
                <c:pt idx="212">
                  <c:v>42907</c:v>
                </c:pt>
                <c:pt idx="213">
                  <c:v>42906</c:v>
                </c:pt>
                <c:pt idx="214">
                  <c:v>42905</c:v>
                </c:pt>
                <c:pt idx="215">
                  <c:v>42904</c:v>
                </c:pt>
                <c:pt idx="216">
                  <c:v>42903</c:v>
                </c:pt>
                <c:pt idx="217">
                  <c:v>42902</c:v>
                </c:pt>
                <c:pt idx="218">
                  <c:v>42901</c:v>
                </c:pt>
                <c:pt idx="219">
                  <c:v>42900</c:v>
                </c:pt>
                <c:pt idx="220">
                  <c:v>42899</c:v>
                </c:pt>
                <c:pt idx="221">
                  <c:v>42898</c:v>
                </c:pt>
                <c:pt idx="222">
                  <c:v>42897</c:v>
                </c:pt>
                <c:pt idx="223">
                  <c:v>42896</c:v>
                </c:pt>
                <c:pt idx="224">
                  <c:v>42895</c:v>
                </c:pt>
                <c:pt idx="225">
                  <c:v>42894</c:v>
                </c:pt>
                <c:pt idx="226">
                  <c:v>42893</c:v>
                </c:pt>
                <c:pt idx="227">
                  <c:v>42892</c:v>
                </c:pt>
                <c:pt idx="228">
                  <c:v>42891</c:v>
                </c:pt>
                <c:pt idx="229">
                  <c:v>42890</c:v>
                </c:pt>
                <c:pt idx="230">
                  <c:v>42889</c:v>
                </c:pt>
                <c:pt idx="231">
                  <c:v>42888</c:v>
                </c:pt>
                <c:pt idx="232">
                  <c:v>42887</c:v>
                </c:pt>
                <c:pt idx="233">
                  <c:v>42886</c:v>
                </c:pt>
                <c:pt idx="234">
                  <c:v>42885</c:v>
                </c:pt>
                <c:pt idx="235">
                  <c:v>42884</c:v>
                </c:pt>
                <c:pt idx="236">
                  <c:v>42883</c:v>
                </c:pt>
                <c:pt idx="237">
                  <c:v>42882</c:v>
                </c:pt>
                <c:pt idx="238">
                  <c:v>42881</c:v>
                </c:pt>
                <c:pt idx="239">
                  <c:v>42880</c:v>
                </c:pt>
                <c:pt idx="240">
                  <c:v>42879</c:v>
                </c:pt>
                <c:pt idx="241">
                  <c:v>42878</c:v>
                </c:pt>
                <c:pt idx="242">
                  <c:v>42877</c:v>
                </c:pt>
                <c:pt idx="243">
                  <c:v>42876</c:v>
                </c:pt>
                <c:pt idx="244">
                  <c:v>42875</c:v>
                </c:pt>
                <c:pt idx="245">
                  <c:v>42874</c:v>
                </c:pt>
                <c:pt idx="246">
                  <c:v>42873</c:v>
                </c:pt>
                <c:pt idx="247">
                  <c:v>42872</c:v>
                </c:pt>
                <c:pt idx="248">
                  <c:v>42871</c:v>
                </c:pt>
                <c:pt idx="249">
                  <c:v>42870</c:v>
                </c:pt>
                <c:pt idx="250">
                  <c:v>42869</c:v>
                </c:pt>
                <c:pt idx="251">
                  <c:v>42868</c:v>
                </c:pt>
                <c:pt idx="252">
                  <c:v>42867</c:v>
                </c:pt>
                <c:pt idx="253">
                  <c:v>42866</c:v>
                </c:pt>
                <c:pt idx="254">
                  <c:v>42865</c:v>
                </c:pt>
                <c:pt idx="255">
                  <c:v>42864</c:v>
                </c:pt>
                <c:pt idx="256">
                  <c:v>42863</c:v>
                </c:pt>
                <c:pt idx="257">
                  <c:v>42862</c:v>
                </c:pt>
                <c:pt idx="258">
                  <c:v>42861</c:v>
                </c:pt>
                <c:pt idx="259">
                  <c:v>42860</c:v>
                </c:pt>
                <c:pt idx="260">
                  <c:v>42859</c:v>
                </c:pt>
                <c:pt idx="261">
                  <c:v>42858</c:v>
                </c:pt>
                <c:pt idx="262">
                  <c:v>42857</c:v>
                </c:pt>
                <c:pt idx="263">
                  <c:v>42856</c:v>
                </c:pt>
                <c:pt idx="264">
                  <c:v>42855</c:v>
                </c:pt>
                <c:pt idx="265">
                  <c:v>42854</c:v>
                </c:pt>
                <c:pt idx="266">
                  <c:v>42853</c:v>
                </c:pt>
                <c:pt idx="267">
                  <c:v>42852</c:v>
                </c:pt>
                <c:pt idx="268">
                  <c:v>42851</c:v>
                </c:pt>
                <c:pt idx="269">
                  <c:v>42850</c:v>
                </c:pt>
                <c:pt idx="270">
                  <c:v>42849</c:v>
                </c:pt>
                <c:pt idx="271">
                  <c:v>42848</c:v>
                </c:pt>
                <c:pt idx="272">
                  <c:v>42847</c:v>
                </c:pt>
                <c:pt idx="273">
                  <c:v>42846</c:v>
                </c:pt>
                <c:pt idx="274">
                  <c:v>42845</c:v>
                </c:pt>
                <c:pt idx="275">
                  <c:v>42844</c:v>
                </c:pt>
                <c:pt idx="276">
                  <c:v>42843</c:v>
                </c:pt>
                <c:pt idx="277">
                  <c:v>42842</c:v>
                </c:pt>
                <c:pt idx="278">
                  <c:v>42841</c:v>
                </c:pt>
                <c:pt idx="279">
                  <c:v>42840</c:v>
                </c:pt>
                <c:pt idx="280">
                  <c:v>42839</c:v>
                </c:pt>
                <c:pt idx="281">
                  <c:v>42838</c:v>
                </c:pt>
                <c:pt idx="282">
                  <c:v>42837</c:v>
                </c:pt>
                <c:pt idx="283">
                  <c:v>42836</c:v>
                </c:pt>
                <c:pt idx="284">
                  <c:v>42835</c:v>
                </c:pt>
                <c:pt idx="285">
                  <c:v>42834</c:v>
                </c:pt>
                <c:pt idx="286">
                  <c:v>42833</c:v>
                </c:pt>
                <c:pt idx="287">
                  <c:v>42832</c:v>
                </c:pt>
                <c:pt idx="288">
                  <c:v>42831</c:v>
                </c:pt>
                <c:pt idx="289">
                  <c:v>42830</c:v>
                </c:pt>
                <c:pt idx="290">
                  <c:v>42829</c:v>
                </c:pt>
                <c:pt idx="291">
                  <c:v>42828</c:v>
                </c:pt>
                <c:pt idx="292">
                  <c:v>42827</c:v>
                </c:pt>
                <c:pt idx="293">
                  <c:v>42826</c:v>
                </c:pt>
                <c:pt idx="294">
                  <c:v>42825</c:v>
                </c:pt>
                <c:pt idx="295">
                  <c:v>42824</c:v>
                </c:pt>
                <c:pt idx="296">
                  <c:v>42823</c:v>
                </c:pt>
                <c:pt idx="297">
                  <c:v>42822</c:v>
                </c:pt>
                <c:pt idx="298">
                  <c:v>42821</c:v>
                </c:pt>
                <c:pt idx="299">
                  <c:v>42820</c:v>
                </c:pt>
                <c:pt idx="300">
                  <c:v>42819</c:v>
                </c:pt>
                <c:pt idx="301">
                  <c:v>42818</c:v>
                </c:pt>
                <c:pt idx="302">
                  <c:v>42817</c:v>
                </c:pt>
                <c:pt idx="303">
                  <c:v>42816</c:v>
                </c:pt>
                <c:pt idx="304">
                  <c:v>42815</c:v>
                </c:pt>
                <c:pt idx="305">
                  <c:v>42814</c:v>
                </c:pt>
                <c:pt idx="306">
                  <c:v>42813</c:v>
                </c:pt>
                <c:pt idx="307">
                  <c:v>42812</c:v>
                </c:pt>
                <c:pt idx="308">
                  <c:v>42811</c:v>
                </c:pt>
                <c:pt idx="309">
                  <c:v>42810</c:v>
                </c:pt>
                <c:pt idx="310">
                  <c:v>42809</c:v>
                </c:pt>
                <c:pt idx="311">
                  <c:v>42808</c:v>
                </c:pt>
                <c:pt idx="312">
                  <c:v>42807</c:v>
                </c:pt>
                <c:pt idx="313">
                  <c:v>42806</c:v>
                </c:pt>
                <c:pt idx="314">
                  <c:v>42805</c:v>
                </c:pt>
                <c:pt idx="315">
                  <c:v>42804</c:v>
                </c:pt>
                <c:pt idx="316">
                  <c:v>42803</c:v>
                </c:pt>
                <c:pt idx="317">
                  <c:v>42802</c:v>
                </c:pt>
                <c:pt idx="318">
                  <c:v>42801</c:v>
                </c:pt>
                <c:pt idx="319">
                  <c:v>42800</c:v>
                </c:pt>
                <c:pt idx="320">
                  <c:v>42799</c:v>
                </c:pt>
                <c:pt idx="321">
                  <c:v>42798</c:v>
                </c:pt>
                <c:pt idx="322">
                  <c:v>42797</c:v>
                </c:pt>
                <c:pt idx="323">
                  <c:v>42796</c:v>
                </c:pt>
                <c:pt idx="324">
                  <c:v>42795</c:v>
                </c:pt>
                <c:pt idx="325">
                  <c:v>42794</c:v>
                </c:pt>
                <c:pt idx="326">
                  <c:v>42793</c:v>
                </c:pt>
                <c:pt idx="327">
                  <c:v>42792</c:v>
                </c:pt>
                <c:pt idx="328">
                  <c:v>42791</c:v>
                </c:pt>
                <c:pt idx="329">
                  <c:v>42790</c:v>
                </c:pt>
                <c:pt idx="330">
                  <c:v>42789</c:v>
                </c:pt>
                <c:pt idx="331">
                  <c:v>42788</c:v>
                </c:pt>
                <c:pt idx="332">
                  <c:v>42787</c:v>
                </c:pt>
                <c:pt idx="333">
                  <c:v>42786</c:v>
                </c:pt>
                <c:pt idx="334">
                  <c:v>42785</c:v>
                </c:pt>
                <c:pt idx="335">
                  <c:v>42784</c:v>
                </c:pt>
                <c:pt idx="336">
                  <c:v>42783</c:v>
                </c:pt>
                <c:pt idx="337">
                  <c:v>42782</c:v>
                </c:pt>
                <c:pt idx="338">
                  <c:v>42781</c:v>
                </c:pt>
                <c:pt idx="339">
                  <c:v>42780</c:v>
                </c:pt>
                <c:pt idx="340">
                  <c:v>42779</c:v>
                </c:pt>
                <c:pt idx="341">
                  <c:v>42778</c:v>
                </c:pt>
                <c:pt idx="342">
                  <c:v>42777</c:v>
                </c:pt>
                <c:pt idx="343">
                  <c:v>42776</c:v>
                </c:pt>
                <c:pt idx="344">
                  <c:v>42775</c:v>
                </c:pt>
                <c:pt idx="345">
                  <c:v>42774</c:v>
                </c:pt>
                <c:pt idx="346">
                  <c:v>42773</c:v>
                </c:pt>
                <c:pt idx="347">
                  <c:v>42772</c:v>
                </c:pt>
                <c:pt idx="348">
                  <c:v>42771</c:v>
                </c:pt>
                <c:pt idx="349">
                  <c:v>42770</c:v>
                </c:pt>
                <c:pt idx="350">
                  <c:v>42769</c:v>
                </c:pt>
                <c:pt idx="351">
                  <c:v>42768</c:v>
                </c:pt>
                <c:pt idx="352">
                  <c:v>42767</c:v>
                </c:pt>
                <c:pt idx="353">
                  <c:v>42766</c:v>
                </c:pt>
                <c:pt idx="354">
                  <c:v>42765</c:v>
                </c:pt>
                <c:pt idx="355">
                  <c:v>42764</c:v>
                </c:pt>
                <c:pt idx="356">
                  <c:v>42763</c:v>
                </c:pt>
                <c:pt idx="357">
                  <c:v>42762</c:v>
                </c:pt>
                <c:pt idx="358">
                  <c:v>42761</c:v>
                </c:pt>
                <c:pt idx="359">
                  <c:v>42760</c:v>
                </c:pt>
                <c:pt idx="360">
                  <c:v>42759</c:v>
                </c:pt>
                <c:pt idx="361">
                  <c:v>42758</c:v>
                </c:pt>
                <c:pt idx="362">
                  <c:v>42757</c:v>
                </c:pt>
                <c:pt idx="363">
                  <c:v>42756</c:v>
                </c:pt>
                <c:pt idx="364">
                  <c:v>42755</c:v>
                </c:pt>
                <c:pt idx="365">
                  <c:v>42754</c:v>
                </c:pt>
                <c:pt idx="366">
                  <c:v>42753</c:v>
                </c:pt>
                <c:pt idx="367">
                  <c:v>42752</c:v>
                </c:pt>
                <c:pt idx="368">
                  <c:v>42751</c:v>
                </c:pt>
                <c:pt idx="369">
                  <c:v>42750</c:v>
                </c:pt>
                <c:pt idx="370">
                  <c:v>42749</c:v>
                </c:pt>
                <c:pt idx="371">
                  <c:v>42748</c:v>
                </c:pt>
                <c:pt idx="372">
                  <c:v>42747</c:v>
                </c:pt>
                <c:pt idx="373">
                  <c:v>42746</c:v>
                </c:pt>
                <c:pt idx="374">
                  <c:v>42745</c:v>
                </c:pt>
                <c:pt idx="375">
                  <c:v>42744</c:v>
                </c:pt>
                <c:pt idx="376">
                  <c:v>42743</c:v>
                </c:pt>
                <c:pt idx="377">
                  <c:v>42742</c:v>
                </c:pt>
                <c:pt idx="378">
                  <c:v>42741</c:v>
                </c:pt>
                <c:pt idx="379">
                  <c:v>42740</c:v>
                </c:pt>
                <c:pt idx="380">
                  <c:v>42739</c:v>
                </c:pt>
                <c:pt idx="381">
                  <c:v>42738</c:v>
                </c:pt>
                <c:pt idx="382">
                  <c:v>42737</c:v>
                </c:pt>
                <c:pt idx="383">
                  <c:v>42736</c:v>
                </c:pt>
              </c:numCache>
            </c:numRef>
          </c:xVal>
          <c:yVal>
            <c:numRef>
              <c:f>BTC!$J$2:$J$385</c:f>
              <c:numCache>
                <c:formatCode>General</c:formatCode>
                <c:ptCount val="384"/>
                <c:pt idx="0">
                  <c:v>4.058038631125263</c:v>
                </c:pt>
                <c:pt idx="1">
                  <c:v>4.0491714886256096</c:v>
                </c:pt>
                <c:pt idx="2">
                  <c:v>4.0580880240036787</c:v>
                </c:pt>
                <c:pt idx="3">
                  <c:v>4.141013692204079</c:v>
                </c:pt>
                <c:pt idx="4">
                  <c:v>4.1388487761264612</c:v>
                </c:pt>
                <c:pt idx="5">
                  <c:v>4.1574809453029626</c:v>
                </c:pt>
                <c:pt idx="6">
                  <c:v>4.1446489185132762</c:v>
                </c:pt>
                <c:pt idx="7">
                  <c:v>4.12884819533953</c:v>
                </c:pt>
                <c:pt idx="8">
                  <c:v>4.1751695774259519</c:v>
                </c:pt>
                <c:pt idx="9">
                  <c:v>4.1640106397198702</c:v>
                </c:pt>
                <c:pt idx="10">
                  <c:v>4.1796580539300647</c:v>
                </c:pt>
                <c:pt idx="11">
                  <c:v>4.2168570550960576</c:v>
                </c:pt>
                <c:pt idx="12">
                  <c:v>4.2437150201774836</c:v>
                </c:pt>
                <c:pt idx="13">
                  <c:v>4.2420964709600391</c:v>
                </c:pt>
                <c:pt idx="14">
                  <c:v>4.1896923946841493</c:v>
                </c:pt>
                <c:pt idx="15">
                  <c:v>4.1838589453189945</c:v>
                </c:pt>
                <c:pt idx="16">
                  <c:v>4.1754596253102028</c:v>
                </c:pt>
                <c:pt idx="17">
                  <c:v>4.13433651094868</c:v>
                </c:pt>
                <c:pt idx="18">
                  <c:v>4.1495947227112771</c:v>
                </c:pt>
                <c:pt idx="19">
                  <c:v>4.1105122710460575</c:v>
                </c:pt>
                <c:pt idx="20">
                  <c:v>4.1667822617190797</c:v>
                </c:pt>
                <c:pt idx="21">
                  <c:v>4.1671932328808072</c:v>
                </c:pt>
                <c:pt idx="22">
                  <c:v>4.2004154387988164</c:v>
                </c:pt>
                <c:pt idx="23">
                  <c:v>4.2085354075588111</c:v>
                </c:pt>
                <c:pt idx="24">
                  <c:v>4.1472619240289657</c:v>
                </c:pt>
                <c:pt idx="25">
                  <c:v>4.1460008308097729</c:v>
                </c:pt>
                <c:pt idx="26">
                  <c:v>4.1645967061309266</c:v>
                </c:pt>
                <c:pt idx="27">
                  <c:v>4.1445337338365098</c:v>
                </c:pt>
                <c:pt idx="28">
                  <c:v>4.2013424926477079</c:v>
                </c:pt>
                <c:pt idx="29">
                  <c:v>4.2212159560651283</c:v>
                </c:pt>
                <c:pt idx="30">
                  <c:v>4.2494502974360602</c:v>
                </c:pt>
                <c:pt idx="31">
                  <c:v>4.2814492721742274</c:v>
                </c:pt>
                <c:pt idx="32">
                  <c:v>4.2811788656307304</c:v>
                </c:pt>
                <c:pt idx="33">
                  <c:v>4.2894953060596048</c:v>
                </c:pt>
                <c:pt idx="34">
                  <c:v>4.2494502974360602</c:v>
                </c:pt>
                <c:pt idx="35">
                  <c:v>4.220142097722011</c:v>
                </c:pt>
                <c:pt idx="36">
                  <c:v>4.2144358433434634</c:v>
                </c:pt>
                <c:pt idx="37">
                  <c:v>4.2430380486862944</c:v>
                </c:pt>
                <c:pt idx="38">
                  <c:v>4.2283952251681507</c:v>
                </c:pt>
                <c:pt idx="39">
                  <c:v>4.1882927400101675</c:v>
                </c:pt>
                <c:pt idx="40">
                  <c:v>4.1809397727565321</c:v>
                </c:pt>
                <c:pt idx="41">
                  <c:v>4.2180967880609774</c:v>
                </c:pt>
                <c:pt idx="42">
                  <c:v>4.2504907523882585</c:v>
                </c:pt>
                <c:pt idx="43">
                  <c:v>4.1543052639364504</c:v>
                </c:pt>
                <c:pt idx="44">
                  <c:v>4.0764001136835297</c:v>
                </c:pt>
                <c:pt idx="45">
                  <c:v>4.0676547327343924</c:v>
                </c:pt>
                <c:pt idx="46">
                  <c:v>4.0536699108954544</c:v>
                </c:pt>
                <c:pt idx="47">
                  <c:v>4.0446455773828447</c:v>
                </c:pt>
                <c:pt idx="48">
                  <c:v>4.0405350944146603</c:v>
                </c:pt>
                <c:pt idx="49">
                  <c:v>4.0085405586241905</c:v>
                </c:pt>
                <c:pt idx="50">
                  <c:v>3.9959329570969393</c:v>
                </c:pt>
                <c:pt idx="51">
                  <c:v>4.0033484972578677</c:v>
                </c:pt>
                <c:pt idx="52">
                  <c:v>3.9922631547909369</c:v>
                </c:pt>
                <c:pt idx="53">
                  <c:v>3.97093793271224</c:v>
                </c:pt>
                <c:pt idx="54">
                  <c:v>3.9439414410042164</c:v>
                </c:pt>
                <c:pt idx="55">
                  <c:v>3.9160173289927993</c:v>
                </c:pt>
                <c:pt idx="56">
                  <c:v>3.9070898208581548</c:v>
                </c:pt>
                <c:pt idx="57">
                  <c:v>3.9155254088989579</c:v>
                </c:pt>
                <c:pt idx="58">
                  <c:v>3.9073011606944177</c:v>
                </c:pt>
                <c:pt idx="59">
                  <c:v>3.9141177521685293</c:v>
                </c:pt>
                <c:pt idx="60">
                  <c:v>3.9052058102870699</c:v>
                </c:pt>
                <c:pt idx="61">
                  <c:v>3.8901990638831285</c:v>
                </c:pt>
                <c:pt idx="62">
                  <c:v>3.8863333354093013</c:v>
                </c:pt>
                <c:pt idx="63">
                  <c:v>3.8950671190200223</c:v>
                </c:pt>
                <c:pt idx="64">
                  <c:v>3.8647032672336277</c:v>
                </c:pt>
                <c:pt idx="65">
                  <c:v>3.8218252176961878</c:v>
                </c:pt>
                <c:pt idx="66">
                  <c:v>3.8170018093967162</c:v>
                </c:pt>
                <c:pt idx="67">
                  <c:v>3.7736584774188286</c:v>
                </c:pt>
                <c:pt idx="68">
                  <c:v>3.7990267790081247</c:v>
                </c:pt>
                <c:pt idx="69">
                  <c:v>3.820766791144401</c:v>
                </c:pt>
                <c:pt idx="70">
                  <c:v>3.855745026965435</c:v>
                </c:pt>
                <c:pt idx="71">
                  <c:v>3.8719714396625404</c:v>
                </c:pt>
                <c:pt idx="72">
                  <c:v>3.8537821429350529</c:v>
                </c:pt>
                <c:pt idx="73">
                  <c:v>3.8465288522606551</c:v>
                </c:pt>
                <c:pt idx="74">
                  <c:v>3.8694206554157509</c:v>
                </c:pt>
                <c:pt idx="75">
                  <c:v>3.8694969105131425</c:v>
                </c:pt>
                <c:pt idx="76">
                  <c:v>3.8551846746599638</c:v>
                </c:pt>
                <c:pt idx="77">
                  <c:v>3.8504949101805939</c:v>
                </c:pt>
                <c:pt idx="78">
                  <c:v>3.8310868272004392</c:v>
                </c:pt>
                <c:pt idx="79">
                  <c:v>3.8089512763543589</c:v>
                </c:pt>
                <c:pt idx="80">
                  <c:v>3.7876035626656175</c:v>
                </c:pt>
                <c:pt idx="81">
                  <c:v>3.7863858080654706</c:v>
                </c:pt>
                <c:pt idx="82">
                  <c:v>3.760003066151151</c:v>
                </c:pt>
                <c:pt idx="83">
                  <c:v>3.7625150161888254</c:v>
                </c:pt>
                <c:pt idx="84">
                  <c:v>3.7708328728195406</c:v>
                </c:pt>
                <c:pt idx="85">
                  <c:v>3.7595129816579882</c:v>
                </c:pt>
                <c:pt idx="86">
                  <c:v>3.7423008390844803</c:v>
                </c:pt>
                <c:pt idx="87">
                  <c:v>3.7734587726988473</c:v>
                </c:pt>
                <c:pt idx="88">
                  <c:v>3.7785853278629622</c:v>
                </c:pt>
                <c:pt idx="89">
                  <c:v>3.7807967159757081</c:v>
                </c:pt>
                <c:pt idx="90">
                  <c:v>3.7779188406606794</c:v>
                </c:pt>
                <c:pt idx="91">
                  <c:v>3.7564923337370555</c:v>
                </c:pt>
                <c:pt idx="92">
                  <c:v>3.7469251876963789</c:v>
                </c:pt>
                <c:pt idx="93">
                  <c:v>3.7484841768881436</c:v>
                </c:pt>
                <c:pt idx="94">
                  <c:v>3.7590314204221196</c:v>
                </c:pt>
                <c:pt idx="95">
                  <c:v>3.7549267547951302</c:v>
                </c:pt>
                <c:pt idx="96">
                  <c:v>3.7661123065526665</c:v>
                </c:pt>
                <c:pt idx="97">
                  <c:v>3.7515508380189027</c:v>
                </c:pt>
                <c:pt idx="98">
                  <c:v>3.737523407748832</c:v>
                </c:pt>
                <c:pt idx="99">
                  <c:v>3.6839093643719152</c:v>
                </c:pt>
                <c:pt idx="100">
                  <c:v>3.680267507910564</c:v>
                </c:pt>
                <c:pt idx="101">
                  <c:v>3.6790834135644017</c:v>
                </c:pt>
                <c:pt idx="102">
                  <c:v>3.6641265326223946</c:v>
                </c:pt>
                <c:pt idx="103">
                  <c:v>3.6463713735103624</c:v>
                </c:pt>
                <c:pt idx="104">
                  <c:v>3.6404168345883781</c:v>
                </c:pt>
                <c:pt idx="105">
                  <c:v>3.6359318843645463</c:v>
                </c:pt>
                <c:pt idx="106">
                  <c:v>3.6263280467894474</c:v>
                </c:pt>
                <c:pt idx="107">
                  <c:v>3.6354204075843701</c:v>
                </c:pt>
                <c:pt idx="108">
                  <c:v>3.6442869045911301</c:v>
                </c:pt>
                <c:pt idx="109">
                  <c:v>3.643038912656178</c:v>
                </c:pt>
                <c:pt idx="110">
                  <c:v>3.6375947880499506</c:v>
                </c:pt>
                <c:pt idx="111">
                  <c:v>3.6197307326694141</c:v>
                </c:pt>
                <c:pt idx="112">
                  <c:v>3.6203047409291305</c:v>
                </c:pt>
                <c:pt idx="113">
                  <c:v>3.6229524210600204</c:v>
                </c:pt>
                <c:pt idx="114">
                  <c:v>3.5902777101990968</c:v>
                </c:pt>
                <c:pt idx="115">
                  <c:v>3.5942168078942762</c:v>
                </c:pt>
                <c:pt idx="116">
                  <c:v>3.5660342420478321</c:v>
                </c:pt>
                <c:pt idx="117">
                  <c:v>3.5793433646839232</c:v>
                </c:pt>
                <c:pt idx="118">
                  <c:v>3.5598970537023917</c:v>
                </c:pt>
                <c:pt idx="119">
                  <c:v>3.5596696725075994</c:v>
                </c:pt>
                <c:pt idx="120">
                  <c:v>3.5912282717963318</c:v>
                </c:pt>
                <c:pt idx="121">
                  <c:v>3.5928826062228874</c:v>
                </c:pt>
                <c:pt idx="122">
                  <c:v>3.6099986377736584</c:v>
                </c:pt>
                <c:pt idx="123">
                  <c:v>3.5552262895631586</c:v>
                </c:pt>
                <c:pt idx="124">
                  <c:v>3.5570594433331557</c:v>
                </c:pt>
                <c:pt idx="125">
                  <c:v>3.560832849386292</c:v>
                </c:pt>
                <c:pt idx="126">
                  <c:v>3.5005520609281402</c:v>
                </c:pt>
                <c:pt idx="127">
                  <c:v>3.5883131729809588</c:v>
                </c:pt>
                <c:pt idx="128">
                  <c:v>3.6161582107394854</c:v>
                </c:pt>
                <c:pt idx="129">
                  <c:v>3.6200193942656873</c:v>
                </c:pt>
                <c:pt idx="130">
                  <c:v>3.6151575038843276</c:v>
                </c:pt>
                <c:pt idx="131">
                  <c:v>3.626272599828487</c:v>
                </c:pt>
                <c:pt idx="132">
                  <c:v>3.6263208596197676</c:v>
                </c:pt>
                <c:pt idx="133">
                  <c:v>3.6632447237641323</c:v>
                </c:pt>
                <c:pt idx="134">
                  <c:v>3.6617313068339121</c:v>
                </c:pt>
                <c:pt idx="135">
                  <c:v>3.6411358637075382</c:v>
                </c:pt>
                <c:pt idx="136">
                  <c:v>3.6261647660243739</c:v>
                </c:pt>
                <c:pt idx="137">
                  <c:v>3.661966884740004</c:v>
                </c:pt>
                <c:pt idx="138">
                  <c:v>3.6613649138463189</c:v>
                </c:pt>
                <c:pt idx="139">
                  <c:v>3.6903219185638725</c:v>
                </c:pt>
                <c:pt idx="140">
                  <c:v>3.6722604569165633</c:v>
                </c:pt>
                <c:pt idx="141">
                  <c:v>3.6585446309579819</c:v>
                </c:pt>
                <c:pt idx="142">
                  <c:v>3.6599504101039333</c:v>
                </c:pt>
                <c:pt idx="143">
                  <c:v>3.642386359988151</c:v>
                </c:pt>
                <c:pt idx="144">
                  <c:v>3.6419151217736121</c:v>
                </c:pt>
                <c:pt idx="145">
                  <c:v>3.6379997759396758</c:v>
                </c:pt>
                <c:pt idx="146">
                  <c:v>3.6406861133623205</c:v>
                </c:pt>
                <c:pt idx="147">
                  <c:v>3.636770647347205</c:v>
                </c:pt>
                <c:pt idx="148">
                  <c:v>3.6167485032002999</c:v>
                </c:pt>
                <c:pt idx="149">
                  <c:v>3.6116181726574195</c:v>
                </c:pt>
                <c:pt idx="150">
                  <c:v>3.601880807895053</c:v>
                </c:pt>
                <c:pt idx="151">
                  <c:v>3.6117742735623097</c:v>
                </c:pt>
                <c:pt idx="152">
                  <c:v>3.6221424984151831</c:v>
                </c:pt>
                <c:pt idx="153">
                  <c:v>3.6167642473494399</c:v>
                </c:pt>
                <c:pt idx="154">
                  <c:v>3.6359198329035731</c:v>
                </c:pt>
                <c:pt idx="155">
                  <c:v>3.6419141312389338</c:v>
                </c:pt>
                <c:pt idx="156">
                  <c:v>3.6232844461472933</c:v>
                </c:pt>
                <c:pt idx="157">
                  <c:v>3.6361858915126053</c:v>
                </c:pt>
                <c:pt idx="158">
                  <c:v>3.6091780552941848</c:v>
                </c:pt>
                <c:pt idx="159">
                  <c:v>3.5888362028338285</c:v>
                </c:pt>
                <c:pt idx="160">
                  <c:v>3.5623678184054568</c:v>
                </c:pt>
                <c:pt idx="161">
                  <c:v>3.5281219083977278</c:v>
                </c:pt>
                <c:pt idx="162">
                  <c:v>3.5239856529839066</c:v>
                </c:pt>
                <c:pt idx="163">
                  <c:v>3.5340768977621639</c:v>
                </c:pt>
                <c:pt idx="164">
                  <c:v>3.5276582515145085</c:v>
                </c:pt>
                <c:pt idx="165">
                  <c:v>3.5068809875940854</c:v>
                </c:pt>
                <c:pt idx="166">
                  <c:v>3.5128990894917393</c:v>
                </c:pt>
                <c:pt idx="167">
                  <c:v>3.4620429293694213</c:v>
                </c:pt>
                <c:pt idx="168">
                  <c:v>3.4482315822130643</c:v>
                </c:pt>
                <c:pt idx="169">
                  <c:v>3.4328987723922939</c:v>
                </c:pt>
                <c:pt idx="170">
                  <c:v>3.4357058408888124</c:v>
                </c:pt>
                <c:pt idx="171">
                  <c:v>3.4580785709492825</c:v>
                </c:pt>
                <c:pt idx="172">
                  <c:v>3.4414186070117232</c:v>
                </c:pt>
                <c:pt idx="173">
                  <c:v>3.4352692775154345</c:v>
                </c:pt>
                <c:pt idx="174">
                  <c:v>3.448245506990939</c:v>
                </c:pt>
                <c:pt idx="175">
                  <c:v>3.4280910382760874</c:v>
                </c:pt>
                <c:pt idx="176">
                  <c:v>3.4046130937083312</c:v>
                </c:pt>
                <c:pt idx="177">
                  <c:v>3.4112441650783163</c:v>
                </c:pt>
                <c:pt idx="178">
                  <c:v>3.440515521112228</c:v>
                </c:pt>
                <c:pt idx="179">
                  <c:v>3.4365919567947696</c:v>
                </c:pt>
                <c:pt idx="180">
                  <c:v>3.4484125695100798</c:v>
                </c:pt>
                <c:pt idx="181">
                  <c:v>3.42628836393461</c:v>
                </c:pt>
                <c:pt idx="182">
                  <c:v>3.4530751282168692</c:v>
                </c:pt>
                <c:pt idx="183">
                  <c:v>3.3560048115761503</c:v>
                </c:pt>
                <c:pt idx="184">
                  <c:v>3.3660641658744122</c:v>
                </c:pt>
                <c:pt idx="185">
                  <c:v>3.3489898457045437</c:v>
                </c:pt>
                <c:pt idx="186">
                  <c:v>3.2861464695863911</c:v>
                </c:pt>
                <c:pt idx="187">
                  <c:v>3.2992849736794256</c:v>
                </c:pt>
                <c:pt idx="188">
                  <c:v>3.3483282325260406</c:v>
                </c:pt>
                <c:pt idx="189">
                  <c:v>3.3730205630211412</c:v>
                </c:pt>
                <c:pt idx="190">
                  <c:v>3.3806995483827169</c:v>
                </c:pt>
                <c:pt idx="191">
                  <c:v>3.3678719215391864</c:v>
                </c:pt>
                <c:pt idx="192">
                  <c:v>3.377650416914268</c:v>
                </c:pt>
                <c:pt idx="193">
                  <c:v>3.4023043797797885</c:v>
                </c:pt>
                <c:pt idx="194">
                  <c:v>3.410373953452611</c:v>
                </c:pt>
                <c:pt idx="195">
                  <c:v>3.401447069840593</c:v>
                </c:pt>
                <c:pt idx="196">
                  <c:v>3.4164058250833484</c:v>
                </c:pt>
                <c:pt idx="197">
                  <c:v>3.4163242391364133</c:v>
                </c:pt>
                <c:pt idx="198">
                  <c:v>3.4154524778700792</c:v>
                </c:pt>
                <c:pt idx="199">
                  <c:v>3.4084095784684298</c:v>
                </c:pt>
                <c:pt idx="200">
                  <c:v>3.3976897829785413</c:v>
                </c:pt>
                <c:pt idx="201">
                  <c:v>3.3867485908293835</c:v>
                </c:pt>
                <c:pt idx="202">
                  <c:v>3.3966525906856035</c:v>
                </c:pt>
                <c:pt idx="203">
                  <c:v>3.4047037507948503</c:v>
                </c:pt>
                <c:pt idx="204">
                  <c:v>3.4095206011941248</c:v>
                </c:pt>
                <c:pt idx="205">
                  <c:v>3.4070559181171793</c:v>
                </c:pt>
                <c:pt idx="206">
                  <c:v>3.3941801619165259</c:v>
                </c:pt>
                <c:pt idx="207">
                  <c:v>3.4133953318877612</c:v>
                </c:pt>
                <c:pt idx="208">
                  <c:v>3.4161826761299472</c:v>
                </c:pt>
                <c:pt idx="209">
                  <c:v>3.4375159170223064</c:v>
                </c:pt>
                <c:pt idx="210">
                  <c:v>3.4325427998604754</c:v>
                </c:pt>
                <c:pt idx="211">
                  <c:v>3.4299185393697869</c:v>
                </c:pt>
                <c:pt idx="212">
                  <c:v>3.4328779351947132</c:v>
                </c:pt>
                <c:pt idx="213">
                  <c:v>3.4135109911024726</c:v>
                </c:pt>
                <c:pt idx="214">
                  <c:v>3.4063749467904865</c:v>
                </c:pt>
                <c:pt idx="215">
                  <c:v>3.4241217732707878</c:v>
                </c:pt>
                <c:pt idx="216">
                  <c:v>3.4003670008504088</c:v>
                </c:pt>
                <c:pt idx="217">
                  <c:v>3.392621340755869</c:v>
                </c:pt>
                <c:pt idx="218">
                  <c:v>3.3978670410696274</c:v>
                </c:pt>
                <c:pt idx="219">
                  <c:v>3.4340704567878819</c:v>
                </c:pt>
                <c:pt idx="220">
                  <c:v>3.4282822346619382</c:v>
                </c:pt>
                <c:pt idx="221">
                  <c:v>3.4702958009194056</c:v>
                </c:pt>
                <c:pt idx="222">
                  <c:v>3.468703187878722</c:v>
                </c:pt>
                <c:pt idx="223">
                  <c:v>3.4515009043195346</c:v>
                </c:pt>
                <c:pt idx="224">
                  <c:v>3.448310483385014</c:v>
                </c:pt>
                <c:pt idx="225">
                  <c:v>3.4346471338615516</c:v>
                </c:pt>
                <c:pt idx="226">
                  <c:v>3.4577880668848353</c:v>
                </c:pt>
                <c:pt idx="227">
                  <c:v>3.4298878749532937</c:v>
                </c:pt>
                <c:pt idx="228">
                  <c:v>3.4000887847320356</c:v>
                </c:pt>
                <c:pt idx="229">
                  <c:v>3.406163628686969</c:v>
                </c:pt>
                <c:pt idx="230">
                  <c:v>3.3968476884041259</c:v>
                </c:pt>
                <c:pt idx="231">
                  <c:v>3.3809398829451625</c:v>
                </c:pt>
                <c:pt idx="232">
                  <c:v>3.3595186542314099</c:v>
                </c:pt>
                <c:pt idx="233">
                  <c:v>3.3398865116006915</c:v>
                </c:pt>
                <c:pt idx="234">
                  <c:v>3.3532158737238973</c:v>
                </c:pt>
                <c:pt idx="235">
                  <c:v>3.3343391305384324</c:v>
                </c:pt>
                <c:pt idx="236">
                  <c:v>3.3126173540041837</c:v>
                </c:pt>
                <c:pt idx="237">
                  <c:v>3.3416857293582582</c:v>
                </c:pt>
                <c:pt idx="238">
                  <c:v>3.3656545572912937</c:v>
                </c:pt>
                <c:pt idx="239">
                  <c:v>3.3884990633145211</c:v>
                </c:pt>
                <c:pt idx="240">
                  <c:v>3.3657443675785488</c:v>
                </c:pt>
                <c:pt idx="241">
                  <c:v>3.3407533651621026</c:v>
                </c:pt>
                <c:pt idx="242">
                  <c:v>3.3103087543538314</c:v>
                </c:pt>
                <c:pt idx="243">
                  <c:v>3.3153467798396292</c:v>
                </c:pt>
                <c:pt idx="244">
                  <c:v>3.2975942002636693</c:v>
                </c:pt>
                <c:pt idx="245">
                  <c:v>3.2781520295125781</c:v>
                </c:pt>
                <c:pt idx="246">
                  <c:v>3.2597610667986645</c:v>
                </c:pt>
                <c:pt idx="247">
                  <c:v>3.2372244344538093</c:v>
                </c:pt>
                <c:pt idx="248">
                  <c:v>3.2409733518400037</c:v>
                </c:pt>
                <c:pt idx="249">
                  <c:v>3.25730410441576</c:v>
                </c:pt>
                <c:pt idx="250">
                  <c:v>3.2554799518030046</c:v>
                </c:pt>
                <c:pt idx="251">
                  <c:v>3.2363155232536589</c:v>
                </c:pt>
                <c:pt idx="252">
                  <c:v>3.2661752300312785</c:v>
                </c:pt>
                <c:pt idx="253">
                  <c:v>3.2505102676233881</c:v>
                </c:pt>
                <c:pt idx="254">
                  <c:v>3.2446530990982625</c:v>
                </c:pt>
                <c:pt idx="255">
                  <c:v>3.2365095503998682</c:v>
                </c:pt>
                <c:pt idx="256">
                  <c:v>3.2032831600778682</c:v>
                </c:pt>
                <c:pt idx="257">
                  <c:v>3.1985113814547232</c:v>
                </c:pt>
                <c:pt idx="258">
                  <c:v>3.192235612576686</c:v>
                </c:pt>
                <c:pt idx="259">
                  <c:v>3.1877659997409928</c:v>
                </c:pt>
                <c:pt idx="260">
                  <c:v>3.1733960781448567</c:v>
                </c:pt>
                <c:pt idx="261">
                  <c:v>3.1624986898689387</c:v>
                </c:pt>
                <c:pt idx="262">
                  <c:v>3.1526032466093326</c:v>
                </c:pt>
                <c:pt idx="263">
                  <c:v>3.1297865345203397</c:v>
                </c:pt>
                <c:pt idx="264">
                  <c:v>3.121188746330585</c:v>
                </c:pt>
                <c:pt idx="265">
                  <c:v>3.119862685420983</c:v>
                </c:pt>
                <c:pt idx="266">
                  <c:v>3.1198297291470611</c:v>
                </c:pt>
                <c:pt idx="267">
                  <c:v>3.1078473716905397</c:v>
                </c:pt>
                <c:pt idx="268">
                  <c:v>3.1024302752216433</c:v>
                </c:pt>
                <c:pt idx="269">
                  <c:v>3.0970663308860114</c:v>
                </c:pt>
                <c:pt idx="270">
                  <c:v>3.0826525492160699</c:v>
                </c:pt>
                <c:pt idx="271">
                  <c:v>3.0905825059723688</c:v>
                </c:pt>
                <c:pt idx="272">
                  <c:v>3.0873234641218827</c:v>
                </c:pt>
                <c:pt idx="273">
                  <c:v>3.0897002738726762</c:v>
                </c:pt>
                <c:pt idx="274">
                  <c:v>3.0831728321694798</c:v>
                </c:pt>
                <c:pt idx="275">
                  <c:v>3.0835492000736551</c:v>
                </c:pt>
                <c:pt idx="276">
                  <c:v>3.076920660668768</c:v>
                </c:pt>
                <c:pt idx="277">
                  <c:v>3.0730765131400317</c:v>
                </c:pt>
                <c:pt idx="278">
                  <c:v>3.0691535935212162</c:v>
                </c:pt>
                <c:pt idx="279">
                  <c:v>3.0671824855234049</c:v>
                </c:pt>
                <c:pt idx="280">
                  <c:v>3.0683083377901195</c:v>
                </c:pt>
                <c:pt idx="281">
                  <c:v>3.0795502395572081</c:v>
                </c:pt>
                <c:pt idx="282">
                  <c:v>3.0809185635435408</c:v>
                </c:pt>
                <c:pt idx="283">
                  <c:v>3.074618989183759</c:v>
                </c:pt>
                <c:pt idx="284">
                  <c:v>3.0745604678028955</c:v>
                </c:pt>
                <c:pt idx="285">
                  <c:v>3.0706177706190299</c:v>
                </c:pt>
                <c:pt idx="286">
                  <c:v>3.069168407895126</c:v>
                </c:pt>
                <c:pt idx="287">
                  <c:v>3.0714917030323394</c:v>
                </c:pt>
                <c:pt idx="288">
                  <c:v>3.0514651019592258</c:v>
                </c:pt>
                <c:pt idx="289">
                  <c:v>3.0546666678501975</c:v>
                </c:pt>
                <c:pt idx="290">
                  <c:v>3.0590026760778501</c:v>
                </c:pt>
                <c:pt idx="291">
                  <c:v>3.0425558250274216</c:v>
                </c:pt>
                <c:pt idx="292">
                  <c:v>3.0336689821969989</c:v>
                </c:pt>
                <c:pt idx="293">
                  <c:v>3.0300772830821709</c:v>
                </c:pt>
                <c:pt idx="294">
                  <c:v>3.0114181812581275</c:v>
                </c:pt>
                <c:pt idx="295">
                  <c:v>3.0179552359042252</c:v>
                </c:pt>
                <c:pt idx="296">
                  <c:v>3.019564898900275</c:v>
                </c:pt>
                <c:pt idx="297">
                  <c:v>3.0189417063824706</c:v>
                </c:pt>
                <c:pt idx="298">
                  <c:v>2.9876886046028259</c:v>
                </c:pt>
                <c:pt idx="299">
                  <c:v>2.9885634157313103</c:v>
                </c:pt>
                <c:pt idx="300">
                  <c:v>2.9715263309993425</c:v>
                </c:pt>
                <c:pt idx="301">
                  <c:v>3.0163855906671175</c:v>
                </c:pt>
                <c:pt idx="302">
                  <c:v>3.0212099792671707</c:v>
                </c:pt>
                <c:pt idx="303">
                  <c:v>3.0494699954648223</c:v>
                </c:pt>
                <c:pt idx="304">
                  <c:v>3.0234006296284059</c:v>
                </c:pt>
                <c:pt idx="305">
                  <c:v>3.0158792565010066</c:v>
                </c:pt>
                <c:pt idx="306">
                  <c:v>2.9897745271621758</c:v>
                </c:pt>
                <c:pt idx="307">
                  <c:v>3.0412702758275638</c:v>
                </c:pt>
                <c:pt idx="308">
                  <c:v>3.0719408907014976</c:v>
                </c:pt>
                <c:pt idx="309">
                  <c:v>3.0973718566795161</c:v>
                </c:pt>
                <c:pt idx="310">
                  <c:v>3.0934777195448562</c:v>
                </c:pt>
                <c:pt idx="311">
                  <c:v>3.0906671060470305</c:v>
                </c:pt>
                <c:pt idx="312">
                  <c:v>3.0869930116449598</c:v>
                </c:pt>
                <c:pt idx="313">
                  <c:v>3.0706362261828377</c:v>
                </c:pt>
                <c:pt idx="314">
                  <c:v>3.0477887056350683</c:v>
                </c:pt>
                <c:pt idx="315">
                  <c:v>3.0753133284196967</c:v>
                </c:pt>
                <c:pt idx="316">
                  <c:v>3.060829996825313</c:v>
                </c:pt>
                <c:pt idx="317">
                  <c:v>3.0875081237079658</c:v>
                </c:pt>
                <c:pt idx="318">
                  <c:v>3.1049000409823964</c:v>
                </c:pt>
                <c:pt idx="319">
                  <c:v>3.1029376887243898</c:v>
                </c:pt>
                <c:pt idx="320">
                  <c:v>3.0983979598112303</c:v>
                </c:pt>
                <c:pt idx="321">
                  <c:v>3.1063371111968427</c:v>
                </c:pt>
                <c:pt idx="322">
                  <c:v>3.0971566222433831</c:v>
                </c:pt>
                <c:pt idx="323">
                  <c:v>3.0880226255257694</c:v>
                </c:pt>
                <c:pt idx="324">
                  <c:v>3.0718967289034524</c:v>
                </c:pt>
                <c:pt idx="325">
                  <c:v>3.0721469197367957</c:v>
                </c:pt>
                <c:pt idx="326">
                  <c:v>3.0658708894063929</c:v>
                </c:pt>
                <c:pt idx="327">
                  <c:v>3.0585285119350196</c:v>
                </c:pt>
                <c:pt idx="328">
                  <c:v>3.068338023751453</c:v>
                </c:pt>
                <c:pt idx="329">
                  <c:v>3.0691906285085246</c:v>
                </c:pt>
                <c:pt idx="330">
                  <c:v>3.0481581376102178</c:v>
                </c:pt>
                <c:pt idx="331">
                  <c:v>3.0471969600412665</c:v>
                </c:pt>
                <c:pt idx="332">
                  <c:v>3.033134129279548</c:v>
                </c:pt>
                <c:pt idx="333">
                  <c:v>3.0206471267193935</c:v>
                </c:pt>
                <c:pt idx="334">
                  <c:v>3.0231536515454867</c:v>
                </c:pt>
                <c:pt idx="335">
                  <c:v>3.0208624211902593</c:v>
                </c:pt>
                <c:pt idx="336">
                  <c:v>3.0111981524818261</c:v>
                </c:pt>
                <c:pt idx="337">
                  <c:v>3.0033097092283576</c:v>
                </c:pt>
                <c:pt idx="338">
                  <c:v>3.002688629152757</c:v>
                </c:pt>
                <c:pt idx="339">
                  <c:v>2.9963978300519463</c:v>
                </c:pt>
                <c:pt idx="340">
                  <c:v>2.9995133175872142</c:v>
                </c:pt>
                <c:pt idx="341">
                  <c:v>3.0015260323323067</c:v>
                </c:pt>
                <c:pt idx="342">
                  <c:v>2.9951523768914536</c:v>
                </c:pt>
                <c:pt idx="343">
                  <c:v>2.9980979741540774</c:v>
                </c:pt>
                <c:pt idx="344">
                  <c:v>3.0272272540672551</c:v>
                </c:pt>
                <c:pt idx="345">
                  <c:v>3.026255357894863</c:v>
                </c:pt>
                <c:pt idx="346">
                  <c:v>3.0170917980828604</c:v>
                </c:pt>
                <c:pt idx="347">
                  <c:v>3.0121620679708232</c:v>
                </c:pt>
                <c:pt idx="348">
                  <c:v>3.0185007771258627</c:v>
                </c:pt>
                <c:pt idx="349">
                  <c:v>3.013397650974702</c:v>
                </c:pt>
                <c:pt idx="350">
                  <c:v>3.0049487124921219</c:v>
                </c:pt>
                <c:pt idx="351">
                  <c:v>2.9956351945975501</c:v>
                </c:pt>
                <c:pt idx="352">
                  <c:v>2.9871923931685358</c:v>
                </c:pt>
                <c:pt idx="353">
                  <c:v>2.9642407679204923</c:v>
                </c:pt>
                <c:pt idx="354">
                  <c:v>2.9638586304566386</c:v>
                </c:pt>
                <c:pt idx="355">
                  <c:v>2.9647638922681145</c:v>
                </c:pt>
                <c:pt idx="356">
                  <c:v>2.9636981268309857</c:v>
                </c:pt>
                <c:pt idx="357">
                  <c:v>2.9630129593770773</c:v>
                </c:pt>
                <c:pt idx="358">
                  <c:v>2.9553942739521188</c:v>
                </c:pt>
                <c:pt idx="359">
                  <c:v>2.9503259024516248</c:v>
                </c:pt>
                <c:pt idx="360">
                  <c:v>2.959365798874058</c:v>
                </c:pt>
                <c:pt idx="361">
                  <c:v>2.9663764230889229</c:v>
                </c:pt>
                <c:pt idx="362">
                  <c:v>2.9648298271886073</c:v>
                </c:pt>
                <c:pt idx="363">
                  <c:v>2.9520898382229062</c:v>
                </c:pt>
                <c:pt idx="364">
                  <c:v>2.9533585449907305</c:v>
                </c:pt>
                <c:pt idx="365">
                  <c:v>2.9485792178763415</c:v>
                </c:pt>
                <c:pt idx="366">
                  <c:v>2.9587406227859967</c:v>
                </c:pt>
                <c:pt idx="367">
                  <c:v>2.9195748921627005</c:v>
                </c:pt>
                <c:pt idx="368">
                  <c:v>2.9147555674499053</c:v>
                </c:pt>
                <c:pt idx="369">
                  <c:v>2.9128276264402975</c:v>
                </c:pt>
                <c:pt idx="370">
                  <c:v>2.916527640754965</c:v>
                </c:pt>
                <c:pt idx="371">
                  <c:v>2.9051155825458572</c:v>
                </c:pt>
                <c:pt idx="372">
                  <c:v>2.8894025591901715</c:v>
                </c:pt>
                <c:pt idx="373">
                  <c:v>2.9581432404752559</c:v>
                </c:pt>
                <c:pt idx="374">
                  <c:v>2.9554183368545539</c:v>
                </c:pt>
                <c:pt idx="375">
                  <c:v>2.9605849253749517</c:v>
                </c:pt>
                <c:pt idx="376">
                  <c:v>2.9581671515512409</c:v>
                </c:pt>
                <c:pt idx="377">
                  <c:v>2.9559233500692215</c:v>
                </c:pt>
                <c:pt idx="378">
                  <c:v>3.0061407344279005</c:v>
                </c:pt>
                <c:pt idx="379">
                  <c:v>3.063231999233333</c:v>
                </c:pt>
                <c:pt idx="380">
                  <c:v>3.0188668631509068</c:v>
                </c:pt>
                <c:pt idx="381">
                  <c:v>3.0092808842553587</c:v>
                </c:pt>
                <c:pt idx="382">
                  <c:v>2.9994002596989211</c:v>
                </c:pt>
                <c:pt idx="383">
                  <c:v>2.9839238324820632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5055864"/>
        <c:axId val="235058608"/>
      </c:scatterChart>
      <c:valAx>
        <c:axId val="235055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5058608"/>
        <c:crosses val="autoZero"/>
        <c:crossBetween val="midCat"/>
      </c:valAx>
      <c:valAx>
        <c:axId val="235058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50558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83820</xdr:colOff>
      <xdr:row>0</xdr:row>
      <xdr:rowOff>106680</xdr:rowOff>
    </xdr:from>
    <xdr:to>
      <xdr:col>18</xdr:col>
      <xdr:colOff>388620</xdr:colOff>
      <xdr:row>14</xdr:row>
      <xdr:rowOff>182880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60960</xdr:colOff>
      <xdr:row>15</xdr:row>
      <xdr:rowOff>68580</xdr:rowOff>
    </xdr:from>
    <xdr:to>
      <xdr:col>18</xdr:col>
      <xdr:colOff>365760</xdr:colOff>
      <xdr:row>29</xdr:row>
      <xdr:rowOff>144780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59"/>
  <sheetViews>
    <sheetView tabSelected="1" topLeftCell="A10" workbookViewId="0">
      <selection activeCell="M25" sqref="M25"/>
    </sheetView>
  </sheetViews>
  <sheetFormatPr defaultRowHeight="14.4" x14ac:dyDescent="0.3"/>
  <cols>
    <col min="1" max="1" width="12.88671875" style="8" customWidth="1"/>
    <col min="2" max="4" width="9.33203125" style="7" bestFit="1" customWidth="1"/>
    <col min="5" max="5" width="12" style="7" bestFit="1" customWidth="1"/>
    <col min="6" max="6" width="11.88671875" style="7" customWidth="1"/>
    <col min="7" max="7" width="13.5546875" style="7" customWidth="1"/>
    <col min="8" max="8" width="8.88671875" style="8"/>
    <col min="9" max="9" width="12.33203125" style="8" customWidth="1"/>
    <col min="10" max="17" width="8.88671875" style="8"/>
  </cols>
  <sheetData>
    <row r="1" spans="1:16" x14ac:dyDescent="0.3">
      <c r="A1" s="6" t="s">
        <v>8</v>
      </c>
      <c r="B1" s="7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/>
    </row>
    <row r="2" spans="1:16" x14ac:dyDescent="0.3">
      <c r="A2" s="9">
        <v>43119</v>
      </c>
      <c r="B2" s="10">
        <f>LOG(BTC!$E2/BTC!$E3)</f>
        <v>4.9860413317796247E-3</v>
      </c>
      <c r="C2" s="10">
        <f>LOG(ETH!$E2/ETH!$E3)</f>
        <v>1.1802283848709873E-3</v>
      </c>
      <c r="D2" s="10">
        <f>LOG(XRP!$E2/XRP!$E3)</f>
        <v>-1.3788284485633297E-2</v>
      </c>
      <c r="E2" s="10">
        <f>LOG(LTC!$E2/LTC!$E3)</f>
        <v>2.7016764908790596E-4</v>
      </c>
      <c r="F2" s="10">
        <f>LOG(BCH!$E2/BCH!$E3)</f>
        <v>3.1700557791331119E-3</v>
      </c>
      <c r="G2" s="10">
        <f>LOG(NEM!$E2/NEM!$E3)</f>
        <v>7.9689296712753734E-3</v>
      </c>
    </row>
    <row r="3" spans="1:16" ht="15" thickBot="1" x14ac:dyDescent="0.35">
      <c r="A3" s="9">
        <v>43118</v>
      </c>
      <c r="B3" s="10">
        <f>LOG(BTC!$E3/BTC!$E4)</f>
        <v>1.0973161686286292E-2</v>
      </c>
      <c r="C3" s="10">
        <f>LOG(ETH!$E3/ETH!$E4)</f>
        <v>9.3321000609671786E-3</v>
      </c>
      <c r="D3" s="10">
        <f>LOG(XRP!$E3/XRP!$E4)</f>
        <v>8.6848687000160532E-2</v>
      </c>
      <c r="E3" s="10">
        <f>LOG(LTC!$E3/LTC!$E4)</f>
        <v>1.4471716028514905E-2</v>
      </c>
      <c r="F3" s="10">
        <f>LOG(BCH!$E3/BCH!$E4)</f>
        <v>2.1561114774992793E-3</v>
      </c>
      <c r="G3" s="10">
        <f>LOG(NEM!$E3/NEM!$E4)</f>
        <v>2.4823583725032145E-2</v>
      </c>
      <c r="I3" s="11" t="s">
        <v>15</v>
      </c>
    </row>
    <row r="4" spans="1:16" ht="15" thickBot="1" x14ac:dyDescent="0.35">
      <c r="A4" s="9">
        <v>43117</v>
      </c>
      <c r="B4" s="10">
        <f>LOG(BTC!$E4/BTC!$E5)</f>
        <v>-1.1563179274461764E-2</v>
      </c>
      <c r="C4" s="10">
        <f>LOG(ETH!$E4/ETH!$E5)</f>
        <v>-1.6567842040968565E-2</v>
      </c>
      <c r="D4" s="10">
        <f>LOG(XRP!$E4/XRP!$E5)</f>
        <v>4.5389288349638936E-2</v>
      </c>
      <c r="E4" s="10">
        <f>LOG(LTC!$E4/LTC!$E5)</f>
        <v>-4.1940996212992939E-3</v>
      </c>
      <c r="F4" s="10">
        <f>LOG(BCH!$E4/BCH!$E5)</f>
        <v>-5.9270225829799374E-3</v>
      </c>
      <c r="G4" s="10">
        <f>LOG(NEM!$E4/NEM!$E5)</f>
        <v>-4.2370529432546426E-3</v>
      </c>
      <c r="I4" s="12">
        <f t="shared" ref="I4:N4" si="0">COVAR($B$2:$B$252,B$2:B$252)</f>
        <v>1.2509427151011221E-3</v>
      </c>
      <c r="J4" s="12">
        <f t="shared" si="0"/>
        <v>9.1509916708081842E-4</v>
      </c>
      <c r="K4" s="12">
        <f t="shared" si="0"/>
        <v>7.7284940448771235E-4</v>
      </c>
      <c r="L4" s="12">
        <f t="shared" si="0"/>
        <v>1.0550324055844627E-3</v>
      </c>
      <c r="M4" s="12">
        <f t="shared" si="0"/>
        <v>1.9933843092432804E-4</v>
      </c>
      <c r="N4" s="13">
        <f t="shared" si="0"/>
        <v>1.2343913584271597E-3</v>
      </c>
      <c r="O4" s="14"/>
    </row>
    <row r="5" spans="1:16" ht="15" thickBot="1" x14ac:dyDescent="0.35">
      <c r="A5" s="9">
        <v>43116</v>
      </c>
      <c r="B5" s="10">
        <f>LOG(BTC!$E5/BTC!$E6)</f>
        <v>-8.0162830898875825E-2</v>
      </c>
      <c r="C5" s="10">
        <f>LOG(ETH!$E5/ETH!$E6)</f>
        <v>-8.8522763109961544E-2</v>
      </c>
      <c r="D5" s="10">
        <f>LOG(XRP!$E5/XRP!$E6)</f>
        <v>-0.1534272744197375</v>
      </c>
      <c r="E5" s="10">
        <f>LOG(LTC!$E5/LTC!$E6)</f>
        <v>-9.200750018399409E-2</v>
      </c>
      <c r="F5" s="10">
        <f>LOG(BCH!$E5/BCH!$E6)</f>
        <v>-0.13200895132029111</v>
      </c>
      <c r="G5" s="10">
        <f>LOG(NEM!$E5/NEM!$E6)</f>
        <v>-0.13017757554892284</v>
      </c>
      <c r="I5" s="12">
        <f t="shared" ref="I5:N5" si="1">COVAR($C$2:$C$252,B$2:B$252)</f>
        <v>9.1509916708081842E-4</v>
      </c>
      <c r="J5" s="12">
        <f t="shared" si="1"/>
        <v>3.1356469358890617E-3</v>
      </c>
      <c r="K5" s="12">
        <f t="shared" si="1"/>
        <v>6.3764893489334979E-4</v>
      </c>
      <c r="L5" s="12">
        <f t="shared" si="1"/>
        <v>1.0154264887055637E-3</v>
      </c>
      <c r="M5" s="12">
        <f t="shared" si="1"/>
        <v>4.9041586169246241E-4</v>
      </c>
      <c r="N5" s="13">
        <f t="shared" si="1"/>
        <v>1.7256082587908991E-3</v>
      </c>
      <c r="O5" s="14"/>
    </row>
    <row r="6" spans="1:16" ht="15" thickBot="1" x14ac:dyDescent="0.35">
      <c r="A6" s="9">
        <v>43115</v>
      </c>
      <c r="B6" s="10">
        <f>LOG(BTC!$E6/BTC!$E7)</f>
        <v>1.5047439458556237E-3</v>
      </c>
      <c r="C6" s="10">
        <f>LOG(ETH!$E6/ETH!$E7)</f>
        <v>-2.4459816131297916E-2</v>
      </c>
      <c r="D6" s="10">
        <f>LOG(XRP!$E6/XRP!$E7)</f>
        <v>-4.4203662492053521E-2</v>
      </c>
      <c r="E6" s="10">
        <f>LOG(LTC!$E6/LTC!$E7)</f>
        <v>-1.088902258431255E-2</v>
      </c>
      <c r="F6" s="10">
        <f>LOG(BCH!$E6/BCH!$E7)</f>
        <v>-2.6615422415689694E-2</v>
      </c>
      <c r="G6" s="10">
        <f>LOG(NEM!$E6/NEM!$E7)</f>
        <v>0</v>
      </c>
      <c r="I6" s="12">
        <f t="shared" ref="I6:N6" si="2">COVAR($D$2:$D$252,B$2:B$252)</f>
        <v>7.7284940448771235E-4</v>
      </c>
      <c r="J6" s="12">
        <f t="shared" si="2"/>
        <v>6.3764893489334979E-4</v>
      </c>
      <c r="K6" s="12">
        <f t="shared" si="2"/>
        <v>4.123581979798778E-3</v>
      </c>
      <c r="L6" s="12">
        <f t="shared" si="2"/>
        <v>8.3554256803175563E-4</v>
      </c>
      <c r="M6" s="12">
        <f t="shared" si="2"/>
        <v>4.7355577606081334E-4</v>
      </c>
      <c r="N6" s="13">
        <f t="shared" si="2"/>
        <v>1.6131061747460174E-3</v>
      </c>
      <c r="O6" s="14"/>
    </row>
    <row r="7" spans="1:16" ht="15" thickBot="1" x14ac:dyDescent="0.35">
      <c r="A7" s="9">
        <v>43114</v>
      </c>
      <c r="B7" s="10">
        <f>LOG(BTC!$E7/BTC!$E8)</f>
        <v>-1.8163474501188777E-2</v>
      </c>
      <c r="C7" s="10">
        <f>LOG(ETH!$E7/ETH!$E8)</f>
        <v>-9.3206226406939326E-3</v>
      </c>
      <c r="D7" s="10">
        <f>LOG(XRP!$E7/XRP!$E8)</f>
        <v>-3.5838425228707435E-2</v>
      </c>
      <c r="E7" s="10">
        <f>LOG(LTC!$E7/LTC!$E8)</f>
        <v>-3.5802212514932333E-2</v>
      </c>
      <c r="F7" s="10">
        <f>LOG(BCH!$E7/BCH!$E8)</f>
        <v>-2.1885947490897898E-2</v>
      </c>
      <c r="G7" s="10">
        <f>LOG(NEM!$E7/NEM!$E8)</f>
        <v>-3.5962147039074389E-2</v>
      </c>
      <c r="I7" s="12">
        <f t="shared" ref="I7:N7" si="3">COVAR($E$2:$E$252,B$2:B$252)</f>
        <v>1.0550324055844627E-3</v>
      </c>
      <c r="J7" s="12">
        <f t="shared" si="3"/>
        <v>1.0154264887055637E-3</v>
      </c>
      <c r="K7" s="12">
        <f t="shared" si="3"/>
        <v>8.3554256803175563E-4</v>
      </c>
      <c r="L7" s="12">
        <f t="shared" si="3"/>
        <v>3.1459641583058751E-3</v>
      </c>
      <c r="M7" s="12">
        <f t="shared" si="3"/>
        <v>5.0542942164500282E-4</v>
      </c>
      <c r="N7" s="13">
        <f t="shared" si="3"/>
        <v>2.1280701806923531E-3</v>
      </c>
      <c r="O7" s="14"/>
    </row>
    <row r="8" spans="1:16" ht="15" thickBot="1" x14ac:dyDescent="0.35">
      <c r="A8" s="9">
        <v>43113</v>
      </c>
      <c r="B8" s="10">
        <f>LOG(BTC!$E8/BTC!$E9)</f>
        <v>1.1634678275984141E-2</v>
      </c>
      <c r="C8" s="10">
        <f>LOG(ETH!$E8/ETH!$E9)</f>
        <v>4.0119430350320298E-2</v>
      </c>
      <c r="D8" s="10">
        <f>LOG(XRP!$E8/XRP!$E9)</f>
        <v>-4.2787979792749719E-3</v>
      </c>
      <c r="E8" s="10">
        <f>LOG(LTC!$E8/LTC!$E9)</f>
        <v>3.9126516743176465E-2</v>
      </c>
      <c r="F8" s="10">
        <f>LOG(BCH!$E8/BCH!$E9)</f>
        <v>1.0525830578267521E-2</v>
      </c>
      <c r="G8" s="10">
        <f>LOG(NEM!$E8/NEM!$E9)</f>
        <v>2.0614455197919802E-2</v>
      </c>
      <c r="I8" s="12">
        <f t="shared" ref="I8:N8" si="4">COVAR($F$2:$F$252,B$2:B$252)</f>
        <v>1.9933843092432804E-4</v>
      </c>
      <c r="J8" s="12">
        <f t="shared" si="4"/>
        <v>4.9041586169246241E-4</v>
      </c>
      <c r="K8" s="12">
        <f t="shared" si="4"/>
        <v>4.7355577606081334E-4</v>
      </c>
      <c r="L8" s="12">
        <f t="shared" si="4"/>
        <v>5.0542942164500282E-4</v>
      </c>
      <c r="M8" s="12">
        <f t="shared" si="4"/>
        <v>2.8590335934243426E-3</v>
      </c>
      <c r="N8" s="13">
        <f t="shared" si="4"/>
        <v>7.5109340241109814E-4</v>
      </c>
      <c r="O8" s="14"/>
    </row>
    <row r="9" spans="1:16" ht="15" thickBot="1" x14ac:dyDescent="0.35">
      <c r="A9" s="9">
        <v>43112</v>
      </c>
      <c r="B9" s="10">
        <f>LOG(BTC!$E9/BTC!$E10)</f>
        <v>1.8233074354563797E-2</v>
      </c>
      <c r="C9" s="10">
        <f>LOG(ETH!$E9/ETH!$E10)</f>
        <v>4.2340967396128103E-2</v>
      </c>
      <c r="D9" s="10">
        <f>LOG(XRP!$E9/XRP!$E10)</f>
        <v>1.9595556063380769E-2</v>
      </c>
      <c r="E9" s="10">
        <f>LOG(LTC!$E9/LTC!$E10)</f>
        <v>1.3955110360522034E-2</v>
      </c>
      <c r="F9" s="10">
        <f>LOG(BCH!$E9/BCH!$E10)</f>
        <v>2.7069725270432523E-2</v>
      </c>
      <c r="G9" s="10">
        <f>LOG(NEM!$E9/NEM!$E10)</f>
        <v>4.1091196439485327E-2</v>
      </c>
      <c r="I9" s="15">
        <f t="shared" ref="I9:N9" si="5">COVAR($G$2:$G$252,B$2:B$252)</f>
        <v>1.2343913584271597E-3</v>
      </c>
      <c r="J9" s="15">
        <f t="shared" si="5"/>
        <v>1.7256082587908991E-3</v>
      </c>
      <c r="K9" s="15">
        <f t="shared" si="5"/>
        <v>1.6131061747460174E-3</v>
      </c>
      <c r="L9" s="15">
        <f t="shared" si="5"/>
        <v>2.1280701806923531E-3</v>
      </c>
      <c r="M9" s="15">
        <f t="shared" si="5"/>
        <v>7.5109340241109814E-4</v>
      </c>
      <c r="N9" s="16">
        <f t="shared" si="5"/>
        <v>6.5677549713287053E-3</v>
      </c>
      <c r="O9" s="14"/>
    </row>
    <row r="10" spans="1:16" x14ac:dyDescent="0.3">
      <c r="A10" s="9">
        <v>43111</v>
      </c>
      <c r="B10" s="10">
        <f>LOG(BTC!$E10/BTC!$E11)</f>
        <v>-4.802479014776926E-2</v>
      </c>
      <c r="C10" s="10">
        <f>LOG(ETH!$E10/ETH!$E11)</f>
        <v>-3.6371732733015978E-2</v>
      </c>
      <c r="D10" s="10">
        <f>LOG(XRP!$E10/XRP!$E11)</f>
        <v>-4.431614799074929E-3</v>
      </c>
      <c r="E10" s="10">
        <f>LOG(LTC!$E10/LTC!$E11)</f>
        <v>-3.8305788445975986E-2</v>
      </c>
      <c r="F10" s="10">
        <f>LOG(BCH!$E10/BCH!$E11)</f>
        <v>-7.030993146828074E-2</v>
      </c>
      <c r="G10" s="10">
        <f>LOG(NEM!$E10/NEM!$E11)</f>
        <v>-4.4096706579210616E-2</v>
      </c>
      <c r="I10" s="14"/>
      <c r="J10" s="14"/>
      <c r="K10" s="14"/>
      <c r="L10" s="14"/>
      <c r="M10" s="14"/>
      <c r="N10" s="14"/>
      <c r="O10" s="14"/>
    </row>
    <row r="11" spans="1:16" x14ac:dyDescent="0.3">
      <c r="A11" s="9">
        <v>43110</v>
      </c>
      <c r="B11" s="10">
        <f>LOG(BTC!$E11/BTC!$E12)</f>
        <v>1.1101524334940625E-2</v>
      </c>
      <c r="C11" s="10">
        <f>LOG(ETH!$E11/ETH!$E12)</f>
        <v>-1.4929089437554737E-2</v>
      </c>
      <c r="D11" s="10">
        <f>LOG(XRP!$E11/XRP!$E12)</f>
        <v>-2.7753068572326341E-2</v>
      </c>
      <c r="E11" s="10">
        <f>LOG(LTC!$E11/LTC!$E12)</f>
        <v>6.075124373628127E-3</v>
      </c>
      <c r="F11" s="10">
        <f>LOG(BCH!$E11/BCH!$E12)</f>
        <v>8.3024289138017585E-2</v>
      </c>
      <c r="G11" s="10">
        <f>LOG(NEM!$E11/NEM!$E12)</f>
        <v>-2.6152718601488208E-2</v>
      </c>
    </row>
    <row r="12" spans="1:16" x14ac:dyDescent="0.3">
      <c r="A12" s="9">
        <v>43109</v>
      </c>
      <c r="B12" s="10">
        <f>LOG(BTC!$E12/BTC!$E13)</f>
        <v>-1.6772441912091755E-2</v>
      </c>
      <c r="C12" s="10">
        <f>LOG(ETH!$E12/ETH!$E13)</f>
        <v>5.3714141122448829E-2</v>
      </c>
      <c r="D12" s="10">
        <f>LOG(XRP!$E12/XRP!$E13)</f>
        <v>-6.8715812369459811E-2</v>
      </c>
      <c r="E12" s="10">
        <f>LOG(LTC!$E12/LTC!$E13)</f>
        <v>-1.5065344607989421E-2</v>
      </c>
      <c r="F12" s="10">
        <f>LOG(BCH!$E12/BCH!$E13)</f>
        <v>-5.3978118451670012E-3</v>
      </c>
      <c r="G12" s="10">
        <f>LOG(NEM!$E12/NEM!$E13)</f>
        <v>-2.9963223377443157E-2</v>
      </c>
      <c r="I12" s="11" t="s">
        <v>16</v>
      </c>
    </row>
    <row r="13" spans="1:16" x14ac:dyDescent="0.3">
      <c r="A13" s="9">
        <v>43108</v>
      </c>
      <c r="B13" s="10">
        <f>LOG(BTC!$E13/BTC!$E14)</f>
        <v>-3.5905512357896179E-2</v>
      </c>
      <c r="C13" s="10">
        <f>LOG(ETH!$E13/ETH!$E14)</f>
        <v>-1.7509919848520479E-3</v>
      </c>
      <c r="D13" s="10">
        <f>LOG(XRP!$E13/XRP!$E14)</f>
        <v>-0.13798159317427558</v>
      </c>
      <c r="E13" s="10">
        <f>LOG(LTC!$E13/LTC!$E14)</f>
        <v>-5.2237920030529572E-2</v>
      </c>
      <c r="F13" s="10">
        <f>LOG(BCH!$E13/BCH!$E14)</f>
        <v>-6.1039176002896281E-2</v>
      </c>
      <c r="G13" s="10">
        <f>LOG(NEM!$E13/NEM!$E14)</f>
        <v>-4.7333878795630245E-2</v>
      </c>
      <c r="I13" s="17">
        <f>AVERAGE(B2:B252)</f>
        <v>4.5453478702505018E-3</v>
      </c>
      <c r="J13" s="17">
        <f t="shared" ref="J13:N13" si="6">AVERAGE(C2:C252)</f>
        <v>7.5075963522334595E-3</v>
      </c>
      <c r="K13" s="17">
        <f t="shared" si="6"/>
        <v>4.4899079029156307E-3</v>
      </c>
      <c r="L13" s="17">
        <f t="shared" si="6"/>
        <v>5.2870032385139362E-3</v>
      </c>
      <c r="M13" s="17">
        <f t="shared" si="6"/>
        <v>3.5103715404738037E-3</v>
      </c>
      <c r="N13" s="17">
        <f t="shared" si="6"/>
        <v>6.2611958818596823E-3</v>
      </c>
      <c r="O13" s="18"/>
    </row>
    <row r="14" spans="1:16" x14ac:dyDescent="0.3">
      <c r="A14" s="9">
        <v>43107</v>
      </c>
      <c r="B14" s="10">
        <f>LOG(BTC!$E14/BTC!$E15)</f>
        <v>-2.6813630675697159E-2</v>
      </c>
      <c r="C14" s="10">
        <f>LOG(ETH!$E14/ETH!$E15)</f>
        <v>4.4159009691588494E-2</v>
      </c>
      <c r="D14" s="10">
        <f>LOG(XRP!$E14/XRP!$E15)</f>
        <v>3.8958220852820136E-2</v>
      </c>
      <c r="E14" s="10">
        <f>LOG(LTC!$E14/LTC!$E15)</f>
        <v>-1.1880911386821435E-2</v>
      </c>
      <c r="F14" s="10">
        <f>LOG(BCH!$E14/BCH!$E15)</f>
        <v>3.5843614691065506E-5</v>
      </c>
      <c r="G14" s="10">
        <f>LOG(NEM!$E14/NEM!$E15)</f>
        <v>4.733387879563021E-2</v>
      </c>
    </row>
    <row r="15" spans="1:16" x14ac:dyDescent="0.3">
      <c r="A15" s="9">
        <v>43106</v>
      </c>
      <c r="B15" s="10">
        <f>LOG(BTC!$E15/BTC!$E16)</f>
        <v>2.4226579772461325E-3</v>
      </c>
      <c r="C15" s="10">
        <f>LOG(ETH!$E15/ETH!$E16)</f>
        <v>1.8725647849922731E-2</v>
      </c>
      <c r="D15" s="10">
        <f>LOG(XRP!$E15/XRP!$E16)</f>
        <v>5.6586400780488291E-3</v>
      </c>
      <c r="E15" s="10">
        <f>LOG(LTC!$E15/LTC!$E16)</f>
        <v>7.5281440992472054E-2</v>
      </c>
      <c r="F15" s="10">
        <f>LOG(BCH!$E15/BCH!$E16)</f>
        <v>3.2709249527941381E-2</v>
      </c>
      <c r="G15" s="10">
        <f>LOG(NEM!$E15/NEM!$E16)</f>
        <v>1.6086819893454795E-2</v>
      </c>
      <c r="I15" s="11" t="s">
        <v>17</v>
      </c>
    </row>
    <row r="16" spans="1:16" x14ac:dyDescent="0.3">
      <c r="A16" s="9">
        <v>43105</v>
      </c>
      <c r="B16" s="10">
        <f>LOG(BTC!$E16/BTC!$E17)</f>
        <v>4.8182602413059175E-2</v>
      </c>
      <c r="C16" s="10">
        <f>LOG(ETH!$E16/ETH!$E17)</f>
        <v>7.3750885800378521E-3</v>
      </c>
      <c r="D16" s="10">
        <f>LOG(XRP!$E16/XRP!$E17)</f>
        <v>-2.0850138973120189E-2</v>
      </c>
      <c r="E16" s="10">
        <f>LOG(LTC!$E16/LTC!$E17)</f>
        <v>1.3986723254867703E-2</v>
      </c>
      <c r="F16" s="10">
        <f>LOG(BCH!$E16/BCH!$E17)</f>
        <v>2.6734733360096404E-2</v>
      </c>
      <c r="G16" s="10">
        <f>LOG(NEM!$E16/NEM!$E17)</f>
        <v>-1.3446723727246365E-2</v>
      </c>
      <c r="I16" s="19">
        <v>0.38441482759775347</v>
      </c>
      <c r="J16" s="20">
        <v>0.32322162296278129</v>
      </c>
      <c r="K16" s="20">
        <v>6.9535646982674268E-2</v>
      </c>
      <c r="L16" s="20">
        <v>6.7568598510575562E-2</v>
      </c>
      <c r="M16" s="20">
        <v>0.14525830394621594</v>
      </c>
      <c r="N16" s="20">
        <v>1.0000000000000002E-2</v>
      </c>
      <c r="O16" s="21">
        <f>SUM(I16:N16)</f>
        <v>0.99999900000000064</v>
      </c>
      <c r="P16" s="21"/>
    </row>
    <row r="17" spans="1:9" x14ac:dyDescent="0.3">
      <c r="A17" s="9">
        <v>43104</v>
      </c>
      <c r="B17" s="10">
        <f>LOG(BTC!$E17/BTC!$E18)</f>
        <v>1.1230167261151685E-2</v>
      </c>
      <c r="C17" s="10">
        <f>LOG(ETH!$E17/ETH!$E18)</f>
        <v>8.1335953166816813E-3</v>
      </c>
      <c r="D17" s="10">
        <f>LOG(XRP!$E17/XRP!$E18)</f>
        <v>1.2389589293068536E-2</v>
      </c>
      <c r="E17" s="10">
        <f>LOG(LTC!$E17/LTC!$E18)</f>
        <v>-7.1381724768799599E-3</v>
      </c>
      <c r="F17" s="10">
        <f>LOG(BCH!$E17/BCH!$E18)</f>
        <v>-3.0784031025140522E-2</v>
      </c>
      <c r="G17" s="10">
        <f>LOG(NEM!$E17/NEM!$E18)</f>
        <v>-3.8009182932195323E-2</v>
      </c>
    </row>
    <row r="18" spans="1:9" ht="15" thickBot="1" x14ac:dyDescent="0.35">
      <c r="A18" s="9">
        <v>43103</v>
      </c>
      <c r="B18" s="10">
        <f>LOG(BTC!$E18/BTC!$E19)</f>
        <v>6.2994675099401478E-3</v>
      </c>
      <c r="C18" s="10">
        <f>LOG(ETH!$E18/ETH!$E19)</f>
        <v>3.683161823905097E-2</v>
      </c>
      <c r="D18" s="10">
        <f>LOG(XRP!$E18/XRP!$E19)</f>
        <v>9.8308708200621195E-2</v>
      </c>
      <c r="E18" s="10">
        <f>LOG(LTC!$E18/LTC!$E19)</f>
        <v>-1.7875294723374558E-2</v>
      </c>
      <c r="F18" s="10">
        <f>LOG(BCH!$E18/BCH!$E19)</f>
        <v>-1.6707044186831641E-2</v>
      </c>
      <c r="G18" s="10">
        <f>LOG(NEM!$E18/NEM!$E19)</f>
        <v>0.1883950417529747</v>
      </c>
      <c r="I18" s="11" t="s">
        <v>18</v>
      </c>
    </row>
    <row r="19" spans="1:9" ht="15" thickBot="1" x14ac:dyDescent="0.35">
      <c r="A19" s="9">
        <v>43102</v>
      </c>
      <c r="B19" s="10">
        <f>LOG(BTC!$E19/BTC!$E20)</f>
        <v>4.0211022110628165E-2</v>
      </c>
      <c r="C19" s="10">
        <f>LOG(ETH!$E19/ETH!$E20)</f>
        <v>5.8691187852258457E-2</v>
      </c>
      <c r="D19" s="10">
        <f>LOG(XRP!$E19/XRP!$E20)</f>
        <v>1.6053779878078597E-2</v>
      </c>
      <c r="E19" s="10">
        <f>LOG(LTC!$E19/LTC!$E20)</f>
        <v>4.7804384546784408E-2</v>
      </c>
      <c r="F19" s="10">
        <f>LOG(BCH!$E19/BCH!$E20)</f>
        <v>4.7069527165708801E-2</v>
      </c>
      <c r="G19" s="10">
        <f>LOG(NEM!$E19/NEM!$E20)</f>
        <v>4.7424649928138052E-2</v>
      </c>
      <c r="I19" s="22">
        <f t="array" ref="I19">MMULT(I16:N16,TRANSPOSE(I13:N13))</f>
        <v>5.4158832205105272E-3</v>
      </c>
    </row>
    <row r="20" spans="1:9" x14ac:dyDescent="0.3">
      <c r="A20" s="9">
        <v>43101</v>
      </c>
      <c r="B20" s="10">
        <f>LOG(BTC!$E20/BTC!$E21)</f>
        <v>-1.5591156074615229E-2</v>
      </c>
      <c r="C20" s="10">
        <f>LOG(ETH!$E20/ETH!$E21)</f>
        <v>9.0362364645537908E-3</v>
      </c>
      <c r="D20" s="10">
        <f>LOG(XRP!$E20/XRP!$E21)</f>
        <v>1.6670064930544896E-2</v>
      </c>
      <c r="E20" s="10">
        <f>LOG(LTC!$E20/LTC!$E21)</f>
        <v>-5.7827673688047145E-3</v>
      </c>
      <c r="F20" s="10">
        <f>LOG(BCH!$E20/BCH!$E21)</f>
        <v>-1.7576913918308248E-2</v>
      </c>
      <c r="G20" s="10">
        <f>LOG(NEM!$E20/NEM!$E21)</f>
        <v>4.1961145936081478E-3</v>
      </c>
    </row>
    <row r="21" spans="1:9" x14ac:dyDescent="0.3">
      <c r="A21" s="9">
        <v>43100</v>
      </c>
      <c r="B21" s="10">
        <f>LOG(BTC!$E21/BTC!$E22)</f>
        <v>3.8609283555863086E-2</v>
      </c>
      <c r="C21" s="10">
        <f>LOG(ETH!$E21/ETH!$E22)</f>
        <v>2.3264339721371367E-2</v>
      </c>
      <c r="D21" s="10">
        <f>LOG(XRP!$E21/XRP!$E22)</f>
        <v>2.7274084866661916E-2</v>
      </c>
      <c r="E21" s="10">
        <f>LOG(LTC!$E21/LTC!$E22)</f>
        <v>2.5310356053850441E-2</v>
      </c>
      <c r="F21" s="10">
        <f>LOG(BCH!$E21/BCH!$E22)</f>
        <v>2.4801295287990351E-2</v>
      </c>
      <c r="G21" s="10">
        <f>LOG(NEM!$E21/NEM!$E22)</f>
        <v>4.5812307886741739E-2</v>
      </c>
      <c r="I21" s="11" t="s">
        <v>19</v>
      </c>
    </row>
    <row r="22" spans="1:9" x14ac:dyDescent="0.3">
      <c r="A22" s="9">
        <v>43099</v>
      </c>
      <c r="B22" s="10">
        <f>LOG(BTC!$E22/BTC!$E23)</f>
        <v>-5.3677840882488718E-2</v>
      </c>
      <c r="C22" s="10">
        <f>LOG(ETH!$E22/ETH!$E23)</f>
        <v>-2.1458514945215522E-2</v>
      </c>
      <c r="D22" s="10">
        <f>LOG(XRP!$E22/XRP!$E23)</f>
        <v>-9.9385225341797646E-3</v>
      </c>
      <c r="E22" s="10">
        <f>LOG(LTC!$E22/LTC!$E23)</f>
        <v>-4.9686712056920032E-2</v>
      </c>
      <c r="F22" s="10">
        <f>LOG(BCH!$E22/BCH!$E23)</f>
        <v>-6.5201375750904622E-2</v>
      </c>
      <c r="G22" s="10">
        <f>LOG(NEM!$E22/NEM!$E23)</f>
        <v>-5.8280948446339777E-2</v>
      </c>
      <c r="I22" s="8">
        <f t="array" ref="I22">MMULT(MMULT(I16:N16,I4:N9),TRANSPOSE(I16:N16))</f>
        <v>1.127873199661215E-3</v>
      </c>
    </row>
    <row r="23" spans="1:9" x14ac:dyDescent="0.3">
      <c r="A23" s="9">
        <v>43098</v>
      </c>
      <c r="B23" s="10">
        <f>LOG(BTC!$E23/BTC!$E24)</f>
        <v>1.4752197510623298E-3</v>
      </c>
      <c r="C23" s="10">
        <f>LOG(ETH!$E23/ETH!$E24)</f>
        <v>9.6558536487956412E-3</v>
      </c>
      <c r="D23" s="10">
        <f>LOG(XRP!$E23/XRP!$E24)</f>
        <v>0.18905623622004888</v>
      </c>
      <c r="E23" s="10">
        <f>LOG(LTC!$E23/LTC!$E24)</f>
        <v>-7.7668927305951886E-3</v>
      </c>
      <c r="F23" s="10">
        <f>LOG(BCH!$E23/BCH!$E24)</f>
        <v>3.467202651708113E-2</v>
      </c>
      <c r="G23" s="10">
        <f>LOG(NEM!$E23/NEM!$E24)</f>
        <v>6.6388097428229612E-2</v>
      </c>
    </row>
    <row r="24" spans="1:9" ht="15" thickBot="1" x14ac:dyDescent="0.35">
      <c r="A24" s="9">
        <v>43097</v>
      </c>
      <c r="B24" s="10">
        <f>LOG(BTC!$E24/BTC!$E25)</f>
        <v>-3.5167885894744295E-2</v>
      </c>
      <c r="C24" s="10">
        <f>LOG(ETH!$E24/ETH!$E25)</f>
        <v>-1.4954184311315996E-2</v>
      </c>
      <c r="D24" s="10">
        <f>LOG(XRP!$E24/XRP!$E25)</f>
        <v>9.2080017868237524E-3</v>
      </c>
      <c r="E24" s="10">
        <f>LOG(LTC!$E24/LTC!$E25)</f>
        <v>-3.7021864107991229E-2</v>
      </c>
      <c r="F24" s="10">
        <f>LOG(BCH!$E24/BCH!$E25)</f>
        <v>-5.1460746531297487E-2</v>
      </c>
      <c r="G24" s="10">
        <f>LOG(NEM!$E24/NEM!$E25)</f>
        <v>-1.6267640795779036E-2</v>
      </c>
      <c r="I24" s="11" t="s">
        <v>20</v>
      </c>
    </row>
    <row r="25" spans="1:9" ht="15" thickBot="1" x14ac:dyDescent="0.35">
      <c r="A25" s="9">
        <v>43096</v>
      </c>
      <c r="B25" s="10">
        <f>LOG(BTC!$E25/BTC!$E26)</f>
        <v>-7.1064321011442087E-3</v>
      </c>
      <c r="C25" s="10">
        <f>LOG(ETH!$E25/ETH!$E26)</f>
        <v>-6.2177172872068323E-3</v>
      </c>
      <c r="D25" s="10">
        <f>LOG(XRP!$E25/XRP!$E26)</f>
        <v>7.0581074285707285E-2</v>
      </c>
      <c r="E25" s="10">
        <f>LOG(LTC!$E25/LTC!$E26)</f>
        <v>-2.2284373005835075E-2</v>
      </c>
      <c r="F25" s="10">
        <f>LOG(BCH!$E25/BCH!$E26)</f>
        <v>-3.1779651122281198E-2</v>
      </c>
      <c r="G25" s="10">
        <f>LOG(NEM!$E25/NEM!$E26)</f>
        <v>-1.9738540180363244E-2</v>
      </c>
      <c r="I25" s="22">
        <f>SQRT(I22)</f>
        <v>3.3583823481867205E-2</v>
      </c>
    </row>
    <row r="26" spans="1:9" ht="15" thickBot="1" x14ac:dyDescent="0.35">
      <c r="A26" s="9">
        <v>43095</v>
      </c>
      <c r="B26" s="10">
        <f>LOG(BTC!$E26/BTC!$E27)</f>
        <v>5.9868068751988669E-2</v>
      </c>
      <c r="C26" s="10">
        <f>LOG(ETH!$E26/ETH!$E27)</f>
        <v>4.5187997224586159E-3</v>
      </c>
      <c r="D26" s="10">
        <f>LOG(XRP!$E26/XRP!$E27)</f>
        <v>2.6328938722349055E-2</v>
      </c>
      <c r="E26" s="10">
        <f>LOG(LTC!$E26/LTC!$E27)</f>
        <v>2.0342001310250952E-2</v>
      </c>
      <c r="F26" s="10">
        <f>LOG(BCH!$E26/BCH!$E27)</f>
        <v>2.2093433609219996E-2</v>
      </c>
      <c r="G26" s="10">
        <f>LOG(NEM!$E26/NEM!$E27)</f>
        <v>-9.3974249699596939E-3</v>
      </c>
      <c r="I26" s="11" t="s">
        <v>21</v>
      </c>
    </row>
    <row r="27" spans="1:9" ht="15" thickBot="1" x14ac:dyDescent="0.35">
      <c r="A27" s="9">
        <v>43094</v>
      </c>
      <c r="B27" s="10">
        <f>LOG(BTC!$E27/BTC!$E28)</f>
        <v>3.1322586638789485E-3</v>
      </c>
      <c r="C27" s="10">
        <f>LOG(ETH!$E27/ETH!$E28)</f>
        <v>4.2679047047307364E-2</v>
      </c>
      <c r="D27" s="10">
        <f>LOG(XRP!$E27/XRP!$E28)</f>
        <v>3.2184683371401325E-2</v>
      </c>
      <c r="E27" s="10">
        <f>LOG(LTC!$E27/LTC!$E28)</f>
        <v>-4.0949853171344947E-3</v>
      </c>
      <c r="F27" s="10">
        <f>LOG(BCH!$E27/BCH!$E28)</f>
        <v>7.6469346277643711E-3</v>
      </c>
      <c r="G27" s="10">
        <f>LOG(NEM!$E27/NEM!$E28)</f>
        <v>-1.2711965516137784E-2</v>
      </c>
      <c r="I27" s="26">
        <v>2.1700000000000001E-2</v>
      </c>
    </row>
    <row r="28" spans="1:9" x14ac:dyDescent="0.3">
      <c r="A28" s="9">
        <v>43093</v>
      </c>
      <c r="B28" s="10">
        <f>LOG(BTC!$E28/BTC!$E29)</f>
        <v>-2.3473545411211869E-2</v>
      </c>
      <c r="C28" s="10">
        <f>LOG(ETH!$E28/ETH!$E29)</f>
        <v>-1.5511068546458262E-2</v>
      </c>
      <c r="D28" s="10">
        <f>LOG(XRP!$E28/XRP!$E29)</f>
        <v>-5.1152522447381256E-2</v>
      </c>
      <c r="E28" s="10">
        <f>LOG(LTC!$E28/LTC!$E29)</f>
        <v>-1.8921837792854276E-2</v>
      </c>
      <c r="F28" s="10">
        <f>LOG(BCH!$E28/BCH!$E29)</f>
        <v>-4.9963438088232372E-2</v>
      </c>
      <c r="G28" s="10">
        <f>LOG(NEM!$E28/NEM!$E29)</f>
        <v>4.987584201528867E-2</v>
      </c>
    </row>
    <row r="29" spans="1:9" ht="15" thickBot="1" x14ac:dyDescent="0.35">
      <c r="A29" s="9">
        <v>43092</v>
      </c>
      <c r="B29" s="10">
        <f>LOG(BTC!$E29/BTC!$E30)</f>
        <v>2.6414998372333374E-2</v>
      </c>
      <c r="C29" s="10">
        <f>LOG(ETH!$E29/ETH!$E30)</f>
        <v>2.7750708945994518E-2</v>
      </c>
      <c r="D29" s="10">
        <f>LOG(XRP!$E29/XRP!$E30)</f>
        <v>1.1281010409689084E-2</v>
      </c>
      <c r="E29" s="10">
        <f>LOG(LTC!$E29/LTC!$E30)</f>
        <v>3.6668308617719275E-2</v>
      </c>
      <c r="F29" s="10">
        <f>LOG(BCH!$E29/BCH!$E30)</f>
        <v>8.1997401105942058E-2</v>
      </c>
      <c r="G29" s="10">
        <f>LOG(NEM!$E29/NEM!$E30)</f>
        <v>5.5373145162614316E-2</v>
      </c>
      <c r="I29" s="11" t="s">
        <v>22</v>
      </c>
    </row>
    <row r="30" spans="1:9" ht="15" thickBot="1" x14ac:dyDescent="0.35">
      <c r="A30" s="9">
        <v>43091</v>
      </c>
      <c r="B30" s="10">
        <f>LOG(BTC!$E30/BTC!$E31)</f>
        <v>-5.7858091259431234E-2</v>
      </c>
      <c r="C30" s="10">
        <f>LOG(ETH!$E30/ETH!$E31)</f>
        <v>-8.5161207302738476E-2</v>
      </c>
      <c r="D30" s="10">
        <f>LOG(XRP!$E30/XRP!$E31)</f>
        <v>-1.86421100560582E-2</v>
      </c>
      <c r="E30" s="10">
        <f>LOG(LTC!$E30/LTC!$E31)</f>
        <v>-7.8557872430273054E-2</v>
      </c>
      <c r="F30" s="10">
        <f>LOG(BCH!$E30/BCH!$E31)</f>
        <v>-8.334070794305784E-2</v>
      </c>
      <c r="G30" s="10">
        <f>LOG(NEM!$E30/NEM!$E31)</f>
        <v>-8.7390573709160091E-2</v>
      </c>
      <c r="I30" s="25">
        <f>(I19-I27/365)/I25</f>
        <v>0.15949438182963552</v>
      </c>
    </row>
    <row r="31" spans="1:9" x14ac:dyDescent="0.3">
      <c r="A31" s="9">
        <v>43090</v>
      </c>
      <c r="B31" s="10">
        <f>LOG(BTC!$E31/BTC!$E32)</f>
        <v>-2.2014412740619275E-2</v>
      </c>
      <c r="C31" s="10">
        <f>LOG(ETH!$E31/ETH!$E32)</f>
        <v>1.0432710920079801E-3</v>
      </c>
      <c r="D31" s="10">
        <f>LOG(XRP!$E31/XRP!$E32)</f>
        <v>0.18570538828385008</v>
      </c>
      <c r="E31" s="10">
        <f>LOG(LTC!$E31/LTC!$E32)</f>
        <v>3.9026851937323014E-3</v>
      </c>
      <c r="F31" s="10">
        <f>LOG(BCH!$E31/BCH!$E32)</f>
        <v>-7.9454324767535819E-2</v>
      </c>
      <c r="G31" s="10">
        <f>LOG(NEM!$E31/NEM!$E32)</f>
        <v>3.5861304739582565E-2</v>
      </c>
    </row>
    <row r="32" spans="1:9" x14ac:dyDescent="0.3">
      <c r="A32" s="9">
        <v>43089</v>
      </c>
      <c r="B32" s="10">
        <f>LOG(BTC!$E32/BTC!$E33)</f>
        <v>-2.9099938656607781E-2</v>
      </c>
      <c r="C32" s="10">
        <f>LOG(ETH!$E32/ETH!$E33)</f>
        <v>-4.079349451612274E-3</v>
      </c>
      <c r="D32" s="10">
        <f>LOG(XRP!$E32/XRP!$E33)</f>
        <v>-8.4759919994178007E-3</v>
      </c>
      <c r="E32" s="10">
        <f>LOG(LTC!$E32/LTC!$E33)</f>
        <v>-4.659181723584406E-2</v>
      </c>
      <c r="F32" s="10">
        <f>LOG(BCH!$E32/BCH!$E33)</f>
        <v>0.14555541611637388</v>
      </c>
      <c r="G32" s="10">
        <f>LOG(NEM!$E32/NEM!$E33)</f>
        <v>-1.1180570562212623E-2</v>
      </c>
    </row>
    <row r="33" spans="1:7" x14ac:dyDescent="0.3">
      <c r="A33" s="9">
        <v>43088</v>
      </c>
      <c r="B33" s="10">
        <f>LOG(BTC!$E33/BTC!$E34)</f>
        <v>-3.1504982588792037E-2</v>
      </c>
      <c r="C33" s="10">
        <f>LOG(ETH!$E33/ETH!$E34)</f>
        <v>1.7240550794654915E-2</v>
      </c>
      <c r="D33" s="10">
        <f>LOG(XRP!$E33/XRP!$E34)</f>
        <v>7.1108323394472968E-3</v>
      </c>
      <c r="E33" s="10">
        <f>LOG(LTC!$E33/LTC!$E34)</f>
        <v>-9.917145396326283E-3</v>
      </c>
      <c r="F33" s="10">
        <f>LOG(BCH!$E33/BCH!$E34)</f>
        <v>0.10631175359334143</v>
      </c>
      <c r="G33" s="10">
        <f>LOG(NEM!$E33/NEM!$E34)</f>
        <v>4.7024763276095893E-2</v>
      </c>
    </row>
    <row r="34" spans="1:7" x14ac:dyDescent="0.3">
      <c r="A34" s="9">
        <v>43087</v>
      </c>
      <c r="B34" s="10">
        <f>LOG(BTC!$E34/BTC!$E35)</f>
        <v>-6.0395948662501193E-4</v>
      </c>
      <c r="C34" s="10">
        <f>LOG(ETH!$E34/ETH!$E35)</f>
        <v>4.2849989935569328E-2</v>
      </c>
      <c r="D34" s="10">
        <f>LOG(XRP!$E34/XRP!$E35)</f>
        <v>2.8857067964572741E-2</v>
      </c>
      <c r="E34" s="10">
        <f>LOG(LTC!$E34/LTC!$E35)</f>
        <v>5.0885972610533785E-2</v>
      </c>
      <c r="F34" s="10">
        <f>LOG(BCH!$E34/BCH!$E35)</f>
        <v>7.1574007563079037E-2</v>
      </c>
      <c r="G34" s="10">
        <f>LOG(NEM!$E34/NEM!$E35)</f>
        <v>8.9990208735789529E-2</v>
      </c>
    </row>
    <row r="35" spans="1:7" x14ac:dyDescent="0.3">
      <c r="A35" s="9">
        <v>43086</v>
      </c>
      <c r="B35" s="10">
        <f>LOG(BTC!$E35/BTC!$E36)</f>
        <v>-8.0166161799405892E-3</v>
      </c>
      <c r="C35" s="10">
        <f>LOG(ETH!$E35/ETH!$E36)</f>
        <v>1.4580175553939164E-2</v>
      </c>
      <c r="D35" s="10">
        <f>LOG(XRP!$E35/XRP!$E36)</f>
        <v>-1.7687217674634083E-2</v>
      </c>
      <c r="E35" s="10">
        <f>LOG(LTC!$E35/LTC!$E36)</f>
        <v>2.7781705302523788E-2</v>
      </c>
      <c r="F35" s="10">
        <f>LOG(BCH!$E35/BCH!$E36)</f>
        <v>1.4459015266761775E-2</v>
      </c>
      <c r="G35" s="10">
        <f>LOG(NEM!$E35/NEM!$E36)</f>
        <v>1.9253986049337077E-2</v>
      </c>
    </row>
    <row r="36" spans="1:7" x14ac:dyDescent="0.3">
      <c r="A36" s="9">
        <v>43085</v>
      </c>
      <c r="B36" s="10">
        <f>LOG(BTC!$E36/BTC!$E37)</f>
        <v>4.1834166961164702E-2</v>
      </c>
      <c r="C36" s="10">
        <f>LOG(ETH!$E36/ETH!$E37)</f>
        <v>7.3985291458237221E-3</v>
      </c>
      <c r="D36" s="10">
        <f>LOG(XRP!$E36/XRP!$E37)</f>
        <v>1.411121510938299E-3</v>
      </c>
      <c r="E36" s="10">
        <f>LOG(LTC!$E36/LTC!$E37)</f>
        <v>-1.1750438244360348E-3</v>
      </c>
      <c r="F36" s="10">
        <f>LOG(BCH!$E36/BCH!$E37)</f>
        <v>-3.2536430407623033E-3</v>
      </c>
      <c r="G36" s="10">
        <f>LOG(NEM!$E36/NEM!$E37)</f>
        <v>4.5403495857033543E-2</v>
      </c>
    </row>
    <row r="37" spans="1:7" x14ac:dyDescent="0.3">
      <c r="A37" s="9">
        <v>43084</v>
      </c>
      <c r="B37" s="10">
        <f>LOG(BTC!$E37/BTC!$E38)</f>
        <v>2.8977312779353906E-2</v>
      </c>
      <c r="C37" s="10">
        <f>LOG(ETH!$E37/ETH!$E38)</f>
        <v>-7.1551797174725425E-3</v>
      </c>
      <c r="D37" s="10">
        <f>LOG(XRP!$E37/XRP!$E38)</f>
        <v>-5.8020159830764001E-2</v>
      </c>
      <c r="E37" s="10">
        <f>LOG(LTC!$E37/LTC!$E38)</f>
        <v>3.0685073897542259E-2</v>
      </c>
      <c r="F37" s="10">
        <f>LOG(BCH!$E37/BCH!$E38)</f>
        <v>-3.4634930867309691E-2</v>
      </c>
      <c r="G37" s="10">
        <f>LOG(NEM!$E37/NEM!$E38)</f>
        <v>-1.2540134212197275E-2</v>
      </c>
    </row>
    <row r="38" spans="1:7" x14ac:dyDescent="0.3">
      <c r="A38" s="9">
        <v>43083</v>
      </c>
      <c r="B38" s="10">
        <f>LOG(BTC!$E38/BTC!$E39)</f>
        <v>4.1042808104123215E-3</v>
      </c>
      <c r="C38" s="10">
        <f>LOG(ETH!$E38/ETH!$E39)</f>
        <v>-4.3163064149754106E-3</v>
      </c>
      <c r="D38" s="10">
        <f>LOG(XRP!$E38/XRP!$E39)</f>
        <v>0.26356692720960545</v>
      </c>
      <c r="E38" s="10">
        <f>LOG(LTC!$E38/LTC!$E39)</f>
        <v>-3.4751342319193267E-2</v>
      </c>
      <c r="F38" s="10">
        <f>LOG(BCH!$E38/BCH!$E39)</f>
        <v>8.7422933905232036E-2</v>
      </c>
      <c r="G38" s="10">
        <f>LOG(NEM!$E38/NEM!$E39)</f>
        <v>6.6148291401746412E-2</v>
      </c>
    </row>
    <row r="39" spans="1:7" x14ac:dyDescent="0.3">
      <c r="A39" s="9">
        <v>43082</v>
      </c>
      <c r="B39" s="10">
        <f>LOG(BTC!$E39/BTC!$E40)</f>
        <v>-2.5872512841668707E-2</v>
      </c>
      <c r="C39" s="10">
        <f>LOG(ETH!$E39/ETH!$E40)</f>
        <v>3.2945458911476641E-2</v>
      </c>
      <c r="D39" s="10">
        <f>LOG(XRP!$E39/XRP!$E40)</f>
        <v>0.1007407164963595</v>
      </c>
      <c r="E39" s="10">
        <f>LOG(LTC!$E39/LTC!$E40)</f>
        <v>-1.9037999220366208E-2</v>
      </c>
      <c r="F39" s="10">
        <f>LOG(BCH!$E39/BCH!$E40)</f>
        <v>-1.9890891302697146E-3</v>
      </c>
      <c r="G39" s="10">
        <f>LOG(NEM!$E39/NEM!$E40)</f>
        <v>-8.342315376811989E-3</v>
      </c>
    </row>
    <row r="40" spans="1:7" x14ac:dyDescent="0.3">
      <c r="A40" s="9">
        <v>43081</v>
      </c>
      <c r="B40" s="10">
        <f>LOG(BTC!$E40/BTC!$E41)</f>
        <v>1.2102094715856932E-2</v>
      </c>
      <c r="C40" s="10">
        <f>LOG(ETH!$E40/ETH!$E41)</f>
        <v>0.10194248141643435</v>
      </c>
      <c r="D40" s="10">
        <f>LOG(XRP!$E40/XRP!$E41)</f>
        <v>0.17147059082597177</v>
      </c>
      <c r="E40" s="10">
        <f>LOG(LTC!$E40/LTC!$E41)</f>
        <v>0.16908745641169728</v>
      </c>
      <c r="F40" s="10">
        <f>LOG(BCH!$E40/BCH!$E41)</f>
        <v>5.4859734746671232E-2</v>
      </c>
      <c r="G40" s="10">
        <f>LOG(NEM!$E40/NEM!$E41)</f>
        <v>3.689032266434504E-2</v>
      </c>
    </row>
    <row r="41" spans="1:7" x14ac:dyDescent="0.3">
      <c r="A41" s="9">
        <v>43080</v>
      </c>
      <c r="B41" s="10">
        <f>LOG(BTC!$E41/BTC!$E42)</f>
        <v>3.9751109659405259E-2</v>
      </c>
      <c r="C41" s="10">
        <f>LOG(ETH!$E41/ETH!$E42)</f>
        <v>6.6778210138587576E-2</v>
      </c>
      <c r="D41" s="10">
        <f>LOG(XRP!$E41/XRP!$E42)</f>
        <v>2.550955731399587E-2</v>
      </c>
      <c r="E41" s="10">
        <f>LOG(LTC!$E41/LTC!$E42)</f>
        <v>0.15862533802890622</v>
      </c>
      <c r="F41" s="10">
        <f>LOG(BCH!$E41/BCH!$E42)</f>
        <v>3.1738037111638272E-2</v>
      </c>
      <c r="G41" s="10">
        <f>LOG(NEM!$E41/NEM!$E42)</f>
        <v>9.5206830237677981E-2</v>
      </c>
    </row>
    <row r="42" spans="1:7" x14ac:dyDescent="0.3">
      <c r="A42" s="9">
        <v>43079</v>
      </c>
      <c r="B42" s="10">
        <f>LOG(BTC!$E42/BTC!$E43)</f>
        <v>7.85997834971385E-3</v>
      </c>
      <c r="C42" s="10">
        <f>LOG(ETH!$E42/ETH!$E43)</f>
        <v>-3.017291984500069E-2</v>
      </c>
      <c r="D42" s="10">
        <f>LOG(XRP!$E42/XRP!$E43)</f>
        <v>-1.3290038597233255E-2</v>
      </c>
      <c r="E42" s="10">
        <f>LOG(LTC!$E42/LTC!$E43)</f>
        <v>-1.8809505601046751E-2</v>
      </c>
      <c r="F42" s="10">
        <f>LOG(BCH!$E42/BCH!$E43)</f>
        <v>-2.7654770754797168E-2</v>
      </c>
      <c r="G42" s="10">
        <f>LOG(NEM!$E42/NEM!$E43)</f>
        <v>-5.3371417746948688E-2</v>
      </c>
    </row>
    <row r="43" spans="1:7" x14ac:dyDescent="0.3">
      <c r="A43" s="9">
        <v>43078</v>
      </c>
      <c r="B43" s="10">
        <f>LOG(BTC!$E43/BTC!$E44)</f>
        <v>-3.8086511186940487E-2</v>
      </c>
      <c r="C43" s="10">
        <f>LOG(ETH!$E43/ETH!$E44)</f>
        <v>1.6326569609296238E-2</v>
      </c>
      <c r="D43" s="10">
        <f>LOG(XRP!$E43/XRP!$E44)</f>
        <v>-1.296774367098298E-2</v>
      </c>
      <c r="E43" s="10">
        <f>LOG(LTC!$E43/LTC!$E44)</f>
        <v>9.4615087380610766E-2</v>
      </c>
      <c r="F43" s="10">
        <f>LOG(BCH!$E43/BCH!$E44)</f>
        <v>-1.6342046532535015E-2</v>
      </c>
      <c r="G43" s="10">
        <f>LOG(NEM!$E43/NEM!$E44)</f>
        <v>-0.15697575176689374</v>
      </c>
    </row>
    <row r="44" spans="1:7" x14ac:dyDescent="0.3">
      <c r="A44" s="9">
        <v>43077</v>
      </c>
      <c r="B44" s="10">
        <f>LOG(BTC!$E44/BTC!$E45)</f>
        <v>-3.3538969916868999E-2</v>
      </c>
      <c r="C44" s="10">
        <f>LOG(ETH!$E44/ETH!$E45)</f>
        <v>2.1093599693330752E-2</v>
      </c>
      <c r="D44" s="10">
        <f>LOG(XRP!$E44/XRP!$E45)</f>
        <v>5.3655894119755528E-2</v>
      </c>
      <c r="E44" s="10">
        <f>LOG(LTC!$E44/LTC!$E45)</f>
        <v>0.10387921161959104</v>
      </c>
      <c r="F44" s="10">
        <f>LOG(BCH!$E44/BCH!$E45)</f>
        <v>4.1424424967985186E-2</v>
      </c>
      <c r="G44" s="10">
        <f>LOG(NEM!$E44/NEM!$E45)</f>
        <v>0.43237343623240221</v>
      </c>
    </row>
    <row r="45" spans="1:7" x14ac:dyDescent="0.3">
      <c r="A45" s="9">
        <v>43076</v>
      </c>
      <c r="B45" s="10">
        <f>LOG(BTC!$E45/BTC!$E46)</f>
        <v>9.776793859747869E-2</v>
      </c>
      <c r="C45" s="10">
        <f>LOG(ETH!$E45/ETH!$E46)</f>
        <v>5.8577803114529675E-3</v>
      </c>
      <c r="D45" s="10">
        <f>LOG(XRP!$E45/XRP!$E46)</f>
        <v>-1.8545121412099734E-2</v>
      </c>
      <c r="E45" s="10">
        <f>LOG(LTC!$E45/LTC!$E46)</f>
        <v>-9.0080417557288177E-3</v>
      </c>
      <c r="F45" s="10">
        <f>LOG(BCH!$E45/BCH!$E46)</f>
        <v>-3.1211192203716983E-2</v>
      </c>
      <c r="G45" s="10">
        <f>LOG(NEM!$E45/NEM!$E46)</f>
        <v>-5.8405535759107473E-2</v>
      </c>
    </row>
    <row r="46" spans="1:7" x14ac:dyDescent="0.3">
      <c r="A46" s="9">
        <v>43075</v>
      </c>
      <c r="B46" s="10">
        <f>LOG(BTC!$E46/BTC!$E47)</f>
        <v>7.892180741747401E-2</v>
      </c>
      <c r="C46" s="10">
        <f>LOG(ETH!$E46/ETH!$E47)</f>
        <v>-3.3801518200105275E-2</v>
      </c>
      <c r="D46" s="10">
        <f>LOG(XRP!$E46/XRP!$E47)</f>
        <v>-2.4608239893413607E-2</v>
      </c>
      <c r="E46" s="10">
        <f>LOG(LTC!$E46/LTC!$E47)</f>
        <v>-8.7825798163076486E-3</v>
      </c>
      <c r="F46" s="10">
        <f>LOG(BCH!$E46/BCH!$E47)</f>
        <v>-2.1260152236243078E-2</v>
      </c>
      <c r="G46" s="10">
        <f>LOG(NEM!$E46/NEM!$E47)</f>
        <v>-4.7202918265346831E-2</v>
      </c>
    </row>
    <row r="47" spans="1:7" x14ac:dyDescent="0.3">
      <c r="A47" s="9">
        <v>43074</v>
      </c>
      <c r="B47" s="10">
        <f>LOG(BTC!$E47/BTC!$E48)</f>
        <v>9.5617585965719707E-3</v>
      </c>
      <c r="C47" s="10">
        <f>LOG(ETH!$E47/ETH!$E48)</f>
        <v>-6.4390728636030238E-3</v>
      </c>
      <c r="D47" s="10">
        <f>LOG(XRP!$E47/XRP!$E48)</f>
        <v>-1.2986204950813493E-2</v>
      </c>
      <c r="E47" s="10">
        <f>LOG(LTC!$E47/LTC!$E48)</f>
        <v>-7.7344460647162929E-3</v>
      </c>
      <c r="F47" s="10">
        <f>LOG(BCH!$E47/BCH!$E48)</f>
        <v>-2.1183102461276228E-2</v>
      </c>
      <c r="G47" s="10">
        <f>LOG(NEM!$E47/NEM!$E48)</f>
        <v>2.285108034060785E-2</v>
      </c>
    </row>
    <row r="48" spans="1:7" x14ac:dyDescent="0.3">
      <c r="A48" s="9">
        <v>43073</v>
      </c>
      <c r="B48" s="10">
        <f>LOG(BTC!$E48/BTC!$E49)</f>
        <v>1.2625069367722893E-2</v>
      </c>
      <c r="C48" s="10">
        <f>LOG(ETH!$E48/ETH!$E49)</f>
        <v>4.0365249639697648E-3</v>
      </c>
      <c r="D48" s="10">
        <f>LOG(XRP!$E48/XRP!$E49)</f>
        <v>1.738453625920462E-3</v>
      </c>
      <c r="E48" s="10">
        <f>LOG(LTC!$E48/LTC!$E49)</f>
        <v>1.2596479653706078E-2</v>
      </c>
      <c r="F48" s="10">
        <f>LOG(BCH!$E48/BCH!$E49)</f>
        <v>4.7045509999022071E-3</v>
      </c>
      <c r="G48" s="10">
        <f>LOG(NEM!$E48/NEM!$E49)</f>
        <v>1.5414538631709013E-2</v>
      </c>
    </row>
    <row r="49" spans="1:7" x14ac:dyDescent="0.3">
      <c r="A49" s="9">
        <v>43072</v>
      </c>
      <c r="B49" s="10">
        <f>LOG(BTC!$E49/BTC!$E50)</f>
        <v>9.6411292288251585E-3</v>
      </c>
      <c r="C49" s="10">
        <f>LOG(ETH!$E49/ETH!$E50)</f>
        <v>2.2432133302296548E-3</v>
      </c>
      <c r="D49" s="10">
        <f>LOG(XRP!$E49/XRP!$E50)</f>
        <v>-5.0161762647015244E-3</v>
      </c>
      <c r="E49" s="10">
        <f>LOG(LTC!$E49/LTC!$E50)</f>
        <v>4.2235977646432263E-3</v>
      </c>
      <c r="F49" s="10">
        <f>LOG(BCH!$E49/BCH!$E50)</f>
        <v>3.6259262201256297E-2</v>
      </c>
      <c r="G49" s="10">
        <f>LOG(NEM!$E49/NEM!$E50)</f>
        <v>3.8820192971756547E-2</v>
      </c>
    </row>
    <row r="50" spans="1:7" x14ac:dyDescent="0.3">
      <c r="A50" s="9">
        <v>43071</v>
      </c>
      <c r="B50" s="10">
        <f>LOG(BTC!$E50/BTC!$E51)</f>
        <v>3.8997780164603466E-3</v>
      </c>
      <c r="C50" s="10">
        <f>LOG(ETH!$E50/ETH!$E51)</f>
        <v>-2.8859985321661162E-3</v>
      </c>
      <c r="D50" s="10">
        <f>LOG(XRP!$E50/XRP!$E51)</f>
        <v>-3.517235736453553E-4</v>
      </c>
      <c r="E50" s="10">
        <f>LOG(LTC!$E50/LTC!$E51)</f>
        <v>5.5791306886290252E-3</v>
      </c>
      <c r="F50" s="10">
        <f>LOG(BCH!$E50/BCH!$E51)</f>
        <v>-8.3034749506337453E-3</v>
      </c>
      <c r="G50" s="10">
        <f>LOG(NEM!$E50/NEM!$E51)</f>
        <v>2.2520872703543998E-2</v>
      </c>
    </row>
    <row r="51" spans="1:7" x14ac:dyDescent="0.3">
      <c r="A51" s="9">
        <v>43070</v>
      </c>
      <c r="B51" s="10">
        <f>LOG(BTC!$E51/BTC!$E52)</f>
        <v>3.0399833285775266E-2</v>
      </c>
      <c r="C51" s="10">
        <f>LOG(ETH!$E51/ETH!$E52)</f>
        <v>1.8474501680323021E-2</v>
      </c>
      <c r="D51" s="10">
        <f>LOG(XRP!$E51/XRP!$E52)</f>
        <v>8.2664507482955694E-3</v>
      </c>
      <c r="E51" s="10">
        <f>LOG(LTC!$E51/LTC!$E52)</f>
        <v>4.9526964160643949E-2</v>
      </c>
      <c r="F51" s="10">
        <f>LOG(BCH!$E51/BCH!$E52)</f>
        <v>2.2203265535945423E-2</v>
      </c>
      <c r="G51" s="10">
        <f>LOG(NEM!$E51/NEM!$E52)</f>
        <v>2.4026789423607253E-2</v>
      </c>
    </row>
    <row r="52" spans="1:7" x14ac:dyDescent="0.3">
      <c r="A52" s="9">
        <v>43069</v>
      </c>
      <c r="B52" s="10">
        <f>LOG(BTC!$E52/BTC!$E53)</f>
        <v>1.4893188777581251E-2</v>
      </c>
      <c r="C52" s="10">
        <f>LOG(ETH!$E52/ETH!$E53)</f>
        <v>1.945794688713132E-2</v>
      </c>
      <c r="D52" s="10">
        <f>LOG(XRP!$E52/XRP!$E53)</f>
        <v>1.3741938197460305E-2</v>
      </c>
      <c r="E52" s="10">
        <f>LOG(LTC!$E52/LTC!$E53)</f>
        <v>1.3786698447612817E-2</v>
      </c>
      <c r="F52" s="10">
        <f>LOG(BCH!$E52/BCH!$E53)</f>
        <v>9.4997659740531284E-3</v>
      </c>
      <c r="G52" s="10">
        <f>LOG(NEM!$E52/NEM!$E53)</f>
        <v>1.6381573581004207E-2</v>
      </c>
    </row>
    <row r="53" spans="1:7" x14ac:dyDescent="0.3">
      <c r="A53" s="9">
        <v>43068</v>
      </c>
      <c r="B53" s="10">
        <f>LOG(BTC!$E53/BTC!$E54)</f>
        <v>-7.4109241666261262E-3</v>
      </c>
      <c r="C53" s="10">
        <f>LOG(ETH!$E53/ETH!$E54)</f>
        <v>-4.3812877555993411E-2</v>
      </c>
      <c r="D53" s="10">
        <f>LOG(XRP!$E53/XRP!$E54)</f>
        <v>-9.0171270067490761E-2</v>
      </c>
      <c r="E53" s="10">
        <f>LOG(LTC!$E53/LTC!$E54)</f>
        <v>-5.0085396874501649E-2</v>
      </c>
      <c r="F53" s="10">
        <f>LOG(BCH!$E53/BCH!$E54)</f>
        <v>-5.5813759742638039E-2</v>
      </c>
      <c r="G53" s="10">
        <f>LOG(NEM!$E53/NEM!$E54)</f>
        <v>-5.6618468806583645E-2</v>
      </c>
    </row>
    <row r="54" spans="1:7" x14ac:dyDescent="0.3">
      <c r="A54" s="9">
        <v>43067</v>
      </c>
      <c r="B54" s="10">
        <f>LOG(BTC!$E54/BTC!$E55)</f>
        <v>1.0507663550532426E-2</v>
      </c>
      <c r="C54" s="10">
        <f>LOG(ETH!$E54/ETH!$E55)</f>
        <v>-6.7975221373037286E-3</v>
      </c>
      <c r="D54" s="10">
        <f>LOG(XRP!$E54/XRP!$E55)</f>
        <v>7.1183028929370409E-2</v>
      </c>
      <c r="E54" s="10">
        <f>LOG(LTC!$E54/LTC!$E55)</f>
        <v>2.0511455195944418E-2</v>
      </c>
      <c r="F54" s="10">
        <f>LOG(BCH!$E54/BCH!$E55)</f>
        <v>-2.0943390637877805E-2</v>
      </c>
      <c r="G54" s="10">
        <f>LOG(NEM!$E54/NEM!$E55)</f>
        <v>4.0994342870229433E-2</v>
      </c>
    </row>
    <row r="55" spans="1:7" x14ac:dyDescent="0.3">
      <c r="A55" s="9">
        <v>43066</v>
      </c>
      <c r="B55" s="10">
        <f>LOG(BTC!$E55/BTC!$E56)</f>
        <v>2.2131265079914499E-2</v>
      </c>
      <c r="C55" s="10">
        <f>LOG(ETH!$E55/ETH!$E56)</f>
        <v>8.2417528119191966E-3</v>
      </c>
      <c r="D55" s="10">
        <f>LOG(XRP!$E55/XRP!$E56)</f>
        <v>8.8270868611371074E-3</v>
      </c>
      <c r="E55" s="10">
        <f>LOG(LTC!$E55/LTC!$E56)</f>
        <v>2.7750661875373322E-2</v>
      </c>
      <c r="F55" s="10">
        <f>LOG(BCH!$E55/BCH!$E56)</f>
        <v>-2.9261212870761426E-2</v>
      </c>
      <c r="G55" s="10">
        <f>LOG(NEM!$E55/NEM!$E56)</f>
        <v>2.4467650039689842E-2</v>
      </c>
    </row>
    <row r="56" spans="1:7" x14ac:dyDescent="0.3">
      <c r="A56" s="9">
        <v>43065</v>
      </c>
      <c r="B56" s="10">
        <f>LOG(BTC!$E56/BTC!$E57)</f>
        <v>2.5872916625933936E-2</v>
      </c>
      <c r="C56" s="10">
        <f>LOG(ETH!$E56/ETH!$E57)</f>
        <v>4.6782955421538755E-3</v>
      </c>
      <c r="D56" s="10">
        <f>LOG(XRP!$E56/XRP!$E57)</f>
        <v>-6.1955108868569711E-3</v>
      </c>
      <c r="E56" s="10">
        <f>LOG(LTC!$E56/LTC!$E57)</f>
        <v>-1.4365957045180087E-2</v>
      </c>
      <c r="F56" s="10">
        <f>LOG(BCH!$E56/BCH!$E57)</f>
        <v>4.3213836163647046E-2</v>
      </c>
      <c r="G56" s="10">
        <f>LOG(NEM!$E56/NEM!$E57)</f>
        <v>-9.281008279319547E-3</v>
      </c>
    </row>
    <row r="57" spans="1:7" x14ac:dyDescent="0.3">
      <c r="A57" s="9">
        <v>43064</v>
      </c>
      <c r="B57" s="10">
        <f>LOG(BTC!$E57/BTC!$E58)</f>
        <v>2.7386174663485134E-2</v>
      </c>
      <c r="C57" s="10">
        <f>LOG(ETH!$E57/ETH!$E58)</f>
        <v>-7.9645266540602985E-3</v>
      </c>
      <c r="D57" s="10">
        <f>LOG(XRP!$E57/XRP!$E58)</f>
        <v>1.354628725606616E-2</v>
      </c>
      <c r="E57" s="10">
        <f>LOG(LTC!$E57/LTC!$E58)</f>
        <v>5.6583234616982066E-2</v>
      </c>
      <c r="F57" s="10">
        <f>LOG(BCH!$E57/BCH!$E58)</f>
        <v>-2.0840767282604145E-2</v>
      </c>
      <c r="G57" s="10">
        <f>LOG(NEM!$E57/NEM!$E58)</f>
        <v>1.9090641701536938E-2</v>
      </c>
    </row>
    <row r="58" spans="1:7" x14ac:dyDescent="0.3">
      <c r="A58" s="9">
        <v>43063</v>
      </c>
      <c r="B58" s="10">
        <f>LOG(BTC!$E58/BTC!$E59)</f>
        <v>1.1458550107299971E-2</v>
      </c>
      <c r="C58" s="10">
        <f>LOG(ETH!$E58/ETH!$E59)</f>
        <v>6.36474217331746E-2</v>
      </c>
      <c r="D58" s="10">
        <f>LOG(XRP!$E58/XRP!$E59)</f>
        <v>3.9948197645671363E-3</v>
      </c>
      <c r="E58" s="10">
        <f>LOG(LTC!$E58/LTC!$E59)</f>
        <v>2.7297809675162796E-2</v>
      </c>
      <c r="F58" s="10">
        <f>LOG(BCH!$E58/BCH!$E59)</f>
        <v>-9.2014984740017222E-3</v>
      </c>
      <c r="G58" s="10">
        <f>LOG(NEM!$E58/NEM!$E59)</f>
        <v>1.6233480280856839E-2</v>
      </c>
    </row>
    <row r="59" spans="1:7" x14ac:dyDescent="0.3">
      <c r="A59" s="9">
        <v>43062</v>
      </c>
      <c r="B59" s="10">
        <f>LOG(BTC!$E59/BTC!$E60)</f>
        <v>-1.1451183493926828E-2</v>
      </c>
      <c r="C59" s="10">
        <f>LOG(ETH!$E59/ETH!$E60)</f>
        <v>3.2438058590212121E-2</v>
      </c>
      <c r="D59" s="10">
        <f>LOG(XRP!$E59/XRP!$E60)</f>
        <v>6.3945890001109824E-3</v>
      </c>
      <c r="E59" s="10">
        <f>LOG(LTC!$E59/LTC!$E60)</f>
        <v>7.9612409339772355E-3</v>
      </c>
      <c r="F59" s="10">
        <f>LOG(BCH!$E59/BCH!$E60)</f>
        <v>0.11124535691435739</v>
      </c>
      <c r="G59" s="10">
        <f>LOG(NEM!$E59/NEM!$E60)</f>
        <v>-5.2588110406974944E-3</v>
      </c>
    </row>
    <row r="60" spans="1:7" x14ac:dyDescent="0.3">
      <c r="A60" s="9">
        <v>43061</v>
      </c>
      <c r="B60" s="10">
        <f>LOG(BTC!$E60/BTC!$E61)</f>
        <v>9.6994490965008253E-3</v>
      </c>
      <c r="C60" s="10">
        <f>LOG(ETH!$E60/ETH!$E61)</f>
        <v>2.3741051822305095E-2</v>
      </c>
      <c r="D60" s="10">
        <f>LOG(XRP!$E60/XRP!$E61)</f>
        <v>1.0280858640842041E-2</v>
      </c>
      <c r="E60" s="10">
        <f>LOG(LTC!$E60/LTC!$E61)</f>
        <v>1.138435726354348E-2</v>
      </c>
      <c r="F60" s="10">
        <f>LOG(BCH!$E60/BCH!$E61)</f>
        <v>4.4282334339220734E-2</v>
      </c>
      <c r="G60" s="10">
        <f>LOG(NEM!$E60/NEM!$E61)</f>
        <v>2.5185973994726503E-3</v>
      </c>
    </row>
    <row r="61" spans="1:7" x14ac:dyDescent="0.3">
      <c r="A61" s="9">
        <v>43060</v>
      </c>
      <c r="B61" s="10">
        <f>LOG(BTC!$E61/BTC!$E62)</f>
        <v>-6.9064097262670219E-3</v>
      </c>
      <c r="C61" s="10">
        <f>LOG(ETH!$E61/ETH!$E62)</f>
        <v>-7.56165615517771E-3</v>
      </c>
      <c r="D61" s="10">
        <f>LOG(XRP!$E61/XRP!$E62)</f>
        <v>-1.0099000131217459E-2</v>
      </c>
      <c r="E61" s="10">
        <f>LOG(LTC!$E61/LTC!$E62)</f>
        <v>-1.3553725080593946E-2</v>
      </c>
      <c r="F61" s="10">
        <f>LOG(BCH!$E61/BCH!$E62)</f>
        <v>-2.1256591273625204E-2</v>
      </c>
      <c r="G61" s="10">
        <f>LOG(NEM!$E61/NEM!$E62)</f>
        <v>-2.1583733476370218E-2</v>
      </c>
    </row>
    <row r="62" spans="1:7" x14ac:dyDescent="0.3">
      <c r="A62" s="9">
        <v>43059</v>
      </c>
      <c r="B62" s="10">
        <f>LOG(BTC!$E62/BTC!$E63)</f>
        <v>8.7813385759605549E-3</v>
      </c>
      <c r="C62" s="10">
        <f>LOG(ETH!$E62/ETH!$E63)</f>
        <v>1.4864979779052233E-2</v>
      </c>
      <c r="D62" s="10">
        <f>LOG(XRP!$E62/XRP!$E63)</f>
        <v>1.4317691404033444E-2</v>
      </c>
      <c r="E62" s="10">
        <f>LOG(LTC!$E62/LTC!$E63)</f>
        <v>3.9854890107514258E-3</v>
      </c>
      <c r="F62" s="10">
        <f>LOG(BCH!$E62/BCH!$E63)</f>
        <v>2.30758452395378E-2</v>
      </c>
      <c r="G62" s="10">
        <f>LOG(NEM!$E62/NEM!$E63)</f>
        <v>2.3225786041372432E-2</v>
      </c>
    </row>
    <row r="63" spans="1:7" x14ac:dyDescent="0.3">
      <c r="A63" s="9">
        <v>43058</v>
      </c>
      <c r="B63" s="10">
        <f>LOG(BTC!$E63/BTC!$E64)</f>
        <v>1.3520588509517572E-2</v>
      </c>
      <c r="C63" s="10">
        <f>LOG(ETH!$E63/ETH!$E64)</f>
        <v>8.3891969987263306E-3</v>
      </c>
      <c r="D63" s="10">
        <f>LOG(XRP!$E63/XRP!$E64)</f>
        <v>4.5145421993634006E-3</v>
      </c>
      <c r="E63" s="10">
        <f>LOG(LTC!$E63/LTC!$E64)</f>
        <v>1.199359997254041E-2</v>
      </c>
      <c r="F63" s="10">
        <f>LOG(BCH!$E63/BCH!$E64)</f>
        <v>-2.9534911997125265E-2</v>
      </c>
      <c r="G63" s="10">
        <f>LOG(NEM!$E63/NEM!$E64)</f>
        <v>1.2381270736306403E-2</v>
      </c>
    </row>
    <row r="64" spans="1:7" x14ac:dyDescent="0.3">
      <c r="A64" s="9">
        <v>43057</v>
      </c>
      <c r="B64" s="10">
        <f>LOG(BTC!$E64/BTC!$E65)</f>
        <v>4.54833781981625E-3</v>
      </c>
      <c r="C64" s="10">
        <f>LOG(ETH!$E64/ETH!$E65)</f>
        <v>1.9444312186513175E-2</v>
      </c>
      <c r="D64" s="10">
        <f>LOG(XRP!$E64/XRP!$E65)</f>
        <v>3.9040284600173458E-3</v>
      </c>
      <c r="E64" s="10">
        <f>LOG(LTC!$E64/LTC!$E65)</f>
        <v>1.3104843520318578E-2</v>
      </c>
      <c r="F64" s="10">
        <f>LOG(BCH!$E64/BCH!$E65)</f>
        <v>2.4586819726376018E-2</v>
      </c>
      <c r="G64" s="10">
        <f>LOG(NEM!$E64/NEM!$E65)</f>
        <v>8.1209379535864198E-3</v>
      </c>
    </row>
    <row r="65" spans="1:7" x14ac:dyDescent="0.3">
      <c r="A65" s="9">
        <v>43056</v>
      </c>
      <c r="B65" s="10">
        <f>LOG(BTC!$E65/BTC!$E66)</f>
        <v>-9.0705002241210381E-3</v>
      </c>
      <c r="C65" s="10">
        <f>LOG(ETH!$E65/ETH!$E66)</f>
        <v>1.9249338425740316E-3</v>
      </c>
      <c r="D65" s="10">
        <f>LOG(XRP!$E65/XRP!$E66)</f>
        <v>-1.0070312630503858E-3</v>
      </c>
      <c r="E65" s="10">
        <f>LOG(LTC!$E65/LTC!$E66)</f>
        <v>-2.1871284228334113E-2</v>
      </c>
      <c r="F65" s="10">
        <f>LOG(BCH!$E65/BCH!$E66)</f>
        <v>0.11927549649641746</v>
      </c>
      <c r="G65" s="10">
        <f>LOG(NEM!$E65/NEM!$E66)</f>
        <v>-9.261207742766956E-3</v>
      </c>
    </row>
    <row r="66" spans="1:7" x14ac:dyDescent="0.3">
      <c r="A66" s="9">
        <v>43055</v>
      </c>
      <c r="B66" s="10">
        <f>LOG(BTC!$E66/BTC!$E67)</f>
        <v>3.1821593240046728E-2</v>
      </c>
      <c r="C66" s="10">
        <f>LOG(ETH!$E66/ETH!$E67)</f>
        <v>-3.1904717938842616E-3</v>
      </c>
      <c r="D66" s="10">
        <f>LOG(XRP!$E66/XRP!$E67)</f>
        <v>2.7940639699986138E-2</v>
      </c>
      <c r="E66" s="10">
        <f>LOG(LTC!$E66/LTC!$E67)</f>
        <v>4.6668403295817479E-2</v>
      </c>
      <c r="F66" s="10">
        <f>LOG(BCH!$E66/BCH!$E67)</f>
        <v>-0.12902719271280713</v>
      </c>
      <c r="G66" s="10">
        <f>LOG(NEM!$E66/NEM!$E67)</f>
        <v>6.4656339679866155E-3</v>
      </c>
    </row>
    <row r="67" spans="1:7" x14ac:dyDescent="0.3">
      <c r="A67" s="9">
        <v>43054</v>
      </c>
      <c r="B67" s="10">
        <f>LOG(BTC!$E67/BTC!$E68)</f>
        <v>4.2356373555425299E-2</v>
      </c>
      <c r="C67" s="10">
        <f>LOG(ETH!$E67/ETH!$E68)</f>
        <v>-5.5275413089088728E-3</v>
      </c>
      <c r="D67" s="10">
        <f>LOG(XRP!$E67/XRP!$E68)</f>
        <v>6.4326489720419582E-3</v>
      </c>
      <c r="E67" s="10">
        <f>LOG(LTC!$E67/LTC!$E68)</f>
        <v>7.8278120609391166E-3</v>
      </c>
      <c r="F67" s="10">
        <f>LOG(BCH!$E67/BCH!$E68)</f>
        <v>-2.1363252213392407E-2</v>
      </c>
      <c r="G67" s="10">
        <f>LOG(NEM!$E67/NEM!$E68)</f>
        <v>-1.3196099450193586E-3</v>
      </c>
    </row>
    <row r="68" spans="1:7" x14ac:dyDescent="0.3">
      <c r="A68" s="9">
        <v>43053</v>
      </c>
      <c r="B68" s="10">
        <f>LOG(BTC!$E68/BTC!$E69)</f>
        <v>5.019941423749865E-3</v>
      </c>
      <c r="C68" s="10">
        <f>LOG(ETH!$E68/ETH!$E69)</f>
        <v>2.7765540013982223E-2</v>
      </c>
      <c r="D68" s="10">
        <f>LOG(XRP!$E68/XRP!$E69)</f>
        <v>1.3416615129217274E-2</v>
      </c>
      <c r="E68" s="10">
        <f>LOG(LTC!$E68/LTC!$E69)</f>
        <v>8.9606166553848829E-3</v>
      </c>
      <c r="F68" s="10">
        <f>LOG(BCH!$E68/BCH!$E69)</f>
        <v>-2.6606276935823001E-2</v>
      </c>
      <c r="G68" s="10">
        <f>LOG(NEM!$E68/NEM!$E69)</f>
        <v>4.054316643074117E-3</v>
      </c>
    </row>
    <row r="69" spans="1:7" x14ac:dyDescent="0.3">
      <c r="A69" s="9">
        <v>43052</v>
      </c>
      <c r="B69" s="10">
        <f>LOG(BTC!$E69/BTC!$E70)</f>
        <v>4.2347999269957859E-2</v>
      </c>
      <c r="C69" s="10">
        <f>LOG(ETH!$E69/ETH!$E70)</f>
        <v>1.2251695020244367E-2</v>
      </c>
      <c r="D69" s="10">
        <f>LOG(XRP!$E69/XRP!$E70)</f>
        <v>1.322769353748543E-2</v>
      </c>
      <c r="E69" s="10">
        <f>LOG(LTC!$E69/LTC!$E70)</f>
        <v>1.7242756502168551E-2</v>
      </c>
      <c r="F69" s="10">
        <f>LOG(BCH!$E69/BCH!$E70)</f>
        <v>-1.104301330475989E-2</v>
      </c>
      <c r="G69" s="10">
        <f>LOG(NEM!$E69/NEM!$E70)</f>
        <v>2.85450869801415E-2</v>
      </c>
    </row>
    <row r="70" spans="1:7" x14ac:dyDescent="0.3">
      <c r="A70" s="9">
        <v>43051</v>
      </c>
      <c r="B70" s="10">
        <f>LOG(BTC!$E70/BTC!$E71)</f>
        <v>-2.8771124963496354E-2</v>
      </c>
      <c r="C70" s="10">
        <f>LOG(ETH!$E70/ETH!$E71)</f>
        <v>-9.4453477731894307E-3</v>
      </c>
      <c r="D70" s="10">
        <f>LOG(XRP!$E70/XRP!$E71)</f>
        <v>-2.7894732067080544E-2</v>
      </c>
      <c r="E70" s="10">
        <f>LOG(LTC!$E70/LTC!$E71)</f>
        <v>-2.3562432020170453E-2</v>
      </c>
      <c r="F70" s="10">
        <f>LOG(BCH!$E70/BCH!$E71)</f>
        <v>1.5407851106364398E-2</v>
      </c>
      <c r="G70" s="10">
        <f>LOG(NEM!$E70/NEM!$E71)</f>
        <v>-2.8017288692607008E-2</v>
      </c>
    </row>
    <row r="71" spans="1:7" x14ac:dyDescent="0.3">
      <c r="A71" s="9">
        <v>43050</v>
      </c>
      <c r="B71" s="10">
        <f>LOG(BTC!$E71/BTC!$E72)</f>
        <v>-1.7442749968875668E-2</v>
      </c>
      <c r="C71" s="10">
        <f>LOG(ETH!$E71/ETH!$E72)</f>
        <v>2.1834982418645094E-2</v>
      </c>
      <c r="D71" s="10">
        <f>LOG(XRP!$E71/XRP!$E72)</f>
        <v>8.2233537214788949E-3</v>
      </c>
      <c r="E71" s="10">
        <f>LOG(LTC!$E71/LTC!$E72)</f>
        <v>2.1726399515137319E-2</v>
      </c>
      <c r="F71" s="10">
        <f>LOG(BCH!$E71/BCH!$E72)</f>
        <v>0.1240400505208894</v>
      </c>
      <c r="G71" s="10">
        <f>LOG(NEM!$E71/NEM!$E72)</f>
        <v>-1.0707157399453509E-3</v>
      </c>
    </row>
    <row r="72" spans="1:7" x14ac:dyDescent="0.3">
      <c r="A72" s="9">
        <v>43049</v>
      </c>
      <c r="B72" s="10">
        <f>LOG(BTC!$E72/BTC!$E73)</f>
        <v>-3.317996272186742E-2</v>
      </c>
      <c r="C72" s="10">
        <f>LOG(ETH!$E72/ETH!$E73)</f>
        <v>-3.0308489895142114E-2</v>
      </c>
      <c r="D72" s="10">
        <f>LOG(XRP!$E72/XRP!$E73)</f>
        <v>-2.2550998090730953E-2</v>
      </c>
      <c r="E72" s="10">
        <f>LOG(LTC!$E72/LTC!$E73)</f>
        <v>-3.5246652766367688E-2</v>
      </c>
      <c r="F72" s="10">
        <f>LOG(BCH!$E72/BCH!$E73)</f>
        <v>0.18743364822394351</v>
      </c>
      <c r="G72" s="10">
        <f>LOG(NEM!$E72/NEM!$E73)</f>
        <v>-5.8909813466401395E-2</v>
      </c>
    </row>
    <row r="73" spans="1:7" x14ac:dyDescent="0.3">
      <c r="A73" s="9">
        <v>43048</v>
      </c>
      <c r="B73" s="10">
        <f>LOG(BTC!$E73/BTC!$E74)</f>
        <v>-1.8804867308374627E-2</v>
      </c>
      <c r="C73" s="10">
        <f>LOG(ETH!$E73/ETH!$E74)</f>
        <v>1.6285796827661979E-2</v>
      </c>
      <c r="D73" s="10">
        <f>LOG(XRP!$E73/XRP!$E74)</f>
        <v>1.0185212934907038E-4</v>
      </c>
      <c r="E73" s="10">
        <f>LOG(LTC!$E73/LTC!$E74)</f>
        <v>1.1642144932878698E-2</v>
      </c>
      <c r="F73" s="10">
        <f>LOG(BCH!$E73/BCH!$E74)</f>
        <v>2.166547189995334E-2</v>
      </c>
      <c r="G73" s="10">
        <f>LOG(NEM!$E73/NEM!$E74)</f>
        <v>5.5793876416273827E-2</v>
      </c>
    </row>
    <row r="74" spans="1:7" x14ac:dyDescent="0.3">
      <c r="A74" s="9">
        <v>43047</v>
      </c>
      <c r="B74" s="10">
        <f>LOG(BTC!$E74/BTC!$E75)</f>
        <v>1.8756233971511195E-2</v>
      </c>
      <c r="C74" s="10">
        <f>LOG(ETH!$E74/ETH!$E75)</f>
        <v>2.0735667630680805E-2</v>
      </c>
      <c r="D74" s="10">
        <f>LOG(XRP!$E74/XRP!$E75)</f>
        <v>1.4382672639269619E-2</v>
      </c>
      <c r="E74" s="10">
        <f>LOG(LTC!$E74/LTC!$E75)</f>
        <v>8.9056804591062747E-3</v>
      </c>
      <c r="F74" s="10">
        <f>LOG(BCH!$E74/BCH!$E75)</f>
        <v>4.3192806677339332E-3</v>
      </c>
      <c r="G74" s="10">
        <f>LOG(NEM!$E74/NEM!$E75)</f>
        <v>3.2589283150899089E-2</v>
      </c>
    </row>
    <row r="75" spans="1:7" x14ac:dyDescent="0.3">
      <c r="A75" s="9">
        <v>43046</v>
      </c>
      <c r="B75" s="10">
        <f>LOG(BTC!$E75/BTC!$E76)</f>
        <v>7.4567192058975842E-3</v>
      </c>
      <c r="C75" s="10">
        <f>LOG(ETH!$E75/ETH!$E76)</f>
        <v>-6.1902005224625722E-3</v>
      </c>
      <c r="D75" s="10">
        <f>LOG(XRP!$E75/XRP!$E76)</f>
        <v>9.1046371851257017E-3</v>
      </c>
      <c r="E75" s="10">
        <f>LOG(LTC!$E75/LTC!$E76)</f>
        <v>4.575749056067506E-2</v>
      </c>
      <c r="F75" s="10">
        <f>LOG(BCH!$E75/BCH!$E76)</f>
        <v>9.7270068333160601E-3</v>
      </c>
      <c r="G75" s="10">
        <f>LOG(NEM!$E75/NEM!$E76)</f>
        <v>-1.5143743899154365E-2</v>
      </c>
    </row>
    <row r="76" spans="1:7" x14ac:dyDescent="0.3">
      <c r="A76" s="9">
        <v>43045</v>
      </c>
      <c r="B76" s="10">
        <f>LOG(BTC!$E76/BTC!$E77)</f>
        <v>-2.3158556677489905E-2</v>
      </c>
      <c r="C76" s="10">
        <f>LOG(ETH!$E76/ETH!$E77)</f>
        <v>3.838366537618878E-3</v>
      </c>
      <c r="D76" s="10">
        <f>LOG(XRP!$E76/XRP!$E77)</f>
        <v>8.3765357521218067E-3</v>
      </c>
      <c r="E76" s="10">
        <f>LOG(LTC!$E76/LTC!$E77)</f>
        <v>3.3188604455839698E-3</v>
      </c>
      <c r="F76" s="10">
        <f>LOG(BCH!$E76/BCH!$E77)</f>
        <v>-1.9757670095960553E-2</v>
      </c>
      <c r="G76" s="10">
        <f>LOG(NEM!$E76/NEM!$E77)</f>
        <v>1.4991974806292779E-2</v>
      </c>
    </row>
    <row r="77" spans="1:7" x14ac:dyDescent="0.3">
      <c r="A77" s="9">
        <v>43044</v>
      </c>
      <c r="B77" s="10">
        <f>LOG(BTC!$E77/BTC!$E78)</f>
        <v>1.6129640695004823E-3</v>
      </c>
      <c r="C77" s="10">
        <f>LOG(ETH!$E77/ETH!$E78)</f>
        <v>-6.1280984880576197E-3</v>
      </c>
      <c r="D77" s="10">
        <f>LOG(XRP!$E77/XRP!$E78)</f>
        <v>-3.6280155631075338E-3</v>
      </c>
      <c r="E77" s="10">
        <f>LOG(LTC!$E77/LTC!$E78)</f>
        <v>-2.2943017152989549E-3</v>
      </c>
      <c r="F77" s="10">
        <f>LOG(BCH!$E77/BCH!$E78)</f>
        <v>7.1160420949616995E-3</v>
      </c>
      <c r="G77" s="10">
        <f>LOG(NEM!$E77/NEM!$E78)</f>
        <v>2.3415131643689423E-2</v>
      </c>
    </row>
    <row r="78" spans="1:7" x14ac:dyDescent="0.3">
      <c r="A78" s="9">
        <v>43043</v>
      </c>
      <c r="B78" s="10">
        <f>LOG(BTC!$E78/BTC!$E79)</f>
        <v>1.0253102123875377E-2</v>
      </c>
      <c r="C78" s="10">
        <f>LOG(ETH!$E78/ETH!$E79)</f>
        <v>-7.5085280637097211E-3</v>
      </c>
      <c r="D78" s="10">
        <f>LOG(XRP!$E78/XRP!$E79)</f>
        <v>-9.2433267192579341E-3</v>
      </c>
      <c r="E78" s="10">
        <f>LOG(LTC!$E78/LTC!$E79)</f>
        <v>-8.9033096381044199E-3</v>
      </c>
      <c r="F78" s="10">
        <f>LOG(BCH!$E78/BCH!$E79)</f>
        <v>-3.3955303160277989E-3</v>
      </c>
      <c r="G78" s="10">
        <f>LOG(NEM!$E78/NEM!$E79)</f>
        <v>-2.238838885612722E-3</v>
      </c>
    </row>
    <row r="79" spans="1:7" x14ac:dyDescent="0.3">
      <c r="A79" s="9">
        <v>43042</v>
      </c>
      <c r="B79" s="10">
        <f>LOG(BTC!$E79/BTC!$E80)</f>
        <v>7.8590809160296229E-3</v>
      </c>
      <c r="C79" s="10">
        <f>LOG(ETH!$E79/ETH!$E80)</f>
        <v>2.6777550166307781E-2</v>
      </c>
      <c r="D79" s="10">
        <f>LOG(XRP!$E79/XRP!$E80)</f>
        <v>4.7668660371897129E-3</v>
      </c>
      <c r="E79" s="10">
        <f>LOG(LTC!$E79/LTC!$E80)</f>
        <v>1.127694179145443E-2</v>
      </c>
      <c r="F79" s="10">
        <f>LOG(BCH!$E79/BCH!$E80)</f>
        <v>2.7301480511887872E-2</v>
      </c>
      <c r="G79" s="10">
        <f>LOG(NEM!$E79/NEM!$E80)</f>
        <v>1.2418604265574116E-2</v>
      </c>
    </row>
    <row r="80" spans="1:7" x14ac:dyDescent="0.3">
      <c r="A80" s="9">
        <v>43041</v>
      </c>
      <c r="B80" s="10">
        <f>LOG(BTC!$E80/BTC!$E81)</f>
        <v>1.9525165101253239E-2</v>
      </c>
      <c r="C80" s="10">
        <f>LOG(ETH!$E80/ETH!$E81)</f>
        <v>-6.3894455859841602E-3</v>
      </c>
      <c r="D80" s="10">
        <f>LOG(XRP!$E80/XRP!$E81)</f>
        <v>2.5494846553091404E-2</v>
      </c>
      <c r="E80" s="10">
        <f>LOG(LTC!$E80/LTC!$E81)</f>
        <v>1.2556460078556575E-2</v>
      </c>
      <c r="F80" s="10">
        <f>LOG(BCH!$E80/BCH!$E81)</f>
        <v>4.3028006897287467E-2</v>
      </c>
      <c r="G80" s="10">
        <f>LOG(NEM!$E80/NEM!$E81)</f>
        <v>6.3022008721024241E-4</v>
      </c>
    </row>
    <row r="81" spans="1:7" x14ac:dyDescent="0.3">
      <c r="A81" s="9">
        <v>43040</v>
      </c>
      <c r="B81" s="10">
        <f>LOG(BTC!$E81/BTC!$E82)</f>
        <v>1.9619202855009024E-2</v>
      </c>
      <c r="C81" s="10">
        <f>LOG(ETH!$E81/ETH!$E82)</f>
        <v>-2.0629541045357521E-2</v>
      </c>
      <c r="D81" s="10">
        <f>LOG(XRP!$E81/XRP!$E82)</f>
        <v>-1.4160758569048181E-2</v>
      </c>
      <c r="E81" s="10">
        <f>LOG(LTC!$E81/LTC!$E82)</f>
        <v>-2.0496538724650033E-2</v>
      </c>
      <c r="F81" s="10">
        <f>LOG(BCH!$E81/BCH!$E82)</f>
        <v>8.3258850315737348E-2</v>
      </c>
      <c r="G81" s="10">
        <f>LOG(NEM!$E81/NEM!$E82)</f>
        <v>-4.9517156405504449E-2</v>
      </c>
    </row>
    <row r="82" spans="1:7" x14ac:dyDescent="0.3">
      <c r="A82" s="9">
        <v>43039</v>
      </c>
      <c r="B82" s="10">
        <f>LOG(BTC!$E82/BTC!$E83)</f>
        <v>2.3298846432033764E-2</v>
      </c>
      <c r="C82" s="10">
        <f>LOG(ETH!$E82/ETH!$E83)</f>
        <v>-2.6469800864615707E-3</v>
      </c>
      <c r="D82" s="10">
        <f>LOG(XRP!$E82/XRP!$E83)</f>
        <v>-4.6373259716300146E-3</v>
      </c>
      <c r="E82" s="10">
        <f>LOG(LTC!$E82/LTC!$E83)</f>
        <v>-4.9572228681548803E-3</v>
      </c>
      <c r="F82" s="10">
        <f>LOG(BCH!$E82/BCH!$E83)</f>
        <v>-8.9869389791763787E-3</v>
      </c>
      <c r="G82" s="10">
        <f>LOG(NEM!$E82/NEM!$E83)</f>
        <v>-3.0620778981578639E-2</v>
      </c>
    </row>
    <row r="83" spans="1:7" x14ac:dyDescent="0.3">
      <c r="A83" s="9">
        <v>43038</v>
      </c>
      <c r="B83" s="10">
        <f>LOG(BTC!$E83/BTC!$E84)</f>
        <v>-1.648884108738668E-3</v>
      </c>
      <c r="C83" s="10">
        <f>LOG(ETH!$E83/ETH!$E84)</f>
        <v>3.7700886905210089E-3</v>
      </c>
      <c r="D83" s="10">
        <f>LOG(XRP!$E83/XRP!$E84)</f>
        <v>-1.5851101869118514E-4</v>
      </c>
      <c r="E83" s="10">
        <f>LOG(LTC!$E83/LTC!$E84)</f>
        <v>-5.5100655764184457E-3</v>
      </c>
      <c r="F83" s="10">
        <f>LOG(BCH!$E83/BCH!$E84)</f>
        <v>-3.5606412596213047E-3</v>
      </c>
      <c r="G83" s="10">
        <f>LOG(NEM!$E83/NEM!$E84)</f>
        <v>-1.9933701153535604E-3</v>
      </c>
    </row>
    <row r="84" spans="1:7" x14ac:dyDescent="0.3">
      <c r="A84" s="9">
        <v>43037</v>
      </c>
      <c r="B84" s="10">
        <f>LOG(BTC!$E84/BTC!$E85)</f>
        <v>2.9245738038708672E-2</v>
      </c>
      <c r="C84" s="10">
        <f>LOG(ETH!$E84/ETH!$E85)</f>
        <v>1.2696321432781722E-2</v>
      </c>
      <c r="D84" s="10">
        <f>LOG(XRP!$E84/XRP!$E85)</f>
        <v>2.0393481090046871E-3</v>
      </c>
      <c r="E84" s="10">
        <f>LOG(LTC!$E84/LTC!$E85)</f>
        <v>1.880423679013286E-2</v>
      </c>
      <c r="F84" s="10">
        <f>LOG(BCH!$E84/BCH!$E85)</f>
        <v>2.83619976205975E-2</v>
      </c>
      <c r="G84" s="10">
        <f>LOG(NEM!$E84/NEM!$E85)</f>
        <v>8.9374068284494065E-3</v>
      </c>
    </row>
    <row r="85" spans="1:7" x14ac:dyDescent="0.3">
      <c r="A85" s="9">
        <v>43036</v>
      </c>
      <c r="B85" s="10">
        <f>LOG(BTC!$E85/BTC!$E86)</f>
        <v>-2.0942887841442354E-3</v>
      </c>
      <c r="C85" s="10">
        <f>LOG(ETH!$E85/ETH!$E86)</f>
        <v>-1.6385178087434465E-3</v>
      </c>
      <c r="D85" s="10">
        <f>LOG(XRP!$E85/XRP!$E86)</f>
        <v>-2.0393481090047036E-3</v>
      </c>
      <c r="E85" s="10">
        <f>LOG(LTC!$E85/LTC!$E86)</f>
        <v>-5.0527468395136933E-3</v>
      </c>
      <c r="F85" s="10">
        <f>LOG(BCH!$E85/BCH!$E86)</f>
        <v>6.1359505806359536E-2</v>
      </c>
      <c r="G85" s="10">
        <f>LOG(NEM!$E85/NEM!$E86)</f>
        <v>-1.5473795913978309E-3</v>
      </c>
    </row>
    <row r="86" spans="1:7" x14ac:dyDescent="0.3">
      <c r="A86" s="9">
        <v>43035</v>
      </c>
      <c r="B86" s="10">
        <f>LOG(BTC!$E86/BTC!$E87)</f>
        <v>-9.2119419309695111E-3</v>
      </c>
      <c r="C86" s="10">
        <f>LOG(ETH!$E86/ETH!$E87)</f>
        <v>1.3015317053092757E-3</v>
      </c>
      <c r="D86" s="10">
        <f>LOG(XRP!$E86/XRP!$E87)</f>
        <v>-1.8016686144774411E-3</v>
      </c>
      <c r="E86" s="10">
        <f>LOG(LTC!$E86/LTC!$E87)</f>
        <v>-3.2062941631329921E-3</v>
      </c>
      <c r="F86" s="10">
        <f>LOG(BCH!$E86/BCH!$E87)</f>
        <v>3.6166455039590838E-2</v>
      </c>
      <c r="G86" s="10">
        <f>LOG(NEM!$E86/NEM!$E87)</f>
        <v>-2.3304222652928068E-3</v>
      </c>
    </row>
    <row r="87" spans="1:7" x14ac:dyDescent="0.3">
      <c r="A87" s="9">
        <v>43034</v>
      </c>
      <c r="B87" s="10">
        <f>LOG(BTC!$E87/BTC!$E88)</f>
        <v>1.1479134728746506E-2</v>
      </c>
      <c r="C87" s="10">
        <f>LOG(ETH!$E87/ETH!$E88)</f>
        <v>-2.04559902688288E-3</v>
      </c>
      <c r="D87" s="10">
        <f>LOG(XRP!$E87/XRP!$E88)</f>
        <v>-2.0766241840143125E-3</v>
      </c>
      <c r="E87" s="10">
        <f>LOG(LTC!$E87/LTC!$E88)</f>
        <v>-5.804610359041857E-3</v>
      </c>
      <c r="F87" s="10">
        <f>LOG(BCH!$E87/BCH!$E88)</f>
        <v>7.8654977746967971E-3</v>
      </c>
      <c r="G87" s="10">
        <f>LOG(NEM!$E87/NEM!$E88)</f>
        <v>-1.6045552065941181E-2</v>
      </c>
    </row>
    <row r="88" spans="1:7" x14ac:dyDescent="0.3">
      <c r="A88" s="9">
        <v>43033</v>
      </c>
      <c r="B88" s="10">
        <f>LOG(BTC!$E88/BTC!$E89)</f>
        <v>1.7267088087360903E-2</v>
      </c>
      <c r="C88" s="10">
        <f>LOG(ETH!$E88/ETH!$E89)</f>
        <v>-5.8269150646069812E-4</v>
      </c>
      <c r="D88" s="10">
        <f>LOG(XRP!$E88/XRP!$E89)</f>
        <v>-4.3086799694393284E-3</v>
      </c>
      <c r="E88" s="10">
        <f>LOG(LTC!$E88/LTC!$E89)</f>
        <v>4.0938689165372841E-3</v>
      </c>
      <c r="F88" s="10">
        <f>LOG(BCH!$E88/BCH!$E89)</f>
        <v>6.9064703494426064E-3</v>
      </c>
      <c r="G88" s="10">
        <f>LOG(NEM!$E88/NEM!$E89)</f>
        <v>-1.2686403136125351E-2</v>
      </c>
    </row>
    <row r="89" spans="1:7" x14ac:dyDescent="0.3">
      <c r="A89" s="9">
        <v>43032</v>
      </c>
      <c r="B89" s="10">
        <f>LOG(BTC!$E89/BTC!$E90)</f>
        <v>-3.061695254250011E-2</v>
      </c>
      <c r="C89" s="10">
        <f>LOG(ETH!$E89/ETH!$E90)</f>
        <v>1.6890699033851781E-2</v>
      </c>
      <c r="D89" s="10">
        <f>LOG(XRP!$E89/XRP!$E90)</f>
        <v>2.0915329636945861E-2</v>
      </c>
      <c r="E89" s="10">
        <f>LOG(LTC!$E89/LTC!$E90)</f>
        <v>8.1471772550725224E-3</v>
      </c>
      <c r="F89" s="10">
        <f>LOG(BCH!$E89/BCH!$E90)</f>
        <v>1.5264640600200729E-2</v>
      </c>
      <c r="G89" s="10">
        <f>LOG(NEM!$E89/NEM!$E90)</f>
        <v>2.8627216017161849E-2</v>
      </c>
    </row>
    <row r="90" spans="1:7" x14ac:dyDescent="0.3">
      <c r="A90" s="9">
        <v>43031</v>
      </c>
      <c r="B90" s="10">
        <f>LOG(BTC!$E90/BTC!$E91)</f>
        <v>-5.6821545466558786E-3</v>
      </c>
      <c r="C90" s="10">
        <f>LOG(ETH!$E90/ETH!$E91)</f>
        <v>-1.2677765232708178E-2</v>
      </c>
      <c r="D90" s="10">
        <f>LOG(XRP!$E90/XRP!$E91)</f>
        <v>-1.5699348148012493E-2</v>
      </c>
      <c r="E90" s="10">
        <f>LOG(LTC!$E90/LTC!$E91)</f>
        <v>-1.4694260712541105E-2</v>
      </c>
      <c r="F90" s="10">
        <f>LOG(BCH!$E90/BCH!$E91)</f>
        <v>-2.155610186362043E-2</v>
      </c>
      <c r="G90" s="10">
        <f>LOG(NEM!$E90/NEM!$E91)</f>
        <v>-2.7262644478079402E-2</v>
      </c>
    </row>
    <row r="91" spans="1:7" x14ac:dyDescent="0.3">
      <c r="A91" s="9">
        <v>43030</v>
      </c>
      <c r="B91" s="10">
        <f>LOG(BTC!$E91/BTC!$E92)</f>
        <v>-1.6722494694359109E-3</v>
      </c>
      <c r="C91" s="10">
        <f>LOG(ETH!$E91/ETH!$E92)</f>
        <v>-6.9122265124363091E-3</v>
      </c>
      <c r="D91" s="10">
        <f>LOG(XRP!$E91/XRP!$E92)</f>
        <v>-1.4308567952768284E-2</v>
      </c>
      <c r="E91" s="10">
        <f>LOG(LTC!$E91/LTC!$E92)</f>
        <v>-1.0498195372629887E-2</v>
      </c>
      <c r="F91" s="10">
        <f>LOG(BCH!$E91/BCH!$E92)</f>
        <v>1.1006800229774322E-2</v>
      </c>
      <c r="G91" s="10">
        <f>LOG(NEM!$E91/NEM!$E92)</f>
        <v>-1.4871116719185492E-3</v>
      </c>
    </row>
    <row r="92" spans="1:7" x14ac:dyDescent="0.3">
      <c r="A92" s="9">
        <v>43029</v>
      </c>
      <c r="B92" s="10">
        <f>LOG(BTC!$E92/BTC!$E93)</f>
        <v>1.4532933063425755E-3</v>
      </c>
      <c r="C92" s="10">
        <f>LOG(ETH!$E92/ETH!$E93)</f>
        <v>-5.4916485483643687E-3</v>
      </c>
      <c r="D92" s="10">
        <f>LOG(XRP!$E92/XRP!$E93)</f>
        <v>9.6220324747988534E-4</v>
      </c>
      <c r="E92" s="10">
        <f>LOG(LTC!$E92/LTC!$E93)</f>
        <v>-1.5610340666515841E-2</v>
      </c>
      <c r="F92" s="10">
        <f>LOG(BCH!$E92/BCH!$E93)</f>
        <v>-5.4454354659843503E-3</v>
      </c>
      <c r="G92" s="10">
        <f>LOG(NEM!$E92/NEM!$E93)</f>
        <v>-6.6286915480333348E-3</v>
      </c>
    </row>
    <row r="93" spans="1:7" x14ac:dyDescent="0.3">
      <c r="A93" s="9">
        <v>43028</v>
      </c>
      <c r="B93" s="10">
        <f>LOG(BTC!$E93/BTC!$E94)</f>
        <v>2.2455712272456577E-2</v>
      </c>
      <c r="C93" s="10">
        <f>LOG(ETH!$E93/ETH!$E94)</f>
        <v>-5.7897328180917269E-3</v>
      </c>
      <c r="D93" s="10">
        <f>LOG(XRP!$E93/XRP!$E94)</f>
        <v>-9.3881673339278274E-3</v>
      </c>
      <c r="E93" s="10">
        <f>LOG(LTC!$E93/LTC!$E94)</f>
        <v>4.2681070482948683E-3</v>
      </c>
      <c r="F93" s="10">
        <f>LOG(BCH!$E93/BCH!$E94)</f>
        <v>-4.4468976567702103E-3</v>
      </c>
      <c r="G93" s="10">
        <f>LOG(NEM!$E93/NEM!$E94)</f>
        <v>-9.1224717091350528E-3</v>
      </c>
    </row>
    <row r="94" spans="1:7" x14ac:dyDescent="0.3">
      <c r="A94" s="9">
        <v>43027</v>
      </c>
      <c r="B94" s="10">
        <f>LOG(BTC!$E94/BTC!$E95)</f>
        <v>9.0581153697678728E-3</v>
      </c>
      <c r="C94" s="10">
        <f>LOG(ETH!$E94/ETH!$E95)</f>
        <v>-8.6944136091720199E-3</v>
      </c>
      <c r="D94" s="10">
        <f>LOG(XRP!$E94/XRP!$E95)</f>
        <v>-6.7498414239704849E-3</v>
      </c>
      <c r="E94" s="10">
        <f>LOG(LTC!$E94/LTC!$E95)</f>
        <v>-7.1380628544539275E-3</v>
      </c>
      <c r="F94" s="10">
        <f>LOG(BCH!$E94/BCH!$E95)</f>
        <v>-1.0838802113074218E-2</v>
      </c>
      <c r="G94" s="10">
        <f>LOG(NEM!$E94/NEM!$E95)</f>
        <v>4.2360873959495783E-4</v>
      </c>
    </row>
    <row r="95" spans="1:7" x14ac:dyDescent="0.3">
      <c r="A95" s="9">
        <v>43026</v>
      </c>
      <c r="B95" s="10">
        <f>LOG(BTC!$E95/BTC!$E96)</f>
        <v>-1.1497200801626963E-3</v>
      </c>
      <c r="C95" s="10">
        <f>LOG(ETH!$E95/ETH!$E96)</f>
        <v>-3.7968337176120651E-3</v>
      </c>
      <c r="D95" s="10">
        <f>LOG(XRP!$E95/XRP!$E96)</f>
        <v>-2.6116581900832176E-2</v>
      </c>
      <c r="E95" s="10">
        <f>LOG(LTC!$E95/LTC!$E96)</f>
        <v>9.0323212726468542E-3</v>
      </c>
      <c r="F95" s="10">
        <f>LOG(BCH!$E95/BCH!$E96)</f>
        <v>-3.9810180290511601E-2</v>
      </c>
      <c r="G95" s="10">
        <f>LOG(NEM!$E95/NEM!$E96)</f>
        <v>4.177359564319855E-3</v>
      </c>
    </row>
    <row r="96" spans="1:7" x14ac:dyDescent="0.3">
      <c r="A96" s="9">
        <v>43025</v>
      </c>
      <c r="B96" s="10">
        <f>LOG(BTC!$E96/BTC!$E97)</f>
        <v>-9.2051140221783498E-3</v>
      </c>
      <c r="C96" s="10">
        <f>LOG(ETH!$E96/ETH!$E97)</f>
        <v>-2.177069273075348E-2</v>
      </c>
      <c r="D96" s="10">
        <f>LOG(XRP!$E96/XRP!$E97)</f>
        <v>-4.3025592709717772E-2</v>
      </c>
      <c r="E96" s="10">
        <f>LOG(LTC!$E96/LTC!$E97)</f>
        <v>-3.5995993831708685E-2</v>
      </c>
      <c r="F96" s="10">
        <f>LOG(BCH!$E96/BCH!$E97)</f>
        <v>7.3796166513369149E-2</v>
      </c>
      <c r="G96" s="10">
        <f>LOG(NEM!$E96/NEM!$E97)</f>
        <v>-9.7885406971436207E-3</v>
      </c>
    </row>
    <row r="97" spans="1:7" x14ac:dyDescent="0.3">
      <c r="A97" s="9">
        <v>43024</v>
      </c>
      <c r="B97" s="10">
        <f>LOG(BTC!$E97/BTC!$E98)</f>
        <v>3.6103251716769315E-3</v>
      </c>
      <c r="C97" s="10">
        <f>LOG(ETH!$E97/ETH!$E98)</f>
        <v>-4.1745693876897982E-3</v>
      </c>
      <c r="D97" s="10">
        <f>LOG(XRP!$E97/XRP!$E98)</f>
        <v>-1.2942593583732578E-2</v>
      </c>
      <c r="E97" s="10">
        <f>LOG(LTC!$E97/LTC!$E98)</f>
        <v>-5.6753872403713839E-3</v>
      </c>
      <c r="F97" s="10">
        <f>LOG(BCH!$E97/BCH!$E98)</f>
        <v>-1.8101675016913951E-3</v>
      </c>
      <c r="G97" s="10">
        <f>LOG(NEM!$E97/NEM!$E98)</f>
        <v>3.2057917085719437E-2</v>
      </c>
    </row>
    <row r="98" spans="1:7" x14ac:dyDescent="0.3">
      <c r="A98" s="9">
        <v>43023</v>
      </c>
      <c r="B98" s="10">
        <f>LOG(BTC!$E98/BTC!$E99)</f>
        <v>-1.1591956332511314E-2</v>
      </c>
      <c r="C98" s="10">
        <f>LOG(ETH!$E98/ETH!$E99)</f>
        <v>-3.8919334745494139E-3</v>
      </c>
      <c r="D98" s="10">
        <f>LOG(XRP!$E98/XRP!$E99)</f>
        <v>1.11024173084969E-2</v>
      </c>
      <c r="E98" s="10">
        <f>LOG(LTC!$E98/LTC!$E99)</f>
        <v>1.0201792107323819E-2</v>
      </c>
      <c r="F98" s="10">
        <f>LOG(BCH!$E98/BCH!$E99)</f>
        <v>-9.5603060336723628E-3</v>
      </c>
      <c r="G98" s="10">
        <f>LOG(NEM!$E98/NEM!$E99)</f>
        <v>-6.8198816245455601E-3</v>
      </c>
    </row>
    <row r="99" spans="1:7" x14ac:dyDescent="0.3">
      <c r="A99" s="9">
        <v>43022</v>
      </c>
      <c r="B99" s="10">
        <f>LOG(BTC!$E99/BTC!$E100)</f>
        <v>1.3967938921705914E-2</v>
      </c>
      <c r="C99" s="10">
        <f>LOG(ETH!$E99/ETH!$E100)</f>
        <v>1.1139209198103512E-3</v>
      </c>
      <c r="D99" s="10">
        <f>LOG(XRP!$E99/XRP!$E100)</f>
        <v>-5.3158457894900276E-3</v>
      </c>
      <c r="E99" s="10">
        <f>LOG(LTC!$E99/LTC!$E100)</f>
        <v>3.1834818556463286E-2</v>
      </c>
      <c r="F99" s="10">
        <f>LOG(BCH!$E99/BCH!$E100)</f>
        <v>6.7497834901604525E-4</v>
      </c>
      <c r="G99" s="10">
        <f>LOG(NEM!$E99/NEM!$E100)</f>
        <v>-2.0328496105800342E-3</v>
      </c>
    </row>
    <row r="100" spans="1:7" x14ac:dyDescent="0.3">
      <c r="A100" s="9">
        <v>43021</v>
      </c>
      <c r="B100" s="10">
        <f>LOG(BTC!$E100/BTC!$E101)</f>
        <v>1.5683738502470741E-2</v>
      </c>
      <c r="C100" s="10">
        <f>LOG(ETH!$E100/ETH!$E101)</f>
        <v>4.6818582587498783E-2</v>
      </c>
      <c r="D100" s="10">
        <f>LOG(XRP!$E100/XRP!$E101)</f>
        <v>2.0613320558313906E-2</v>
      </c>
      <c r="E100" s="10">
        <f>LOG(LTC!$E100/LTC!$E101)</f>
        <v>-4.9409977104072295E-3</v>
      </c>
      <c r="F100" s="10">
        <f>LOG(BCH!$E100/BCH!$E101)</f>
        <v>1.1291320843234925E-2</v>
      </c>
      <c r="G100" s="10">
        <f>LOG(NEM!$E100/NEM!$E101)</f>
        <v>1.1275014312520789E-2</v>
      </c>
    </row>
    <row r="101" spans="1:7" x14ac:dyDescent="0.3">
      <c r="A101" s="9">
        <v>43020</v>
      </c>
      <c r="B101" s="10">
        <f>LOG(BTC!$E101/BTC!$E102)</f>
        <v>5.2519688530909929E-2</v>
      </c>
      <c r="C101" s="10">
        <f>LOG(ETH!$E101/ETH!$E102)</f>
        <v>9.7208812044702233E-4</v>
      </c>
      <c r="D101" s="10">
        <f>LOG(XRP!$E101/XRP!$E102)</f>
        <v>-2.7149438208655431E-2</v>
      </c>
      <c r="E101" s="10">
        <f>LOG(LTC!$E101/LTC!$E102)</f>
        <v>7.2314277095322094E-2</v>
      </c>
      <c r="F101" s="10">
        <f>LOG(BCH!$E101/BCH!$E102)</f>
        <v>-2.3370411092310563E-3</v>
      </c>
      <c r="G101" s="10">
        <f>LOG(NEM!$E101/NEM!$E102)</f>
        <v>-1.7879497848030269E-2</v>
      </c>
    </row>
    <row r="102" spans="1:7" x14ac:dyDescent="0.3">
      <c r="A102" s="9">
        <v>43019</v>
      </c>
      <c r="B102" s="10">
        <f>LOG(BTC!$E102/BTC!$E103)</f>
        <v>4.0218473045459443E-3</v>
      </c>
      <c r="C102" s="10">
        <f>LOG(ETH!$E102/ETH!$E103)</f>
        <v>5.1684338296370353E-3</v>
      </c>
      <c r="D102" s="10">
        <f>LOG(XRP!$E102/XRP!$E103)</f>
        <v>6.129504493854682E-3</v>
      </c>
      <c r="E102" s="10">
        <f>LOG(LTC!$E102/LTC!$E103)</f>
        <v>1.4532059996183585E-3</v>
      </c>
      <c r="F102" s="10">
        <f>LOG(BCH!$E102/BCH!$E103)</f>
        <v>-9.1298750482611147E-3</v>
      </c>
      <c r="G102" s="10">
        <f>LOG(NEM!$E102/NEM!$E103)</f>
        <v>1.0025457193277904E-2</v>
      </c>
    </row>
    <row r="103" spans="1:7" x14ac:dyDescent="0.3">
      <c r="A103" s="9">
        <v>43018</v>
      </c>
      <c r="B103" s="10">
        <f>LOG(BTC!$E103/BTC!$E104)</f>
        <v>9.0640842040213502E-4</v>
      </c>
      <c r="C103" s="10">
        <f>LOG(ETH!$E103/ETH!$E104)</f>
        <v>3.6066587589743829E-3</v>
      </c>
      <c r="D103" s="10">
        <f>LOG(XRP!$E103/XRP!$E104)</f>
        <v>1.5097159051407684E-2</v>
      </c>
      <c r="E103" s="10">
        <f>LOG(LTC!$E103/LTC!$E104)</f>
        <v>4.8217170510162907E-3</v>
      </c>
      <c r="F103" s="10">
        <f>LOG(BCH!$E103/BCH!$E104)</f>
        <v>1.0151647422443087E-2</v>
      </c>
      <c r="G103" s="10">
        <f>LOG(NEM!$E103/NEM!$E104)</f>
        <v>3.215014893555003E-2</v>
      </c>
    </row>
    <row r="104" spans="1:7" x14ac:dyDescent="0.3">
      <c r="A104" s="9">
        <v>43017</v>
      </c>
      <c r="B104" s="10">
        <f>LOG(BTC!$E104/BTC!$E105)</f>
        <v>1.4956112754815796E-2</v>
      </c>
      <c r="C104" s="10">
        <f>LOG(ETH!$E104/ETH!$E105)</f>
        <v>-1.6083633656282157E-2</v>
      </c>
      <c r="D104" s="10">
        <f>LOG(XRP!$E104/XRP!$E105)</f>
        <v>-4.5972321135891017E-2</v>
      </c>
      <c r="E104" s="10">
        <f>LOG(LTC!$E104/LTC!$E105)</f>
        <v>-2.5064022251598712E-2</v>
      </c>
      <c r="F104" s="10">
        <f>LOG(BCH!$E104/BCH!$E105)</f>
        <v>-3.7141808004566554E-2</v>
      </c>
      <c r="G104" s="10">
        <f>LOG(NEM!$E104/NEM!$E105)</f>
        <v>2.7635240891629546E-4</v>
      </c>
    </row>
    <row r="105" spans="1:7" x14ac:dyDescent="0.3">
      <c r="A105" s="9">
        <v>43016</v>
      </c>
      <c r="B105" s="10">
        <f>LOG(BTC!$E105/BTC!$E106)</f>
        <v>1.7647411716607629E-2</v>
      </c>
      <c r="C105" s="10">
        <f>LOG(ETH!$E105/ETH!$E106)</f>
        <v>-3.5179355851342824E-3</v>
      </c>
      <c r="D105" s="10">
        <f>LOG(XRP!$E105/XRP!$E106)</f>
        <v>6.9382523025420417E-2</v>
      </c>
      <c r="E105" s="10">
        <f>LOG(LTC!$E105/LTC!$E106)</f>
        <v>4.6009683039148364E-3</v>
      </c>
      <c r="F105" s="10">
        <f>LOG(BCH!$E105/BCH!$E106)</f>
        <v>-2.2949757962214309E-2</v>
      </c>
      <c r="G105" s="10">
        <f>LOG(NEM!$E105/NEM!$E106)</f>
        <v>-3.7118307745986574E-2</v>
      </c>
    </row>
    <row r="106" spans="1:7" x14ac:dyDescent="0.3">
      <c r="A106" s="9">
        <v>43015</v>
      </c>
      <c r="B106" s="10">
        <f>LOG(BTC!$E106/BTC!$E107)</f>
        <v>5.5368026706296312E-3</v>
      </c>
      <c r="C106" s="10">
        <f>LOG(ETH!$E106/ETH!$E107)</f>
        <v>3.5460816954425399E-3</v>
      </c>
      <c r="D106" s="10">
        <f>LOG(XRP!$E106/XRP!$E107)</f>
        <v>8.4004069407745529E-3</v>
      </c>
      <c r="E106" s="10">
        <f>LOG(LTC!$E106/LTC!$E107)</f>
        <v>3.8161747297968725E-3</v>
      </c>
      <c r="F106" s="10">
        <f>LOG(BCH!$E106/BCH!$E107)</f>
        <v>-2.6761346774930844E-3</v>
      </c>
      <c r="G106" s="10">
        <f>LOG(NEM!$E106/NEM!$E107)</f>
        <v>1.774043532157021E-3</v>
      </c>
    </row>
    <row r="107" spans="1:7" x14ac:dyDescent="0.3">
      <c r="A107" s="9">
        <v>43014</v>
      </c>
      <c r="B107" s="10">
        <f>LOG(BTC!$E107/BTC!$E108)</f>
        <v>4.2335363053323137E-3</v>
      </c>
      <c r="C107" s="10">
        <f>LOG(ETH!$E107/ETH!$E108)</f>
        <v>1.8295595529179427E-2</v>
      </c>
      <c r="D107" s="10">
        <f>LOG(XRP!$E107/XRP!$E108)</f>
        <v>-5.4894306865602626E-3</v>
      </c>
      <c r="E107" s="10">
        <f>LOG(LTC!$E107/LTC!$E108)</f>
        <v>3.7659454948852935E-3</v>
      </c>
      <c r="F107" s="10">
        <f>LOG(BCH!$E107/BCH!$E108)</f>
        <v>8.7736801503138558E-3</v>
      </c>
      <c r="G107" s="10">
        <f>LOG(NEM!$E107/NEM!$E108)</f>
        <v>5.1819724819424269E-4</v>
      </c>
    </row>
    <row r="108" spans="1:7" x14ac:dyDescent="0.3">
      <c r="A108" s="9">
        <v>43013</v>
      </c>
      <c r="B108" s="10">
        <f>LOG(BTC!$E108/BTC!$E109)</f>
        <v>1.0053738179275228E-2</v>
      </c>
      <c r="C108" s="10">
        <f>LOG(ETH!$E108/ETH!$E109)</f>
        <v>4.7228846538169608E-3</v>
      </c>
      <c r="D108" s="10">
        <f>LOG(XRP!$E108/XRP!$E109)</f>
        <v>4.2795958866776104E-2</v>
      </c>
      <c r="E108" s="10">
        <f>LOG(LTC!$E108/LTC!$E109)</f>
        <v>2.2753425503859756E-3</v>
      </c>
      <c r="F108" s="10">
        <f>LOG(BCH!$E108/BCH!$E109)</f>
        <v>-3.2836759657329019E-3</v>
      </c>
      <c r="G108" s="10">
        <f>LOG(NEM!$E108/NEM!$E109)</f>
        <v>-1.4933352025604647E-2</v>
      </c>
    </row>
    <row r="109" spans="1:7" x14ac:dyDescent="0.3">
      <c r="A109" s="9">
        <v>43012</v>
      </c>
      <c r="B109" s="10">
        <f>LOG(BTC!$E109/BTC!$E110)</f>
        <v>-8.9556809021308723E-3</v>
      </c>
      <c r="C109" s="10">
        <f>LOG(ETH!$E109/ETH!$E110)</f>
        <v>2.9689260241785555E-4</v>
      </c>
      <c r="D109" s="10">
        <f>LOG(XRP!$E109/XRP!$E110)</f>
        <v>2.3805876631860748E-2</v>
      </c>
      <c r="E109" s="10">
        <f>LOG(LTC!$E109/LTC!$E110)</f>
        <v>-7.9535670195854061E-3</v>
      </c>
      <c r="F109" s="10">
        <f>LOG(BCH!$E109/BCH!$E110)</f>
        <v>-5.2146234836903657E-2</v>
      </c>
      <c r="G109" s="10">
        <f>LOG(NEM!$E109/NEM!$E110)</f>
        <v>-8.4342380068277156E-3</v>
      </c>
    </row>
    <row r="110" spans="1:7" x14ac:dyDescent="0.3">
      <c r="A110" s="9">
        <v>43011</v>
      </c>
      <c r="B110" s="10">
        <f>LOG(BTC!$E110/BTC!$E111)</f>
        <v>-9.1412838138249936E-3</v>
      </c>
      <c r="C110" s="10">
        <f>LOG(ETH!$E110/ETH!$E111)</f>
        <v>-7.3912971568997222E-3</v>
      </c>
      <c r="D110" s="10">
        <f>LOG(XRP!$E110/XRP!$E111)</f>
        <v>1.3735044841961805E-3</v>
      </c>
      <c r="E110" s="10">
        <f>LOG(LTC!$E110/LTC!$E111)</f>
        <v>-8.461883436627746E-3</v>
      </c>
      <c r="F110" s="10">
        <f>LOG(BCH!$E110/BCH!$E111)</f>
        <v>-1.7903231946954097E-2</v>
      </c>
      <c r="G110" s="10">
        <f>LOG(NEM!$E110/NEM!$E111)</f>
        <v>-1.6642081799481585E-2</v>
      </c>
    </row>
    <row r="111" spans="1:7" x14ac:dyDescent="0.3">
      <c r="A111" s="9">
        <v>43010</v>
      </c>
      <c r="B111" s="10">
        <f>LOG(BTC!$E111/BTC!$E112)</f>
        <v>5.4994826606115843E-4</v>
      </c>
      <c r="C111" s="10">
        <f>LOG(ETH!$E111/ETH!$E112)</f>
        <v>-7.037835923966014E-3</v>
      </c>
      <c r="D111" s="10">
        <f>LOG(XRP!$E111/XRP!$E112)</f>
        <v>-8.1850261534053906E-3</v>
      </c>
      <c r="E111" s="10">
        <f>LOG(LTC!$E111/LTC!$E112)</f>
        <v>-9.3365641541221824E-3</v>
      </c>
      <c r="F111" s="10">
        <f>LOG(BCH!$E111/BCH!$E112)</f>
        <v>6.2730092466431056E-3</v>
      </c>
      <c r="G111" s="10">
        <f>LOG(NEM!$E111/NEM!$E112)</f>
        <v>-2.6812470226255165E-2</v>
      </c>
    </row>
    <row r="112" spans="1:7" x14ac:dyDescent="0.3">
      <c r="A112" s="9">
        <v>43009</v>
      </c>
      <c r="B112" s="10">
        <f>LOG(BTC!$E112/BTC!$E113)</f>
        <v>6.4610472020651625E-3</v>
      </c>
      <c r="C112" s="10">
        <f>LOG(ETH!$E112/ETH!$E113)</f>
        <v>1.2659139273712096E-3</v>
      </c>
      <c r="D112" s="10">
        <f>LOG(XRP!$E112/XRP!$E113)</f>
        <v>1.9356485545966768E-2</v>
      </c>
      <c r="E112" s="10">
        <f>LOG(LTC!$E112/LTC!$E113)</f>
        <v>-4.7516281641438035E-3</v>
      </c>
      <c r="F112" s="10">
        <f>LOG(BCH!$E112/BCH!$E113)</f>
        <v>-1.7911589308702167E-2</v>
      </c>
      <c r="G112" s="10">
        <f>LOG(NEM!$E112/NEM!$E113)</f>
        <v>1.9885622240765833E-2</v>
      </c>
    </row>
    <row r="113" spans="1:7" x14ac:dyDescent="0.3">
      <c r="A113" s="9">
        <v>43008</v>
      </c>
      <c r="B113" s="10">
        <f>LOG(BTC!$E113/BTC!$E114)</f>
        <v>1.7946909394762393E-2</v>
      </c>
      <c r="C113" s="10">
        <f>LOG(ETH!$E113/ETH!$E114)</f>
        <v>1.4635833847164409E-2</v>
      </c>
      <c r="D113" s="10">
        <f>LOG(XRP!$E113/XRP!$E114)</f>
        <v>8.7120528002211546E-3</v>
      </c>
      <c r="E113" s="10">
        <f>LOG(LTC!$E113/LTC!$E114)</f>
        <v>2.0315918020070791E-2</v>
      </c>
      <c r="F113" s="10">
        <f>LOG(BCH!$E113/BCH!$E114)</f>
        <v>-4.1361691866386571E-3</v>
      </c>
      <c r="G113" s="10">
        <f>LOG(NEM!$E113/NEM!$E114)</f>
        <v>-4.3659504098229971E-3</v>
      </c>
    </row>
    <row r="114" spans="1:7" x14ac:dyDescent="0.3">
      <c r="A114" s="9">
        <v>43007</v>
      </c>
      <c r="B114" s="10">
        <f>LOG(BTC!$E114/BTC!$E115)</f>
        <v>-1.214679402258037E-3</v>
      </c>
      <c r="C114" s="10">
        <f>LOG(ETH!$E114/ETH!$E115)</f>
        <v>-1.1295146213188532E-2</v>
      </c>
      <c r="D114" s="10">
        <f>LOG(XRP!$E114/XRP!$E115)</f>
        <v>-5.627430343885997E-3</v>
      </c>
      <c r="E114" s="10">
        <f>LOG(LTC!$E114/LTC!$E115)</f>
        <v>-1.1966137692380283E-2</v>
      </c>
      <c r="F114" s="10">
        <f>LOG(BCH!$E114/BCH!$E115)</f>
        <v>-1.084098678301414E-2</v>
      </c>
      <c r="G114" s="10">
        <f>LOG(NEM!$E114/NEM!$E115)</f>
        <v>-1.3326238868140534E-3</v>
      </c>
    </row>
    <row r="115" spans="1:7" x14ac:dyDescent="0.3">
      <c r="A115" s="9">
        <v>43006</v>
      </c>
      <c r="B115" s="10">
        <f>LOG(BTC!$E115/BTC!$E116)</f>
        <v>-2.6901723815657952E-3</v>
      </c>
      <c r="C115" s="10">
        <f>LOG(ETH!$E115/ETH!$E116)</f>
        <v>-1.049896116372529E-2</v>
      </c>
      <c r="D115" s="10">
        <f>LOG(XRP!$E115/XRP!$E116)</f>
        <v>-1.558899976065649E-2</v>
      </c>
      <c r="E115" s="10">
        <f>LOG(LTC!$E115/LTC!$E116)</f>
        <v>-1.7237107320643701E-2</v>
      </c>
      <c r="F115" s="10">
        <f>LOG(BCH!$E115/BCH!$E116)</f>
        <v>-9.1169106664448392E-3</v>
      </c>
      <c r="G115" s="10">
        <f>LOG(NEM!$E115/NEM!$E116)</f>
        <v>-9.0781745370888609E-3</v>
      </c>
    </row>
    <row r="116" spans="1:7" x14ac:dyDescent="0.3">
      <c r="A116" s="9">
        <v>43005</v>
      </c>
      <c r="B116" s="10">
        <f>LOG(BTC!$E116/BTC!$E117)</f>
        <v>3.3106680083265186E-2</v>
      </c>
      <c r="C116" s="10">
        <f>LOG(ETH!$E116/ETH!$E117)</f>
        <v>2.7840764145197445E-2</v>
      </c>
      <c r="D116" s="10">
        <f>LOG(XRP!$E116/XRP!$E117)</f>
        <v>3.834453196426444E-2</v>
      </c>
      <c r="E116" s="10">
        <f>LOG(LTC!$E116/LTC!$E117)</f>
        <v>3.8125419143172752E-2</v>
      </c>
      <c r="F116" s="10">
        <f>LOG(BCH!$E116/BCH!$E117)</f>
        <v>1.4955497324782876E-2</v>
      </c>
      <c r="G116" s="10">
        <f>LOG(NEM!$E116/NEM!$E117)</f>
        <v>2.6980285835050355E-2</v>
      </c>
    </row>
    <row r="117" spans="1:7" x14ac:dyDescent="0.3">
      <c r="A117" s="9">
        <v>43004</v>
      </c>
      <c r="B117" s="10">
        <f>LOG(BTC!$E117/BTC!$E118)</f>
        <v>-3.7461535019073177E-3</v>
      </c>
      <c r="C117" s="10">
        <f>LOG(ETH!$E117/ETH!$E118)</f>
        <v>-7.3261823750079714E-3</v>
      </c>
      <c r="D117" s="10">
        <f>LOG(XRP!$E117/XRP!$E118)</f>
        <v>1.0945188677563583E-2</v>
      </c>
      <c r="E117" s="10">
        <f>LOG(LTC!$E117/LTC!$E118)</f>
        <v>-2.5266818238333565E-4</v>
      </c>
      <c r="F117" s="10">
        <f>LOG(BCH!$E117/BCH!$E118)</f>
        <v>-3.8848632649324138E-3</v>
      </c>
      <c r="G117" s="10">
        <f>LOG(NEM!$E117/NEM!$E118)</f>
        <v>-7.2705565724280607E-3</v>
      </c>
    </row>
    <row r="118" spans="1:7" x14ac:dyDescent="0.3">
      <c r="A118" s="9">
        <v>43003</v>
      </c>
      <c r="B118" s="10">
        <f>LOG(BTC!$E118/BTC!$E119)</f>
        <v>2.7775187144407361E-2</v>
      </c>
      <c r="C118" s="10">
        <f>LOG(ETH!$E118/ETH!$E119)</f>
        <v>1.4885682016560278E-2</v>
      </c>
      <c r="D118" s="10">
        <f>LOG(XRP!$E118/XRP!$E119)</f>
        <v>1.385876728005434E-2</v>
      </c>
      <c r="E118" s="10">
        <f>LOG(LTC!$E118/LTC!$E119)</f>
        <v>3.4691946733057644E-2</v>
      </c>
      <c r="F118" s="10">
        <f>LOG(BCH!$E118/BCH!$E119)</f>
        <v>2.4827022060881047E-2</v>
      </c>
      <c r="G118" s="10">
        <f>LOG(NEM!$E118/NEM!$E119)</f>
        <v>3.1670887976368058E-2</v>
      </c>
    </row>
    <row r="119" spans="1:7" x14ac:dyDescent="0.3">
      <c r="A119" s="9">
        <v>43002</v>
      </c>
      <c r="B119" s="10">
        <f>LOG(BTC!$E119/BTC!$E120)</f>
        <v>-1.2731286447179623E-2</v>
      </c>
      <c r="C119" s="10">
        <f>LOG(ETH!$E119/ETH!$E120)</f>
        <v>-5.6363989520229855E-3</v>
      </c>
      <c r="D119" s="10">
        <f>LOG(XRP!$E119/XRP!$E120)</f>
        <v>-5.1452492684390888E-3</v>
      </c>
      <c r="E119" s="10">
        <f>LOG(LTC!$E119/LTC!$E120)</f>
        <v>-1.4793171206048087E-2</v>
      </c>
      <c r="F119" s="10">
        <f>LOG(BCH!$E119/BCH!$E120)</f>
        <v>-7.6377841758791202E-3</v>
      </c>
      <c r="G119" s="10">
        <f>LOG(NEM!$E119/NEM!$E120)</f>
        <v>-1.1990550393474859E-2</v>
      </c>
    </row>
    <row r="120" spans="1:7" x14ac:dyDescent="0.3">
      <c r="A120" s="9">
        <v>43001</v>
      </c>
      <c r="B120" s="10">
        <f>LOG(BTC!$E120/BTC!$E121)</f>
        <v>1.8923772694731729E-2</v>
      </c>
      <c r="C120" s="10">
        <f>LOG(ETH!$E120/ETH!$E121)</f>
        <v>3.4510508810231474E-2</v>
      </c>
      <c r="D120" s="10">
        <f>LOG(XRP!$E120/XRP!$E121)</f>
        <v>1.0807493966842519E-2</v>
      </c>
      <c r="E120" s="10">
        <f>LOG(LTC!$E120/LTC!$E121)</f>
        <v>1.0527785201101869E-2</v>
      </c>
      <c r="F120" s="10">
        <f>LOG(BCH!$E120/BCH!$E121)</f>
        <v>1.3808555412935384E-2</v>
      </c>
      <c r="G120" s="10">
        <f>LOG(NEM!$E120/NEM!$E121)</f>
        <v>2.3223290049468014E-2</v>
      </c>
    </row>
    <row r="121" spans="1:7" x14ac:dyDescent="0.3">
      <c r="A121" s="9">
        <v>43000</v>
      </c>
      <c r="B121" s="10">
        <f>LOG(BTC!$E121/BTC!$E122)</f>
        <v>-4.0667973228190307E-5</v>
      </c>
      <c r="C121" s="10">
        <f>LOG(ETH!$E121/ETH!$E122)</f>
        <v>9.5186635783529195E-3</v>
      </c>
      <c r="D121" s="10">
        <f>LOG(XRP!$E121/XRP!$E122)</f>
        <v>4.4176496009030982E-3</v>
      </c>
      <c r="E121" s="10">
        <f>LOG(LTC!$E121/LTC!$E122)</f>
        <v>1.3575674141221723E-2</v>
      </c>
      <c r="F121" s="10">
        <f>LOG(BCH!$E121/BCH!$E122)</f>
        <v>-1.222409043836052E-3</v>
      </c>
      <c r="G121" s="10">
        <f>LOG(NEM!$E121/NEM!$E122)</f>
        <v>-4.8632051946700993E-4</v>
      </c>
    </row>
    <row r="122" spans="1:7" x14ac:dyDescent="0.3">
      <c r="A122" s="9">
        <v>42999</v>
      </c>
      <c r="B122" s="10">
        <f>LOG(BTC!$E122/BTC!$E123)</f>
        <v>-3.1695646408410355E-2</v>
      </c>
      <c r="C122" s="10">
        <f>LOG(ETH!$E122/ETH!$E123)</f>
        <v>-4.0325633280590537E-2</v>
      </c>
      <c r="D122" s="10">
        <f>LOG(XRP!$E122/XRP!$E123)</f>
        <v>-2.5350614131915562E-2</v>
      </c>
      <c r="E122" s="10">
        <f>LOG(LTC!$E122/LTC!$E123)</f>
        <v>-4.5263375476496955E-2</v>
      </c>
      <c r="F122" s="10">
        <f>LOG(BCH!$E122/BCH!$E123)</f>
        <v>-5.8287889602845672E-2</v>
      </c>
      <c r="G122" s="10">
        <f>LOG(NEM!$E122/NEM!$E123)</f>
        <v>-4.099538927045674E-2</v>
      </c>
    </row>
    <row r="123" spans="1:7" x14ac:dyDescent="0.3">
      <c r="A123" s="9">
        <v>42998</v>
      </c>
      <c r="B123" s="10">
        <f>LOG(BTC!$E123/BTC!$E124)</f>
        <v>-2.1096620292280275E-3</v>
      </c>
      <c r="C123" s="10">
        <f>LOG(ETH!$E123/ETH!$E124)</f>
        <v>1.4411592742081566E-3</v>
      </c>
      <c r="D123" s="10">
        <f>LOG(XRP!$E123/XRP!$E124)</f>
        <v>-4.6571100506390536E-3</v>
      </c>
      <c r="E123" s="10">
        <f>LOG(LTC!$E123/LTC!$E124)</f>
        <v>-9.2203305334070725E-3</v>
      </c>
      <c r="F123" s="10">
        <f>LOG(BCH!$E123/BCH!$E124)</f>
        <v>-4.4882638531524417E-2</v>
      </c>
      <c r="G123" s="10">
        <f>LOG(NEM!$E123/NEM!$E124)</f>
        <v>-1.095115539704691E-2</v>
      </c>
    </row>
    <row r="124" spans="1:7" x14ac:dyDescent="0.3">
      <c r="A124" s="9">
        <v>42997</v>
      </c>
      <c r="B124" s="10">
        <f>LOG(BTC!$E124/BTC!$E125)</f>
        <v>-1.5245575286326876E-2</v>
      </c>
      <c r="C124" s="10">
        <f>LOG(ETH!$E124/ETH!$E125)</f>
        <v>-1.6128700458771458E-2</v>
      </c>
      <c r="D124" s="10">
        <f>LOG(XRP!$E124/XRP!$E125)</f>
        <v>-1.3308396139659128E-2</v>
      </c>
      <c r="E124" s="10">
        <f>LOG(LTC!$E124/LTC!$E125)</f>
        <v>-2.1564864530076947E-2</v>
      </c>
      <c r="F124" s="10">
        <f>LOG(BCH!$E124/BCH!$E125)</f>
        <v>4.190965737940805E-2</v>
      </c>
      <c r="G124" s="10">
        <f>LOG(NEM!$E124/NEM!$E125)</f>
        <v>-1.9390952556258216E-2</v>
      </c>
    </row>
    <row r="125" spans="1:7" x14ac:dyDescent="0.3">
      <c r="A125" s="9">
        <v>42996</v>
      </c>
      <c r="B125" s="10">
        <f>LOG(BTC!$E125/BTC!$E126)</f>
        <v>5.4849654152354349E-2</v>
      </c>
      <c r="C125" s="10">
        <f>LOG(ETH!$E125/ETH!$E126)</f>
        <v>6.6638626357977626E-2</v>
      </c>
      <c r="D125" s="10">
        <f>LOG(XRP!$E125/XRP!$E126)</f>
        <v>2.6845171506096166E-2</v>
      </c>
      <c r="E125" s="10">
        <f>LOG(LTC!$E125/LTC!$E126)</f>
        <v>5.8875489357042156E-2</v>
      </c>
      <c r="F125" s="10">
        <f>LOG(BCH!$E125/BCH!$E126)</f>
        <v>5.7521049207314552E-2</v>
      </c>
      <c r="G125" s="10">
        <f>LOG(NEM!$E125/NEM!$E126)</f>
        <v>8.5581574851011241E-2</v>
      </c>
    </row>
    <row r="126" spans="1:7" x14ac:dyDescent="0.3">
      <c r="A126" s="9">
        <v>42995</v>
      </c>
      <c r="B126" s="10">
        <f>LOG(BTC!$E126/BTC!$E127)</f>
        <v>-5.0805403412569131E-3</v>
      </c>
      <c r="C126" s="10">
        <f>LOG(ETH!$E126/ETH!$E127)</f>
        <v>9.1173201670178509E-3</v>
      </c>
      <c r="D126" s="10">
        <f>LOG(XRP!$E126/XRP!$E127)</f>
        <v>-1.6741269658984664E-3</v>
      </c>
      <c r="E126" s="10">
        <f>LOG(LTC!$E126/LTC!$E127)</f>
        <v>2.064866542757345E-3</v>
      </c>
      <c r="F126" s="10">
        <f>LOG(BCH!$E126/BCH!$E127)</f>
        <v>-2.0565268020652498E-2</v>
      </c>
      <c r="G126" s="10">
        <f>LOG(NEM!$E126/NEM!$E127)</f>
        <v>-7.9375473266605386E-3</v>
      </c>
    </row>
    <row r="127" spans="1:7" x14ac:dyDescent="0.3">
      <c r="A127" s="9">
        <v>42994</v>
      </c>
      <c r="B127" s="10">
        <f>LOG(BTC!$E127/BTC!$E128)</f>
        <v>-1.4925867652935225E-3</v>
      </c>
      <c r="C127" s="10">
        <f>LOG(ETH!$E127/ETH!$E128)</f>
        <v>-6.8862171869732624E-3</v>
      </c>
      <c r="D127" s="10">
        <f>LOG(XRP!$E127/XRP!$E128)</f>
        <v>-5.4847818147850062E-3</v>
      </c>
      <c r="E127" s="10">
        <f>LOG(LTC!$E127/LTC!$E128)</f>
        <v>4.5018608976005479E-4</v>
      </c>
      <c r="F127" s="10">
        <f>LOG(BCH!$E127/BCH!$E128)</f>
        <v>1.6283427760051539E-2</v>
      </c>
      <c r="G127" s="10">
        <f>LOG(NEM!$E127/NEM!$E128)</f>
        <v>-8.1171936709268245E-3</v>
      </c>
    </row>
    <row r="128" spans="1:7" x14ac:dyDescent="0.3">
      <c r="A128" s="9">
        <v>42993</v>
      </c>
      <c r="B128" s="10">
        <f>LOG(BTC!$E128/BTC!$E129)</f>
        <v>6.1812908973606175E-2</v>
      </c>
      <c r="C128" s="10">
        <f>LOG(ETH!$E128/ETH!$E129)</f>
        <v>6.8507288526331353E-2</v>
      </c>
      <c r="D128" s="10">
        <f>LOG(XRP!$E128/XRP!$E129)</f>
        <v>4.3250855854415259E-2</v>
      </c>
      <c r="E128" s="10">
        <f>LOG(LTC!$E128/LTC!$E129)</f>
        <v>6.4252646487556617E-2</v>
      </c>
      <c r="F128" s="10">
        <f>LOG(BCH!$E128/BCH!$E129)</f>
        <v>6.2672945477192446E-2</v>
      </c>
      <c r="G128" s="10">
        <f>LOG(NEM!$E128/NEM!$E129)</f>
        <v>0.11031156640956288</v>
      </c>
    </row>
    <row r="129" spans="1:7" x14ac:dyDescent="0.3">
      <c r="A129" s="9">
        <v>42992</v>
      </c>
      <c r="B129" s="10">
        <f>LOG(BTC!$E129/BTC!$E130)</f>
        <v>-9.012905075105726E-2</v>
      </c>
      <c r="C129" s="10">
        <f>LOG(ETH!$E129/ETH!$E130)</f>
        <v>-0.11242111062324332</v>
      </c>
      <c r="D129" s="10">
        <f>LOG(XRP!$E129/XRP!$E130)</f>
        <v>-8.7430261872174023E-2</v>
      </c>
      <c r="E129" s="10">
        <f>LOG(LTC!$E129/LTC!$E130)</f>
        <v>-0.17161179197165916</v>
      </c>
      <c r="F129" s="10">
        <f>LOG(BCH!$E129/BCH!$E130)</f>
        <v>-0.13738094892732131</v>
      </c>
      <c r="G129" s="10">
        <f>LOG(NEM!$E129/NEM!$E130)</f>
        <v>-0.15337498848868678</v>
      </c>
    </row>
    <row r="130" spans="1:7" x14ac:dyDescent="0.3">
      <c r="A130" s="9">
        <v>42991</v>
      </c>
      <c r="B130" s="10">
        <f>LOG(BTC!$E130/BTC!$E131)</f>
        <v>-2.691368806615187E-2</v>
      </c>
      <c r="C130" s="10">
        <f>LOG(ETH!$E130/ETH!$E131)</f>
        <v>-2.1926762223268066E-2</v>
      </c>
      <c r="D130" s="10">
        <f>LOG(XRP!$E130/XRP!$E131)</f>
        <v>-1.8059329449360527E-2</v>
      </c>
      <c r="E130" s="10">
        <f>LOG(LTC!$E130/LTC!$E131)</f>
        <v>-1.7241645046991289E-2</v>
      </c>
      <c r="F130" s="10">
        <f>LOG(BCH!$E130/BCH!$E131)</f>
        <v>-5.8248293856827567E-3</v>
      </c>
      <c r="G130" s="10">
        <f>LOG(NEM!$E130/NEM!$E131)</f>
        <v>-2.7437452339767091E-2</v>
      </c>
    </row>
    <row r="131" spans="1:7" x14ac:dyDescent="0.3">
      <c r="A131" s="9">
        <v>42990</v>
      </c>
      <c r="B131" s="10">
        <f>LOG(BTC!$E131/BTC!$E132)</f>
        <v>-3.1906757823039252E-3</v>
      </c>
      <c r="C131" s="10">
        <f>LOG(ETH!$E131/ETH!$E132)</f>
        <v>-4.5505768286172631E-3</v>
      </c>
      <c r="D131" s="10">
        <f>LOG(XRP!$E131/XRP!$E132)</f>
        <v>-1.0532370547135201E-2</v>
      </c>
      <c r="E131" s="10">
        <f>LOG(LTC!$E131/LTC!$E132)</f>
        <v>-1.2069142576655246E-2</v>
      </c>
      <c r="F131" s="10">
        <f>LOG(BCH!$E131/BCH!$E132)</f>
        <v>-2.2709698668171168E-2</v>
      </c>
      <c r="G131" s="10">
        <f>LOG(NEM!$E131/NEM!$E132)</f>
        <v>-5.116951273773384E-3</v>
      </c>
    </row>
    <row r="132" spans="1:7" x14ac:dyDescent="0.3">
      <c r="A132" s="9">
        <v>42989</v>
      </c>
      <c r="B132" s="10">
        <f>LOG(BTC!$E132/BTC!$E133)</f>
        <v>4.0188808062991228E-3</v>
      </c>
      <c r="C132" s="10">
        <f>LOG(ETH!$E132/ETH!$E133)</f>
        <v>8.6075444942075637E-3</v>
      </c>
      <c r="D132" s="10">
        <f>LOG(XRP!$E132/XRP!$E133)</f>
        <v>2.8650177802315947E-3</v>
      </c>
      <c r="E132" s="10">
        <f>LOG(LTC!$E132/LTC!$E133)</f>
        <v>3.0155855797346497E-2</v>
      </c>
      <c r="F132" s="10">
        <f>LOG(BCH!$E132/BCH!$E133)</f>
        <v>5.9797924862680849E-4</v>
      </c>
      <c r="G132" s="10">
        <f>LOG(NEM!$E132/NEM!$E133)</f>
        <v>-8.4455281004338148E-3</v>
      </c>
    </row>
    <row r="133" spans="1:7" x14ac:dyDescent="0.3">
      <c r="A133" s="9">
        <v>42988</v>
      </c>
      <c r="B133" s="10">
        <f>LOG(BTC!$E133/BTC!$E134)</f>
        <v>-1.0728644028260121E-2</v>
      </c>
      <c r="C133" s="10">
        <f>LOG(ETH!$E133/ETH!$E134)</f>
        <v>-8.4158127652604817E-3</v>
      </c>
      <c r="D133" s="10">
        <f>LOG(XRP!$E133/XRP!$E134)</f>
        <v>6.2338517517072254E-3</v>
      </c>
      <c r="E133" s="10">
        <f>LOG(LTC!$E133/LTC!$E134)</f>
        <v>-2.9958523958175613E-2</v>
      </c>
      <c r="F133" s="10">
        <f>LOG(BCH!$E133/BCH!$E134)</f>
        <v>-8.3294319485261153E-3</v>
      </c>
      <c r="G133" s="10">
        <f>LOG(NEM!$E133/NEM!$E134)</f>
        <v>-1.7049589246656876E-2</v>
      </c>
    </row>
    <row r="134" spans="1:7" x14ac:dyDescent="0.3">
      <c r="A134" s="9">
        <v>42987</v>
      </c>
      <c r="B134" s="10">
        <f>LOG(BTC!$E134/BTC!$E135)</f>
        <v>-2.7635208732998949E-4</v>
      </c>
      <c r="C134" s="10">
        <f>LOG(ETH!$E134/ETH!$E135)</f>
        <v>-3.0868920348201797E-3</v>
      </c>
      <c r="D134" s="10">
        <f>LOG(XRP!$E134/XRP!$E135)</f>
        <v>-3.1383771048236523E-3</v>
      </c>
      <c r="E134" s="10">
        <f>LOG(LTC!$E134/LTC!$E135)</f>
        <v>-1.1555901157857314E-2</v>
      </c>
      <c r="F134" s="10">
        <f>LOG(BCH!$E134/BCH!$E135)</f>
        <v>-2.7382715518796258E-2</v>
      </c>
      <c r="G134" s="10">
        <f>LOG(NEM!$E134/NEM!$E135)</f>
        <v>-2.2318314540342864E-3</v>
      </c>
    </row>
    <row r="135" spans="1:7" x14ac:dyDescent="0.3">
      <c r="A135" s="9">
        <v>42986</v>
      </c>
      <c r="B135" s="10">
        <f>LOG(BTC!$E135/BTC!$E136)</f>
        <v>-3.6534491316492418E-2</v>
      </c>
      <c r="C135" s="10">
        <f>LOG(ETH!$E135/ETH!$E136)</f>
        <v>-4.5738448563917532E-2</v>
      </c>
      <c r="D135" s="10">
        <f>LOG(XRP!$E135/XRP!$E136)</f>
        <v>-2.4202152215800871E-2</v>
      </c>
      <c r="E135" s="10">
        <f>LOG(LTC!$E135/LTC!$E136)</f>
        <v>-6.3593360462449566E-2</v>
      </c>
      <c r="F135" s="10">
        <f>LOG(BCH!$E135/BCH!$E136)</f>
        <v>-4.9077019262695969E-2</v>
      </c>
      <c r="G135" s="10">
        <f>LOG(NEM!$E135/NEM!$E136)</f>
        <v>-3.8252287511093594E-2</v>
      </c>
    </row>
    <row r="136" spans="1:7" x14ac:dyDescent="0.3">
      <c r="A136" s="9">
        <v>42985</v>
      </c>
      <c r="B136" s="10">
        <f>LOG(BTC!$E136/BTC!$E137)</f>
        <v>2.6066169534326038E-4</v>
      </c>
      <c r="C136" s="10">
        <f>LOG(ETH!$E136/ETH!$E137)</f>
        <v>-6.4251918601261251E-3</v>
      </c>
      <c r="D136" s="10">
        <f>LOG(XRP!$E136/XRP!$E137)</f>
        <v>-4.9162367600501635E-3</v>
      </c>
      <c r="E136" s="10">
        <f>LOG(LTC!$E136/LTC!$E137)</f>
        <v>-8.9277373646103556E-3</v>
      </c>
      <c r="F136" s="10">
        <f>LOG(BCH!$E136/BCH!$E137)</f>
        <v>9.8768710201390282E-3</v>
      </c>
      <c r="G136" s="10">
        <f>LOG(NEM!$E136/NEM!$E137)</f>
        <v>-1.2497506114248281E-2</v>
      </c>
    </row>
    <row r="137" spans="1:7" x14ac:dyDescent="0.3">
      <c r="A137" s="9">
        <v>42984</v>
      </c>
      <c r="B137" s="10">
        <f>LOG(BTC!$E137/BTC!$E138)</f>
        <v>2.1355930625260974E-2</v>
      </c>
      <c r="C137" s="10">
        <f>LOG(ETH!$E137/ETH!$E138)</f>
        <v>2.8657876022594255E-2</v>
      </c>
      <c r="D137" s="10">
        <f>LOG(XRP!$E137/XRP!$E138)</f>
        <v>2.164565298709208E-2</v>
      </c>
      <c r="E137" s="10">
        <f>LOG(LTC!$E137/LTC!$E138)</f>
        <v>5.0658117023512736E-2</v>
      </c>
      <c r="F137" s="10">
        <f>LOG(BCH!$E137/BCH!$E138)</f>
        <v>7.1176336899486631E-2</v>
      </c>
      <c r="G137" s="10">
        <f>LOG(NEM!$E137/NEM!$E138)</f>
        <v>2.3211490388654624E-2</v>
      </c>
    </row>
    <row r="138" spans="1:7" x14ac:dyDescent="0.3">
      <c r="A138" s="9">
        <v>42983</v>
      </c>
      <c r="B138" s="10">
        <f>LOG(BTC!$E138/BTC!$E139)</f>
        <v>1.4142176873163204E-2</v>
      </c>
      <c r="C138" s="10">
        <f>LOG(ETH!$E138/ETH!$E139)</f>
        <v>2.5458246811621975E-2</v>
      </c>
      <c r="D138" s="10">
        <f>LOG(XRP!$E138/XRP!$E139)</f>
        <v>2.1134003904867013E-2</v>
      </c>
      <c r="E138" s="10">
        <f>LOG(LTC!$E138/LTC!$E139)</f>
        <v>3.8714414505530217E-2</v>
      </c>
      <c r="F138" s="10">
        <f>LOG(BCH!$E138/BCH!$E139)</f>
        <v>2.0074749727552261E-2</v>
      </c>
      <c r="G138" s="10">
        <f>LOG(NEM!$E138/NEM!$E139)</f>
        <v>2.0198111669121614E-2</v>
      </c>
    </row>
    <row r="139" spans="1:7" x14ac:dyDescent="0.3">
      <c r="A139" s="9">
        <v>42982</v>
      </c>
      <c r="B139" s="10">
        <f>LOG(BTC!$E139/BTC!$E140)</f>
        <v>-3.4158333827424149E-2</v>
      </c>
      <c r="C139" s="10">
        <f>LOG(ETH!$E139/ETH!$E140)</f>
        <v>-7.0857597550840173E-2</v>
      </c>
      <c r="D139" s="10">
        <f>LOG(XRP!$E139/XRP!$E140)</f>
        <v>-4.7790835706763464E-2</v>
      </c>
      <c r="E139" s="10">
        <f>LOG(LTC!$E139/LTC!$E140)</f>
        <v>-7.1273155982196551E-2</v>
      </c>
      <c r="F139" s="10">
        <f>LOG(BCH!$E139/BCH!$E140)</f>
        <v>-6.9804134187954309E-2</v>
      </c>
      <c r="G139" s="10">
        <f>LOG(NEM!$E139/NEM!$E140)</f>
        <v>-5.0999192953360084E-2</v>
      </c>
    </row>
    <row r="140" spans="1:7" x14ac:dyDescent="0.3">
      <c r="A140" s="9">
        <v>42981</v>
      </c>
      <c r="B140" s="10">
        <f>LOG(BTC!$E140/BTC!$E141)</f>
        <v>3.9723807753376734E-4</v>
      </c>
      <c r="C140" s="10">
        <f>LOG(ETH!$E140/ETH!$E141)</f>
        <v>-1.870725469156546E-3</v>
      </c>
      <c r="D140" s="10">
        <f>LOG(XRP!$E140/XRP!$E141)</f>
        <v>4.084770519436373E-3</v>
      </c>
      <c r="E140" s="10">
        <f>LOG(LTC!$E140/LTC!$E141)</f>
        <v>-1.2149669155771375E-2</v>
      </c>
      <c r="F140" s="10">
        <f>LOG(BCH!$E140/BCH!$E141)</f>
        <v>2.314915869461058E-2</v>
      </c>
      <c r="G140" s="10">
        <f>LOG(NEM!$E140/NEM!$E141)</f>
        <v>1.6390198738292561E-2</v>
      </c>
    </row>
    <row r="141" spans="1:7" x14ac:dyDescent="0.3">
      <c r="A141" s="9">
        <v>42980</v>
      </c>
      <c r="B141" s="10">
        <f>LOG(BTC!$E141/BTC!$E142)</f>
        <v>-2.8738507459369143E-2</v>
      </c>
      <c r="C141" s="10">
        <f>LOG(ETH!$E141/ETH!$E142)</f>
        <v>-4.5740067657621113E-2</v>
      </c>
      <c r="D141" s="10">
        <f>LOG(XRP!$E141/XRP!$E142)</f>
        <v>-3.9897561934333435E-2</v>
      </c>
      <c r="E141" s="10">
        <f>LOG(LTC!$E141/LTC!$E142)</f>
        <v>-3.6963376369997573E-2</v>
      </c>
      <c r="F141" s="10">
        <f>LOG(BCH!$E141/BCH!$E142)</f>
        <v>-3.3561987791851877E-2</v>
      </c>
      <c r="G141" s="10">
        <f>LOG(NEM!$E141/NEM!$E142)</f>
        <v>-5.0421929216745098E-2</v>
      </c>
    </row>
    <row r="142" spans="1:7" x14ac:dyDescent="0.3">
      <c r="A142" s="9">
        <v>42979</v>
      </c>
      <c r="B142" s="10">
        <f>LOG(BTC!$E142/BTC!$E143)</f>
        <v>1.7076344661219246E-2</v>
      </c>
      <c r="C142" s="10">
        <f>LOG(ETH!$E142/ETH!$E143)</f>
        <v>5.2964772414100664E-3</v>
      </c>
      <c r="D142" s="10">
        <f>LOG(XRP!$E142/XRP!$E143)</f>
        <v>-1.2322129449545213E-2</v>
      </c>
      <c r="E142" s="10">
        <f>LOG(LTC!$E142/LTC!$E143)</f>
        <v>8.3075198562115884E-2</v>
      </c>
      <c r="F142" s="10">
        <f>LOG(BCH!$E142/BCH!$E143)</f>
        <v>2.4406197063192612E-2</v>
      </c>
      <c r="G142" s="10">
        <f>LOG(NEM!$E142/NEM!$E143)</f>
        <v>-6.3608984614018762E-3</v>
      </c>
    </row>
    <row r="143" spans="1:7" x14ac:dyDescent="0.3">
      <c r="A143" s="9">
        <v>42978</v>
      </c>
      <c r="B143" s="10">
        <f>LOG(BTC!$E143/BTC!$E144)</f>
        <v>1.2941669823504856E-2</v>
      </c>
      <c r="C143" s="10">
        <f>LOG(ETH!$E143/ETH!$E144)</f>
        <v>5.1897191364352196E-3</v>
      </c>
      <c r="D143" s="10">
        <f>LOG(XRP!$E143/XRP!$E144)</f>
        <v>4.966554437369932E-2</v>
      </c>
      <c r="E143" s="10">
        <f>LOG(LTC!$E143/LTC!$E144)</f>
        <v>4.4293163862118685E-2</v>
      </c>
      <c r="F143" s="10">
        <f>LOG(BCH!$E143/BCH!$E144)</f>
        <v>9.676441628058103E-3</v>
      </c>
      <c r="G143" s="10">
        <f>LOG(NEM!$E143/NEM!$E144)</f>
        <v>5.6881180496248913E-2</v>
      </c>
    </row>
    <row r="144" spans="1:7" x14ac:dyDescent="0.3">
      <c r="A144" s="9">
        <v>42977</v>
      </c>
      <c r="B144" s="10">
        <f>LOG(BTC!$E144/BTC!$E145)</f>
        <v>-1.3032187768806972E-3</v>
      </c>
      <c r="C144" s="10">
        <f>LOG(ETH!$E144/ETH!$E145)</f>
        <v>9.0669715551495739E-3</v>
      </c>
      <c r="D144" s="10">
        <f>LOG(XRP!$E144/XRP!$E145)</f>
        <v>1.8367645435058349E-2</v>
      </c>
      <c r="E144" s="10">
        <f>LOG(LTC!$E144/LTC!$E145)</f>
        <v>6.8211623968224252E-3</v>
      </c>
      <c r="F144" s="10">
        <f>LOG(BCH!$E144/BCH!$E145)</f>
        <v>1.7156273790520083E-2</v>
      </c>
      <c r="G144" s="10">
        <f>LOG(NEM!$E144/NEM!$E145)</f>
        <v>1.8137769389677223E-2</v>
      </c>
    </row>
    <row r="145" spans="1:7" x14ac:dyDescent="0.3">
      <c r="A145" s="9">
        <v>42976</v>
      </c>
      <c r="B145" s="10">
        <f>LOG(BTC!$E145/BTC!$E146)</f>
        <v>1.9034760355158307E-2</v>
      </c>
      <c r="C145" s="10">
        <f>LOG(ETH!$E145/ETH!$E146)</f>
        <v>2.7720299370647929E-2</v>
      </c>
      <c r="D145" s="10">
        <f>LOG(XRP!$E145/XRP!$E146)</f>
        <v>-1.1653190819062067E-2</v>
      </c>
      <c r="E145" s="10">
        <f>LOG(LTC!$E145/LTC!$E146)</f>
        <v>5.604770377563878E-3</v>
      </c>
      <c r="F145" s="10">
        <f>LOG(BCH!$E145/BCH!$E146)</f>
        <v>-3.2707248860769401E-2</v>
      </c>
      <c r="G145" s="10">
        <f>LOG(NEM!$E145/NEM!$E146)</f>
        <v>8.4392604903190324E-3</v>
      </c>
    </row>
    <row r="146" spans="1:7" x14ac:dyDescent="0.3">
      <c r="A146" s="9">
        <v>42975</v>
      </c>
      <c r="B146" s="10">
        <f>LOG(BTC!$E146/BTC!$E147)</f>
        <v>-2.1800091275376825E-5</v>
      </c>
      <c r="C146" s="10">
        <f>LOG(ETH!$E146/ETH!$E147)</f>
        <v>-1.7480659044138714E-4</v>
      </c>
      <c r="D146" s="10">
        <f>LOG(XRP!$E146/XRP!$E147)</f>
        <v>4.3746480163182271E-2</v>
      </c>
      <c r="E146" s="10">
        <f>LOG(LTC!$E146/LTC!$E147)</f>
        <v>8.4386297765215671E-3</v>
      </c>
      <c r="F146" s="10">
        <f>LOG(BCH!$E146/BCH!$E147)</f>
        <v>-1.7644257145226421E-2</v>
      </c>
      <c r="G146" s="10">
        <f>LOG(NEM!$E146/NEM!$E147)</f>
        <v>5.6807267790905582E-3</v>
      </c>
    </row>
    <row r="147" spans="1:7" x14ac:dyDescent="0.3">
      <c r="A147" s="9">
        <v>42974</v>
      </c>
      <c r="B147" s="10">
        <f>LOG(BTC!$E147/BTC!$E148)</f>
        <v>3.0307785282360691E-3</v>
      </c>
      <c r="C147" s="10">
        <f>LOG(ETH!$E147/ETH!$E148)</f>
        <v>1.785154042532067E-2</v>
      </c>
      <c r="D147" s="10">
        <f>LOG(XRP!$E147/XRP!$E148)</f>
        <v>-2.0030932891658467E-2</v>
      </c>
      <c r="E147" s="10">
        <f>LOG(LTC!$E147/LTC!$E148)</f>
        <v>7.2557122611327088E-2</v>
      </c>
      <c r="F147" s="10">
        <f>LOG(BCH!$E147/BCH!$E148)</f>
        <v>-3.0806593684027397E-3</v>
      </c>
      <c r="G147" s="10">
        <f>LOG(NEM!$E147/NEM!$E148)</f>
        <v>9.9941869955244775E-3</v>
      </c>
    </row>
    <row r="148" spans="1:7" x14ac:dyDescent="0.3">
      <c r="A148" s="9">
        <v>42973</v>
      </c>
      <c r="B148" s="10">
        <f>LOG(BTC!$E148/BTC!$E149)</f>
        <v>-1.9116156614816693E-3</v>
      </c>
      <c r="C148" s="10">
        <f>LOG(ETH!$E148/ETH!$E149)</f>
        <v>2.5569830082881519E-3</v>
      </c>
      <c r="D148" s="10">
        <f>LOG(XRP!$E148/XRP!$E149)</f>
        <v>-1.0597430231305969E-2</v>
      </c>
      <c r="E148" s="10">
        <f>LOG(LTC!$E148/LTC!$E149)</f>
        <v>4.8100725777886558E-3</v>
      </c>
      <c r="F148" s="10">
        <f>LOG(BCH!$E148/BCH!$E149)</f>
        <v>-1.0789585307912068E-2</v>
      </c>
      <c r="G148" s="10">
        <f>LOG(NEM!$E148/NEM!$E149)</f>
        <v>-3.3671842910001932E-3</v>
      </c>
    </row>
    <row r="149" spans="1:7" x14ac:dyDescent="0.3">
      <c r="A149" s="9">
        <v>42972</v>
      </c>
      <c r="B149" s="10">
        <f>LOG(BTC!$E149/BTC!$E150)</f>
        <v>3.6833753074949891E-3</v>
      </c>
      <c r="C149" s="10">
        <f>LOG(ETH!$E149/ETH!$E150)</f>
        <v>8.3356875259612377E-3</v>
      </c>
      <c r="D149" s="10">
        <f>LOG(XRP!$E149/XRP!$E150)</f>
        <v>-2.2471135037344316E-3</v>
      </c>
      <c r="E149" s="10">
        <f>LOG(LTC!$E149/LTC!$E150)</f>
        <v>8.4830858691097005E-3</v>
      </c>
      <c r="F149" s="10">
        <f>LOG(BCH!$E149/BCH!$E150)</f>
        <v>8.8561967570606054E-3</v>
      </c>
      <c r="G149" s="10">
        <f>LOG(NEM!$E149/NEM!$E150)</f>
        <v>8.0542149300166163E-3</v>
      </c>
    </row>
    <row r="150" spans="1:7" x14ac:dyDescent="0.3">
      <c r="A150" s="9">
        <v>42971</v>
      </c>
      <c r="B150" s="10">
        <f>LOG(BTC!$E150/BTC!$E151)</f>
        <v>1.8749907498588243E-2</v>
      </c>
      <c r="C150" s="10">
        <f>LOG(ETH!$E150/ETH!$E151)</f>
        <v>1.0926648395848362E-2</v>
      </c>
      <c r="D150" s="10">
        <f>LOG(XRP!$E150/XRP!$E151)</f>
        <v>-5.2031847219825178E-2</v>
      </c>
      <c r="E150" s="10">
        <f>LOG(LTC!$E150/LTC!$E151)</f>
        <v>-2.5702416428718376E-2</v>
      </c>
      <c r="F150" s="10">
        <f>LOG(BCH!$E150/BCH!$E151)</f>
        <v>-2.7650000256520861E-2</v>
      </c>
      <c r="G150" s="10">
        <f>LOG(NEM!$E150/NEM!$E151)</f>
        <v>2.683435323841378E-2</v>
      </c>
    </row>
    <row r="151" spans="1:7" x14ac:dyDescent="0.3">
      <c r="A151" s="9">
        <v>42970</v>
      </c>
      <c r="B151" s="10">
        <f>LOG(BTC!$E151/BTC!$E152)</f>
        <v>5.3682000050206628E-3</v>
      </c>
      <c r="C151" s="10">
        <f>LOG(ETH!$E151/ETH!$E152)</f>
        <v>3.7501583169082227E-3</v>
      </c>
      <c r="D151" s="10">
        <f>LOG(XRP!$E151/XRP!$E152)</f>
        <v>1.3475374800705197E-2</v>
      </c>
      <c r="E151" s="10">
        <f>LOG(LTC!$E151/LTC!$E152)</f>
        <v>5.672383108646209E-2</v>
      </c>
      <c r="F151" s="10">
        <f>LOG(BCH!$E151/BCH!$E152)</f>
        <v>-1.3716912632378427E-2</v>
      </c>
      <c r="G151" s="10">
        <f>LOG(NEM!$E151/NEM!$E152)</f>
        <v>-7.7360631518785354E-3</v>
      </c>
    </row>
    <row r="152" spans="1:7" x14ac:dyDescent="0.3">
      <c r="A152" s="9">
        <v>42969</v>
      </c>
      <c r="B152" s="10">
        <f>LOG(BTC!$E152/BTC!$E153)</f>
        <v>1.0590066128621014E-2</v>
      </c>
      <c r="C152" s="10">
        <f>LOG(ETH!$E152/ETH!$E153)</f>
        <v>-9.2816081026061946E-3</v>
      </c>
      <c r="D152" s="10">
        <f>LOG(XRP!$E152/XRP!$E153)</f>
        <v>9.580158076927818E-2</v>
      </c>
      <c r="E152" s="10">
        <f>LOG(LTC!$E152/LTC!$E153)</f>
        <v>-1.1102248673321729E-2</v>
      </c>
      <c r="F152" s="10">
        <f>LOG(BCH!$E152/BCH!$E153)</f>
        <v>6.1519267811234089E-2</v>
      </c>
      <c r="G152" s="10">
        <f>LOG(NEM!$E152/NEM!$E153)</f>
        <v>2.8001671948292462E-3</v>
      </c>
    </row>
    <row r="153" spans="1:7" x14ac:dyDescent="0.3">
      <c r="A153" s="9">
        <v>42968</v>
      </c>
      <c r="B153" s="10">
        <f>LOG(BTC!$E153/BTC!$E154)</f>
        <v>-9.2258968921408099E-3</v>
      </c>
      <c r="C153" s="10">
        <f>LOG(ETH!$E153/ETH!$E154)</f>
        <v>2.8116062138559821E-2</v>
      </c>
      <c r="D153" s="10">
        <f>LOG(XRP!$E153/XRP!$E154)</f>
        <v>8.24430128234757E-2</v>
      </c>
      <c r="E153" s="10">
        <f>LOG(LTC!$E153/LTC!$E154)</f>
        <v>1.5774136259553304E-2</v>
      </c>
      <c r="F153" s="10">
        <f>LOG(BCH!$E153/BCH!$E154)</f>
        <v>-7.512698566220076E-2</v>
      </c>
      <c r="G153" s="10">
        <f>LOG(NEM!$E153/NEM!$E154)</f>
        <v>-3.1489749777382683E-2</v>
      </c>
    </row>
    <row r="154" spans="1:7" x14ac:dyDescent="0.3">
      <c r="A154" s="9">
        <v>42967</v>
      </c>
      <c r="B154" s="10">
        <f>LOG(BTC!$E154/BTC!$E155)</f>
        <v>-1.1122594362665283E-2</v>
      </c>
      <c r="C154" s="10">
        <f>LOG(ETH!$E154/ETH!$E155)</f>
        <v>5.743300091482743E-3</v>
      </c>
      <c r="D154" s="10">
        <f>LOG(XRP!$E154/XRP!$E155)</f>
        <v>1.0181319221003782E-2</v>
      </c>
      <c r="E154" s="10">
        <f>LOG(LTC!$E154/LTC!$E155)</f>
        <v>7.103437422384621E-3</v>
      </c>
      <c r="F154" s="10">
        <f>LOG(BCH!$E154/BCH!$E155)</f>
        <v>-2.4683440573872818E-2</v>
      </c>
      <c r="G154" s="10">
        <f>LOG(NEM!$E154/NEM!$E155)</f>
        <v>2.5203128047968568E-2</v>
      </c>
    </row>
    <row r="155" spans="1:7" x14ac:dyDescent="0.3">
      <c r="A155" s="9">
        <v>42966</v>
      </c>
      <c r="B155" s="10">
        <f>LOG(BTC!$E155/BTC!$E156)</f>
        <v>3.4393072193374019E-3</v>
      </c>
      <c r="C155" s="10">
        <f>LOG(ETH!$E155/ETH!$E156)</f>
        <v>2.7534359453725145E-3</v>
      </c>
      <c r="D155" s="10">
        <f>LOG(XRP!$E155/XRP!$E156)</f>
        <v>-1.058605439327776E-2</v>
      </c>
      <c r="E155" s="10">
        <f>LOG(LTC!$E155/LTC!$E156)</f>
        <v>-1.6857011857501807E-2</v>
      </c>
      <c r="F155" s="10">
        <f>LOG(BCH!$E155/BCH!$E156)</f>
        <v>3.8693655656525223E-2</v>
      </c>
      <c r="G155" s="10">
        <f>LOG(NEM!$E155/NEM!$E156)</f>
        <v>2.2430182042464126E-2</v>
      </c>
    </row>
    <row r="156" spans="1:7" x14ac:dyDescent="0.3">
      <c r="A156" s="9">
        <v>42965</v>
      </c>
      <c r="B156" s="10">
        <f>LOG(BTC!$E156/BTC!$E157)</f>
        <v>-1.7499316134304971E-2</v>
      </c>
      <c r="C156" s="10">
        <f>LOG(ETH!$E156/ETH!$E157)</f>
        <v>-8.5399573026512052E-3</v>
      </c>
      <c r="D156" s="10">
        <f>LOG(XRP!$E156/XRP!$E157)</f>
        <v>3.8023882583530016E-3</v>
      </c>
      <c r="E156" s="10">
        <f>LOG(LTC!$E156/LTC!$E157)</f>
        <v>3.2114030768811211E-2</v>
      </c>
      <c r="F156" s="10">
        <f>LOG(BCH!$E156/BCH!$E157)</f>
        <v>0.1757421970110089</v>
      </c>
      <c r="G156" s="10">
        <f>LOG(NEM!$E156/NEM!$E157)</f>
        <v>-3.0441721551249293E-3</v>
      </c>
    </row>
    <row r="157" spans="1:7" x14ac:dyDescent="0.3">
      <c r="A157" s="9">
        <v>42964</v>
      </c>
      <c r="B157" s="10">
        <f>LOG(BTC!$E157/BTC!$E158)</f>
        <v>-4.4824644196774345E-3</v>
      </c>
      <c r="C157" s="10">
        <f>LOG(ETH!$E157/ETH!$E158)</f>
        <v>-1.1653512047266894E-3</v>
      </c>
      <c r="D157" s="10">
        <f>LOG(XRP!$E157/XRP!$E158)</f>
        <v>-8.0132473173217603E-3</v>
      </c>
      <c r="E157" s="10">
        <f>LOG(LTC!$E157/LTC!$E158)</f>
        <v>-2.3672708091996004E-3</v>
      </c>
      <c r="F157" s="10">
        <f>LOG(BCH!$E157/BCH!$E158)</f>
        <v>0.18583277190696726</v>
      </c>
      <c r="G157" s="10">
        <f>LOG(NEM!$E157/NEM!$E158)</f>
        <v>-2.2553596573086431E-2</v>
      </c>
    </row>
    <row r="158" spans="1:7" x14ac:dyDescent="0.3">
      <c r="A158" s="9">
        <v>42963</v>
      </c>
      <c r="B158" s="10">
        <f>LOG(BTC!$E158/BTC!$E159)</f>
        <v>1.9763073914372424E-2</v>
      </c>
      <c r="C158" s="10">
        <f>LOG(ETH!$E158/ETH!$E159)</f>
        <v>1.8266693901861444E-2</v>
      </c>
      <c r="D158" s="10">
        <f>LOG(XRP!$E158/XRP!$E159)</f>
        <v>-2.1333200513804708E-3</v>
      </c>
      <c r="E158" s="10">
        <f>LOG(LTC!$E158/LTC!$E159)</f>
        <v>8.34252418374507E-3</v>
      </c>
      <c r="F158" s="10">
        <f>LOG(BCH!$E158/BCH!$E159)</f>
        <v>3.4129693346247407E-3</v>
      </c>
      <c r="G158" s="10">
        <f>LOG(NEM!$E158/NEM!$E159)</f>
        <v>1.7314328211633784E-2</v>
      </c>
    </row>
    <row r="159" spans="1:7" x14ac:dyDescent="0.3">
      <c r="A159" s="9">
        <v>42962</v>
      </c>
      <c r="B159" s="10">
        <f>LOG(BTC!$E159/BTC!$E160)</f>
        <v>-1.4622406517940624E-2</v>
      </c>
      <c r="C159" s="10">
        <f>LOG(ETH!$E159/ETH!$E160)</f>
        <v>-1.5137643309946321E-2</v>
      </c>
      <c r="D159" s="10">
        <f>LOG(XRP!$E159/XRP!$E160)</f>
        <v>-2.3004318100090019E-2</v>
      </c>
      <c r="E159" s="10">
        <f>LOG(LTC!$E159/LTC!$E160)</f>
        <v>-2.4277294274026844E-2</v>
      </c>
      <c r="F159" s="10">
        <f>LOG(BCH!$E159/BCH!$E160)</f>
        <v>2.6252815637248179E-4</v>
      </c>
      <c r="G159" s="10">
        <f>LOG(NEM!$E159/NEM!$E160)</f>
        <v>-1.3995810868884021E-2</v>
      </c>
    </row>
    <row r="160" spans="1:7" x14ac:dyDescent="0.3">
      <c r="A160" s="9">
        <v>42961</v>
      </c>
      <c r="B160" s="10">
        <f>LOG(BTC!$E160/BTC!$E161)</f>
        <v>2.6057033148604258E-2</v>
      </c>
      <c r="C160" s="10">
        <f>LOG(ETH!$E160/ETH!$E161)</f>
        <v>2.9622983082920936E-3</v>
      </c>
      <c r="D160" s="10">
        <f>LOG(XRP!$E160/XRP!$E161)</f>
        <v>4.8788841481918893E-3</v>
      </c>
      <c r="E160" s="10">
        <f>LOG(LTC!$E160/LTC!$E161)</f>
        <v>-9.481377221449496E-5</v>
      </c>
      <c r="F160" s="10">
        <f>LOG(BCH!$E160/BCH!$E161)</f>
        <v>-5.3946915201875912E-4</v>
      </c>
      <c r="G160" s="10">
        <f>LOG(NEM!$E160/NEM!$E161)</f>
        <v>-2.1842210962237912E-3</v>
      </c>
    </row>
    <row r="161" spans="1:7" x14ac:dyDescent="0.3">
      <c r="A161" s="9">
        <v>42960</v>
      </c>
      <c r="B161" s="10">
        <f>LOG(BTC!$E161/BTC!$E162)</f>
        <v>2.0583528845624748E-2</v>
      </c>
      <c r="C161" s="10">
        <f>LOG(ETH!$E161/ETH!$E162)</f>
        <v>-1.7897754275979134E-2</v>
      </c>
      <c r="D161" s="10">
        <f>LOG(XRP!$E161/XRP!$E162)</f>
        <v>-1.4635144690471034E-2</v>
      </c>
      <c r="E161" s="10">
        <f>LOG(LTC!$E161/LTC!$E162)</f>
        <v>-5.8383918900904068E-3</v>
      </c>
      <c r="F161" s="10">
        <f>LOG(BCH!$E161/BCH!$E162)</f>
        <v>-2.6893419824696705E-2</v>
      </c>
      <c r="G161" s="10">
        <f>LOG(NEM!$E161/NEM!$E162)</f>
        <v>-3.3671954512763565E-2</v>
      </c>
    </row>
    <row r="162" spans="1:7" x14ac:dyDescent="0.3">
      <c r="A162" s="9">
        <v>42959</v>
      </c>
      <c r="B162" s="10">
        <f>LOG(BTC!$E162/BTC!$E163)</f>
        <v>2.6991974787338745E-2</v>
      </c>
      <c r="C162" s="10">
        <f>LOG(ETH!$E162/ETH!$E163)</f>
        <v>2.4397842828153696E-3</v>
      </c>
      <c r="D162" s="10">
        <f>LOG(XRP!$E162/XRP!$E163)</f>
        <v>-1.3415055146719829E-2</v>
      </c>
      <c r="E162" s="10">
        <f>LOG(LTC!$E162/LTC!$E163)</f>
        <v>-6.2222234627221096E-3</v>
      </c>
      <c r="F162" s="10">
        <f>LOG(BCH!$E162/BCH!$E163)</f>
        <v>-1.5008957968663125E-2</v>
      </c>
      <c r="G162" s="10">
        <f>LOG(NEM!$E162/NEM!$E163)</f>
        <v>-2.5957914661329913E-2</v>
      </c>
    </row>
    <row r="163" spans="1:7" x14ac:dyDescent="0.3">
      <c r="A163" s="9">
        <v>42958</v>
      </c>
      <c r="B163" s="10">
        <f>LOG(BTC!$E163/BTC!$E164)</f>
        <v>3.3285493067987913E-2</v>
      </c>
      <c r="C163" s="10">
        <f>LOG(ETH!$E163/ETH!$E164)</f>
        <v>1.8631379266448755E-2</v>
      </c>
      <c r="D163" s="10">
        <f>LOG(XRP!$E163/XRP!$E164)</f>
        <v>-2.6368814040693533E-3</v>
      </c>
      <c r="E163" s="10">
        <f>LOG(LTC!$E163/LTC!$E164)</f>
        <v>5.5679542389422661E-3</v>
      </c>
      <c r="F163" s="10">
        <f>LOG(BCH!$E163/BCH!$E164)</f>
        <v>7.5361105557573915E-2</v>
      </c>
      <c r="G163" s="10">
        <f>LOG(NEM!$E163/NEM!$E164)</f>
        <v>1.5887725880778002E-3</v>
      </c>
    </row>
    <row r="164" spans="1:7" x14ac:dyDescent="0.3">
      <c r="A164" s="9">
        <v>42957</v>
      </c>
      <c r="B164" s="10">
        <f>LOG(BTC!$E164/BTC!$E165)</f>
        <v>5.013617707776908E-3</v>
      </c>
      <c r="C164" s="10">
        <f>LOG(ETH!$E164/ETH!$E165)</f>
        <v>-2.0543731788148526E-4</v>
      </c>
      <c r="D164" s="10">
        <f>LOG(XRP!$E164/XRP!$E165)</f>
        <v>-6.0911664348927159E-3</v>
      </c>
      <c r="E164" s="10">
        <f>LOG(LTC!$E164/LTC!$E165)</f>
        <v>-1.3878753079211796E-2</v>
      </c>
      <c r="F164" s="10">
        <f>LOG(BCH!$E164/BCH!$E165)</f>
        <v>-4.1886010739950019E-2</v>
      </c>
      <c r="G164" s="10">
        <f>LOG(NEM!$E164/NEM!$E165)</f>
        <v>2.1570185210935552E-2</v>
      </c>
    </row>
    <row r="165" spans="1:7" x14ac:dyDescent="0.3">
      <c r="A165" s="9">
        <v>42956</v>
      </c>
      <c r="B165" s="10">
        <f>LOG(BTC!$E165/BTC!$E166)</f>
        <v>-9.9509688023598185E-3</v>
      </c>
      <c r="C165" s="10">
        <f>LOG(ETH!$E165/ETH!$E166)</f>
        <v>-1.0842715369144052E-3</v>
      </c>
      <c r="D165" s="10">
        <f>LOG(XRP!$E165/XRP!$E166)</f>
        <v>-2.2299420750383079E-2</v>
      </c>
      <c r="E165" s="10">
        <f>LOG(LTC!$E165/LTC!$E166)</f>
        <v>-5.5725635990117013E-3</v>
      </c>
      <c r="F165" s="10">
        <f>LOG(BCH!$E165/BCH!$E166)</f>
        <v>-5.5719072358650888E-2</v>
      </c>
      <c r="G165" s="10">
        <f>LOG(NEM!$E165/NEM!$E166)</f>
        <v>7.4180521007962026E-3</v>
      </c>
    </row>
    <row r="166" spans="1:7" x14ac:dyDescent="0.3">
      <c r="A166" s="9">
        <v>42955</v>
      </c>
      <c r="B166" s="10">
        <f>LOG(BTC!$E166/BTC!$E167)</f>
        <v>5.2380067324884049E-3</v>
      </c>
      <c r="C166" s="10">
        <f>LOG(ETH!$E166/ETH!$E167)</f>
        <v>4.2377207908055319E-2</v>
      </c>
      <c r="D166" s="10">
        <f>LOG(XRP!$E166/XRP!$E167)</f>
        <v>3.1720734246507148E-2</v>
      </c>
      <c r="E166" s="10">
        <f>LOG(LTC!$E166/LTC!$E167)</f>
        <v>2.6038791564308227E-2</v>
      </c>
      <c r="F166" s="10">
        <f>LOG(BCH!$E166/BCH!$E167)</f>
        <v>3.3706429878625856E-2</v>
      </c>
      <c r="G166" s="10">
        <f>LOG(NEM!$E166/NEM!$E167)</f>
        <v>-8.0971655017517963E-3</v>
      </c>
    </row>
    <row r="167" spans="1:7" x14ac:dyDescent="0.3">
      <c r="A167" s="9">
        <v>42954</v>
      </c>
      <c r="B167" s="10">
        <f>LOG(BTC!$E167/BTC!$E168)</f>
        <v>2.1742715254726309E-2</v>
      </c>
      <c r="C167" s="10">
        <f>LOG(ETH!$E167/ETH!$E168)</f>
        <v>1.2454856406824881E-2</v>
      </c>
      <c r="D167" s="10">
        <f>LOG(XRP!$E167/XRP!$E168)</f>
        <v>-3.4384670330027092E-3</v>
      </c>
      <c r="E167" s="10">
        <f>LOG(LTC!$E167/LTC!$E168)</f>
        <v>6.6889361259085999E-3</v>
      </c>
      <c r="F167" s="10">
        <f>LOG(BCH!$E167/BCH!$E168)</f>
        <v>0.16100543777863308</v>
      </c>
      <c r="G167" s="10">
        <f>LOG(NEM!$E167/NEM!$E168)</f>
        <v>5.2647432063813525E-2</v>
      </c>
    </row>
    <row r="168" spans="1:7" x14ac:dyDescent="0.3">
      <c r="A168" s="9">
        <v>42953</v>
      </c>
      <c r="B168" s="10">
        <f>LOG(BTC!$E168/BTC!$E169)</f>
        <v>-5.2342827898196236E-3</v>
      </c>
      <c r="C168" s="10">
        <f>LOG(ETH!$E168/ETH!$E169)</f>
        <v>8.4836317066489669E-3</v>
      </c>
      <c r="D168" s="10">
        <f>LOG(XRP!$E168/XRP!$E169)</f>
        <v>-1.0211440931029251E-2</v>
      </c>
      <c r="E168" s="10">
        <f>LOG(LTC!$E168/LTC!$E169)</f>
        <v>-1.6625742382983418E-2</v>
      </c>
      <c r="F168" s="10">
        <f>LOG(BCH!$E168/BCH!$E169)</f>
        <v>1.503827685947332E-2</v>
      </c>
      <c r="G168" s="10">
        <f>LOG(NEM!$E168/NEM!$E169)</f>
        <v>3.5825599822678252E-2</v>
      </c>
    </row>
    <row r="169" spans="1:7" x14ac:dyDescent="0.3">
      <c r="A169" s="9">
        <v>42952</v>
      </c>
      <c r="B169" s="10">
        <f>LOG(BTC!$E169/BTC!$E170)</f>
        <v>5.048998637071421E-2</v>
      </c>
      <c r="C169" s="10">
        <f>LOG(ETH!$E169/ETH!$E170)</f>
        <v>6.0663133398181281E-2</v>
      </c>
      <c r="D169" s="10">
        <f>LOG(XRP!$E169/XRP!$E170)</f>
        <v>2.6646570551117445E-2</v>
      </c>
      <c r="E169" s="10">
        <f>LOG(LTC!$E169/LTC!$E170)</f>
        <v>3.2812503476258678E-2</v>
      </c>
      <c r="F169" s="10">
        <f>LOG(BCH!$E169/BCH!$E170)</f>
        <v>-3.8763770285453435E-2</v>
      </c>
      <c r="G169" s="10">
        <f>LOG(NEM!$E169/NEM!$E170)</f>
        <v>8.4695171276159172E-3</v>
      </c>
    </row>
    <row r="170" spans="1:7" x14ac:dyDescent="0.3">
      <c r="A170" s="9">
        <v>42951</v>
      </c>
      <c r="B170" s="10">
        <f>LOG(BTC!$E170/BTC!$E171)</f>
        <v>1.3891001386568104E-2</v>
      </c>
      <c r="C170" s="10">
        <f>LOG(ETH!$E170/ETH!$E171)</f>
        <v>-4.3971227027115624E-3</v>
      </c>
      <c r="D170" s="10">
        <f>LOG(XRP!$E170/XRP!$E171)</f>
        <v>-2.16677060829534E-3</v>
      </c>
      <c r="E170" s="10">
        <f>LOG(LTC!$E170/LTC!$E171)</f>
        <v>5.9376140788754053E-3</v>
      </c>
      <c r="F170" s="10">
        <f>LOG(BCH!$E170/BCH!$E171)</f>
        <v>-0.19371192811901158</v>
      </c>
      <c r="G170" s="10">
        <f>LOG(NEM!$E170/NEM!$E171)</f>
        <v>-5.1022703635410947E-3</v>
      </c>
    </row>
    <row r="171" spans="1:7" x14ac:dyDescent="0.3">
      <c r="A171" s="9">
        <v>42950</v>
      </c>
      <c r="B171" s="10">
        <f>LOG(BTC!$E171/BTC!$E172)</f>
        <v>1.4814410530999194E-2</v>
      </c>
      <c r="C171" s="10">
        <f>LOG(ETH!$E171/ETH!$E172)</f>
        <v>1.0514323668191014E-2</v>
      </c>
      <c r="D171" s="10">
        <f>LOG(XRP!$E171/XRP!$E172)</f>
        <v>3.744404118886306E-3</v>
      </c>
      <c r="E171" s="10">
        <f>LOG(LTC!$E171/LTC!$E172)</f>
        <v>7.4607075789620914E-3</v>
      </c>
      <c r="F171" s="10">
        <f>LOG(BCH!$E171/BCH!$E172)</f>
        <v>-9.4611083700533199E-2</v>
      </c>
      <c r="G171" s="10">
        <f>LOG(NEM!$E171/NEM!$E172)</f>
        <v>1.3947741352423496E-2</v>
      </c>
    </row>
    <row r="172" spans="1:7" x14ac:dyDescent="0.3">
      <c r="A172" s="9">
        <v>42949</v>
      </c>
      <c r="B172" s="10">
        <f>LOG(BTC!$E172/BTC!$E173)</f>
        <v>-1.2143450975718925E-3</v>
      </c>
      <c r="C172" s="10">
        <f>LOG(ETH!$E172/ETH!$E173)</f>
        <v>-1.3261633748249632E-2</v>
      </c>
      <c r="D172" s="10">
        <f>LOG(XRP!$E172/XRP!$E173)</f>
        <v>-9.7736072334445243E-3</v>
      </c>
      <c r="E172" s="10">
        <f>LOG(LTC!$E172/LTC!$E173)</f>
        <v>-9.2808035314849262E-3</v>
      </c>
      <c r="F172" s="10">
        <f>LOG(BCH!$E172/BCH!$E173)</f>
        <v>7.5977093819560068E-2</v>
      </c>
      <c r="G172" s="10">
        <f>LOG(NEM!$E172/NEM!$E173)</f>
        <v>8.4059489698757289E-2</v>
      </c>
    </row>
    <row r="173" spans="1:7" x14ac:dyDescent="0.3">
      <c r="A173" s="9">
        <v>42948</v>
      </c>
      <c r="B173" s="10">
        <f>LOG(BTC!$E173/BTC!$E174)</f>
        <v>-2.4398211632266759E-2</v>
      </c>
      <c r="C173" s="10">
        <f>LOG(ETH!$E173/ETH!$E174)</f>
        <v>4.6232277142351327E-2</v>
      </c>
      <c r="D173" s="10">
        <f>LOG(XRP!$E173/XRP!$E174)</f>
        <v>2.4384158662489518E-2</v>
      </c>
      <c r="E173" s="10">
        <f>LOG(LTC!$E173/LTC!$E174)</f>
        <v>2.0185660688891831E-4</v>
      </c>
      <c r="F173" s="10">
        <f>LOG(BCH!$E173/BCH!$E174)</f>
        <v>0.11076871751772779</v>
      </c>
      <c r="G173" s="10">
        <f>LOG(NEM!$E173/NEM!$E174)</f>
        <v>4.0145234753387188E-2</v>
      </c>
    </row>
    <row r="174" spans="1:7" x14ac:dyDescent="0.3">
      <c r="A174" s="9">
        <v>42947</v>
      </c>
      <c r="B174" s="10">
        <f>LOG(BTC!$E174/BTC!$E175)</f>
        <v>1.8224086478677185E-2</v>
      </c>
      <c r="C174" s="10">
        <f>LOG(ETH!$E174/ETH!$E175)</f>
        <v>1.2732003002445435E-2</v>
      </c>
      <c r="D174" s="10">
        <f>LOG(XRP!$E174/XRP!$E175)</f>
        <v>6.0194094159949389E-3</v>
      </c>
      <c r="E174" s="10">
        <f>LOG(LTC!$E174/LTC!$E175)</f>
        <v>2.7074096872158598E-2</v>
      </c>
      <c r="F174" s="10">
        <f>LOG(BCH!$E174/BCH!$E175)</f>
        <v>-6.9622817859308933E-2</v>
      </c>
      <c r="G174" s="10">
        <f>LOG(NEM!$E174/NEM!$E175)</f>
        <v>1.2187852570311934E-2</v>
      </c>
    </row>
    <row r="175" spans="1:7" x14ac:dyDescent="0.3">
      <c r="A175" s="9">
        <v>42946</v>
      </c>
      <c r="B175" s="10">
        <f>LOG(BTC!$E175/BTC!$E176)</f>
        <v>4.8675819255944103E-3</v>
      </c>
      <c r="C175" s="10">
        <f>LOG(ETH!$E175/ETH!$E176)</f>
        <v>-1.6802947252858056E-2</v>
      </c>
      <c r="D175" s="10">
        <f>LOG(XRP!$E175/XRP!$E176)</f>
        <v>-1.2419521609232804E-2</v>
      </c>
      <c r="E175" s="10">
        <f>LOG(LTC!$E175/LTC!$E176)</f>
        <v>-7.4567968079341049E-3</v>
      </c>
      <c r="F175" s="10">
        <f>LOG(BCH!$E175/BCH!$E176)</f>
        <v>-4.6552077718275825E-2</v>
      </c>
      <c r="G175" s="10">
        <f>LOG(NEM!$E175/NEM!$E176)</f>
        <v>-2.5476863925842835E-2</v>
      </c>
    </row>
    <row r="176" spans="1:7" x14ac:dyDescent="0.3">
      <c r="A176" s="9">
        <v>42945</v>
      </c>
      <c r="B176" s="10">
        <f>LOG(BTC!$E176/BTC!$E177)</f>
        <v>-1.295574765324467E-2</v>
      </c>
      <c r="C176" s="10">
        <f>LOG(ETH!$E176/ETH!$E177)</f>
        <v>2.7597014415918619E-2</v>
      </c>
      <c r="D176" s="10">
        <f>LOG(XRP!$E176/XRP!$E177)</f>
        <v>1.0176009256202625E-2</v>
      </c>
      <c r="E176" s="10">
        <f>LOG(LTC!$E176/LTC!$E177)</f>
        <v>5.4201164971823604E-3</v>
      </c>
      <c r="F176" s="10">
        <f>LOG(BCH!$E176/BCH!$E177)</f>
        <v>-2.33783114977415E-2</v>
      </c>
      <c r="G176" s="10">
        <f>LOG(NEM!$E176/NEM!$E177)</f>
        <v>1.1435483873317902E-2</v>
      </c>
    </row>
    <row r="177" spans="1:7" x14ac:dyDescent="0.3">
      <c r="A177" s="9">
        <v>42944</v>
      </c>
      <c r="B177" s="10">
        <f>LOG(BTC!$E177/BTC!$E178)</f>
        <v>2.1752590728833003E-2</v>
      </c>
      <c r="C177" s="10">
        <f>LOG(ETH!$E177/ETH!$E178)</f>
        <v>-2.4483627166066051E-2</v>
      </c>
      <c r="D177" s="10">
        <f>LOG(XRP!$E177/XRP!$E178)</f>
        <v>-1.9248596692015663E-2</v>
      </c>
      <c r="E177" s="10">
        <f>LOG(LTC!$E177/LTC!$E178)</f>
        <v>-1.6061541782044476E-2</v>
      </c>
      <c r="F177" s="10">
        <f>LOG(BCH!$E177/BCH!$E178)</f>
        <v>2.2577664514337056E-2</v>
      </c>
      <c r="G177" s="10">
        <f>LOG(NEM!$E177/NEM!$E178)</f>
        <v>-1.2144282323255042E-2</v>
      </c>
    </row>
    <row r="178" spans="1:7" x14ac:dyDescent="0.3">
      <c r="A178" s="9">
        <v>42943</v>
      </c>
      <c r="B178" s="10">
        <f>LOG(BTC!$E178/BTC!$E179)</f>
        <v>2.377459548388294E-2</v>
      </c>
      <c r="C178" s="10">
        <f>LOG(ETH!$E178/ETH!$E179)</f>
        <v>7.8717026622664448E-4</v>
      </c>
      <c r="D178" s="10">
        <f>LOG(XRP!$E178/XRP!$E179)</f>
        <v>-9.1291177562732796E-4</v>
      </c>
      <c r="E178" s="10">
        <f>LOG(LTC!$E178/LTC!$E179)</f>
        <v>-9.2655015282628087E-4</v>
      </c>
      <c r="F178" s="10">
        <f>LOG(BCH!$E178/BCH!$E179)</f>
        <v>2.2734404906286917E-2</v>
      </c>
      <c r="G178" s="10">
        <f>LOG(NEM!$E178/NEM!$E179)</f>
        <v>3.7249046024286019E-2</v>
      </c>
    </row>
    <row r="179" spans="1:7" x14ac:dyDescent="0.3">
      <c r="A179" s="9">
        <v>42942</v>
      </c>
      <c r="B179" s="10">
        <f>LOG(BTC!$E179/BTC!$E180)</f>
        <v>-8.0006765185073759E-3</v>
      </c>
      <c r="C179" s="10">
        <f>LOG(ETH!$E179/ETH!$E180)</f>
        <v>-5.8377773262219242E-3</v>
      </c>
      <c r="D179" s="10">
        <f>LOG(XRP!$E179/XRP!$E180)</f>
        <v>-1.0568930681899867E-2</v>
      </c>
      <c r="E179" s="10">
        <f>LOG(LTC!$E179/LTC!$E180)</f>
        <v>-1.0282810084819602E-4</v>
      </c>
      <c r="F179" s="10">
        <f>LOG(BCH!$E179/BCH!$E180)</f>
        <v>-4.622024444772159E-2</v>
      </c>
      <c r="G179" s="10">
        <f>LOG(NEM!$E179/NEM!$E180)</f>
        <v>-4.8112971026397942E-3</v>
      </c>
    </row>
    <row r="180" spans="1:7" x14ac:dyDescent="0.3">
      <c r="A180" s="9">
        <v>42941</v>
      </c>
      <c r="B180" s="10">
        <f>LOG(BTC!$E180/BTC!$E181)</f>
        <v>-2.9072757629190201E-2</v>
      </c>
      <c r="C180" s="10">
        <f>LOG(ETH!$E180/ETH!$E181)</f>
        <v>-3.6260912757030687E-2</v>
      </c>
      <c r="D180" s="10">
        <f>LOG(XRP!$E180/XRP!$E181)</f>
        <v>-3.2632079280314918E-2</v>
      </c>
      <c r="E180" s="10">
        <f>LOG(LTC!$E180/LTC!$E181)</f>
        <v>-2.1756863647920038E-2</v>
      </c>
      <c r="F180" s="10">
        <f>LOG(BCH!$E180/BCH!$E181)</f>
        <v>-3.4655360656633716E-2</v>
      </c>
      <c r="G180" s="10">
        <f>LOG(NEM!$E180/NEM!$E181)</f>
        <v>-3.0315553851119271E-2</v>
      </c>
    </row>
    <row r="181" spans="1:7" x14ac:dyDescent="0.3">
      <c r="A181" s="9">
        <v>42940</v>
      </c>
      <c r="B181" s="10">
        <f>LOG(BTC!$E181/BTC!$E182)</f>
        <v>3.8732579453965464E-3</v>
      </c>
      <c r="C181" s="10">
        <f>LOG(ETH!$E181/ETH!$E182)</f>
        <v>-2.3899459308545767E-3</v>
      </c>
      <c r="D181" s="10">
        <f>LOG(XRP!$E181/XRP!$E182)</f>
        <v>-6.8580143438551795E-3</v>
      </c>
      <c r="E181" s="10">
        <f>LOG(LTC!$E181/LTC!$E182)</f>
        <v>3.4362803589271045E-3</v>
      </c>
      <c r="F181" s="10">
        <f>LOG(BCH!$E181/BCH!$E182)</f>
        <v>2.8129909806814225E-2</v>
      </c>
      <c r="G181" s="10">
        <f>LOG(NEM!$E181/NEM!$E182)</f>
        <v>9.074754151668531E-3</v>
      </c>
    </row>
    <row r="182" spans="1:7" x14ac:dyDescent="0.3">
      <c r="A182" s="9">
        <v>42939</v>
      </c>
      <c r="B182" s="10">
        <f>(BTC!$E182-BTC!$E183)/BTC!$E183</f>
        <v>-2.8368895278493376E-2</v>
      </c>
      <c r="C182" s="10">
        <f>(ETH!E182-ETH!E183)/ETH!E183</f>
        <v>-1.538260414850968E-2</v>
      </c>
      <c r="D182" s="10">
        <f>(XRP!$E182-XRP!$E183)/XRP!$E183</f>
        <v>8.9902751913926004E-3</v>
      </c>
      <c r="E182" s="10">
        <f>(LTC!$E182-LTC!$E183)/LTC!$E183</f>
        <v>-5.3694158075601371E-2</v>
      </c>
      <c r="F182" s="10"/>
      <c r="G182" s="10">
        <f>(NEM!$E182-NEM!$E183)/NEM!$E183</f>
        <v>-6.0146632874728469E-2</v>
      </c>
    </row>
    <row r="183" spans="1:7" x14ac:dyDescent="0.3">
      <c r="A183" s="9">
        <v>42938</v>
      </c>
      <c r="B183" s="10">
        <f>(BTC!$E183-BTC!$E184)/BTC!$E184</f>
        <v>5.3363121120340536E-2</v>
      </c>
      <c r="C183" s="10">
        <f>(ETH!E183-ETH!E184)/ETH!E184</f>
        <v>5.1165773441436434E-2</v>
      </c>
      <c r="D183" s="10">
        <f>(XRP!$E183-XRP!$E184)/XRP!$E184</f>
        <v>5.8661175852098485E-2</v>
      </c>
      <c r="E183" s="10">
        <f>(LTC!$E183-LTC!$E184)/LTC!$E184</f>
        <v>1.7482517482517577E-2</v>
      </c>
      <c r="F183" s="10"/>
      <c r="G183" s="10">
        <f>(NEM!$E183-NEM!$E184)/NEM!$E184</f>
        <v>0.22933125625904086</v>
      </c>
    </row>
    <row r="184" spans="1:7" x14ac:dyDescent="0.3">
      <c r="A184" s="9">
        <v>42937</v>
      </c>
      <c r="B184" s="10">
        <f>(BTC!$E184-BTC!$E185)/BTC!$E185</f>
        <v>-5.318001135718331E-2</v>
      </c>
      <c r="C184" s="10">
        <f>(ETH!E184-ETH!E185)/ETH!E185</f>
        <v>-3.9382205403502547E-2</v>
      </c>
      <c r="D184" s="10">
        <f>(XRP!$E184-XRP!$E185)/XRP!$E185</f>
        <v>-3.0202607610398564E-2</v>
      </c>
      <c r="E184" s="10">
        <f>(LTC!$E184-LTC!$E185)/LTC!$E185</f>
        <v>1.6437139049311301E-2</v>
      </c>
      <c r="F184" s="10"/>
      <c r="G184" s="10">
        <f>(NEM!$E184-NEM!$E185)/NEM!$E185</f>
        <v>-5.4541150788693295E-2</v>
      </c>
    </row>
    <row r="185" spans="1:7" x14ac:dyDescent="0.3">
      <c r="A185" s="9">
        <v>42936</v>
      </c>
      <c r="B185" s="10">
        <f>(BTC!$E185-BTC!$E186)/BTC!$E186</f>
        <v>0.23936078964384216</v>
      </c>
      <c r="C185" s="10">
        <f>(ETH!E185-ETH!E186)/ETH!E186</f>
        <v>0.13800701051577369</v>
      </c>
      <c r="D185" s="10">
        <f>(XRP!$E185-XRP!$E186)/XRP!$E186</f>
        <v>0.1182210133738745</v>
      </c>
      <c r="E185" s="10">
        <f>(LTC!$E185-LTC!$E186)/LTC!$E186</f>
        <v>0.10181106216348516</v>
      </c>
      <c r="F185" s="10"/>
      <c r="G185" s="10">
        <f>(NEM!$E185-NEM!$E186)/NEM!$E186</f>
        <v>0.19918785728365865</v>
      </c>
    </row>
    <row r="186" spans="1:7" x14ac:dyDescent="0.3">
      <c r="A186" s="9">
        <v>42935</v>
      </c>
      <c r="B186" s="10">
        <f>(BTC!$E186-BTC!$E187)/BTC!$E187</f>
        <v>-1.9599979300352011E-2</v>
      </c>
      <c r="C186" s="10">
        <f>(ETH!E186-ETH!E187)/ETH!E187</f>
        <v>-0.14800119459021288</v>
      </c>
      <c r="D186" s="10">
        <f>(XRP!$E186-XRP!$E187)/XRP!$E187</f>
        <v>-0.10772687290030621</v>
      </c>
      <c r="E186" s="10">
        <f>(LTC!$E186-LTC!$E187)/LTC!$E187</f>
        <v>-7.7652370203160223E-2</v>
      </c>
      <c r="F186" s="10"/>
      <c r="G186" s="10">
        <f>(NEM!$E186-NEM!$E187)/NEM!$E187</f>
        <v>-4.1578816114625182E-2</v>
      </c>
    </row>
    <row r="187" spans="1:7" x14ac:dyDescent="0.3">
      <c r="A187" s="9">
        <v>42934</v>
      </c>
      <c r="B187" s="10">
        <f>(BTC!$E187-BTC!$E188)/BTC!$E188</f>
        <v>4.0598453605934393E-2</v>
      </c>
      <c r="C187" s="10">
        <f>(ETH!E187-ETH!E188)/ETH!E188</f>
        <v>0.21181883983042085</v>
      </c>
      <c r="D187" s="10">
        <f>(XRP!$E187-XRP!$E188)/XRP!$E188</f>
        <v>6.0875040053066834E-2</v>
      </c>
      <c r="E187" s="10">
        <f>(LTC!$E187-LTC!$E188)/LTC!$E188</f>
        <v>3.8200140614014423E-2</v>
      </c>
      <c r="F187" s="10"/>
      <c r="G187" s="10">
        <f>(NEM!$E187-NEM!$E188)/NEM!$E188</f>
        <v>-1.0483889059216675E-2</v>
      </c>
    </row>
    <row r="188" spans="1:7" x14ac:dyDescent="0.3">
      <c r="A188" s="9">
        <v>42933</v>
      </c>
      <c r="B188" s="10">
        <f>(BTC!$E188-BTC!$E189)/BTC!$E189</f>
        <v>0.15472427480283132</v>
      </c>
      <c r="C188" s="10">
        <f>(ETH!E188-ETH!E189)/ETH!E189</f>
        <v>0.22915607524148432</v>
      </c>
      <c r="D188" s="10">
        <f>(XRP!$E188-XRP!$E189)/XRP!$E189</f>
        <v>0.20149808180688389</v>
      </c>
      <c r="E188" s="10">
        <f>(LTC!$E188-LTC!$E189)/LTC!$E189</f>
        <v>4.3021266194084702E-2</v>
      </c>
      <c r="F188" s="10"/>
      <c r="G188" s="10">
        <f>(NEM!$E188-NEM!$E189)/NEM!$E189</f>
        <v>0.3744835241638742</v>
      </c>
    </row>
    <row r="189" spans="1:7" x14ac:dyDescent="0.3">
      <c r="A189" s="9">
        <v>42932</v>
      </c>
      <c r="B189" s="10">
        <f>(BTC!$E189-BTC!$E190)/BTC!$E190</f>
        <v>-3.4539687621944488E-2</v>
      </c>
      <c r="C189" s="10">
        <f>(ETH!E189-ETH!E190)/ETH!E190</f>
        <v>-7.7932731747333783E-2</v>
      </c>
      <c r="D189" s="10">
        <f>(XRP!$E189-XRP!$E190)/XRP!$E190</f>
        <v>-0.13208940787506815</v>
      </c>
      <c r="E189" s="10">
        <f>(LTC!$E189-LTC!$E190)/LTC!$E190</f>
        <v>5.1130524152106754E-2</v>
      </c>
      <c r="F189" s="10"/>
      <c r="G189" s="10">
        <f>(NEM!$E189-NEM!$E190)/NEM!$E190</f>
        <v>-0.12723586716661572</v>
      </c>
    </row>
    <row r="190" spans="1:7" x14ac:dyDescent="0.3">
      <c r="A190" s="9">
        <v>42931</v>
      </c>
      <c r="B190" s="10">
        <f>(BTC!$E190-BTC!$E191)/BTC!$E191</f>
        <v>-0.10499073137095123</v>
      </c>
      <c r="C190" s="10">
        <f>(ETH!E190-ETH!E191)/ETH!E191</f>
        <v>-0.14524691976359813</v>
      </c>
      <c r="D190" s="10">
        <f>(XRP!$E190-XRP!$E191)/XRP!$E191</f>
        <v>-0.1057823860270799</v>
      </c>
      <c r="E190" s="10">
        <f>(LTC!$E190-LTC!$E191)/LTC!$E191</f>
        <v>-9.0654205607476529E-2</v>
      </c>
      <c r="F190" s="10"/>
      <c r="G190" s="10">
        <f>(NEM!$E190-NEM!$E191)/NEM!$E191</f>
        <v>-5.1234914636844979E-2</v>
      </c>
    </row>
    <row r="191" spans="1:7" x14ac:dyDescent="0.3">
      <c r="A191" s="9">
        <v>42930</v>
      </c>
      <c r="B191" s="10">
        <f>(BTC!$E191-BTC!$E192)/BTC!$E192</f>
        <v>-5.2826667797616501E-2</v>
      </c>
      <c r="C191" s="10">
        <f>(ETH!E191-ETH!E192)/ETH!E192</f>
        <v>-4.8014113383874478E-2</v>
      </c>
      <c r="D191" s="10">
        <f>(XRP!$E191-XRP!$E192)/XRP!$E192</f>
        <v>-4.999775906458373E-2</v>
      </c>
      <c r="E191" s="10">
        <f>(LTC!$E191-LTC!$E192)/LTC!$E192</f>
        <v>-7.6192531836822827E-2</v>
      </c>
      <c r="F191" s="10"/>
      <c r="G191" s="10">
        <f>(NEM!$E191-NEM!$E192)/NEM!$E192</f>
        <v>-4.4366546566574232E-2</v>
      </c>
    </row>
    <row r="192" spans="1:7" x14ac:dyDescent="0.3">
      <c r="A192" s="9">
        <v>42929</v>
      </c>
      <c r="B192" s="10">
        <f>(BTC!$E192-BTC!$E193)/BTC!$E193</f>
        <v>-1.7066582181387693E-2</v>
      </c>
      <c r="C192" s="10">
        <f>(ETH!E192-ETH!E193)/ETH!E193</f>
        <v>-9.1173029423235338E-2</v>
      </c>
      <c r="D192" s="10">
        <f>(XRP!$E192-XRP!$E193)/XRP!$E193</f>
        <v>-2.213251263671524E-2</v>
      </c>
      <c r="E192" s="10">
        <f>(LTC!$E192-LTC!$E193)/LTC!$E193</f>
        <v>-4.9641025641025675E-2</v>
      </c>
      <c r="F192" s="10"/>
      <c r="G192" s="10">
        <f>(NEM!$E192-NEM!$E193)/NEM!$E193</f>
        <v>-8.1350258889278937E-2</v>
      </c>
    </row>
    <row r="193" spans="1:7" x14ac:dyDescent="0.3">
      <c r="A193" s="9">
        <v>42928</v>
      </c>
      <c r="B193" s="10">
        <f>(BTC!$E193-BTC!$E194)/BTC!$E194</f>
        <v>2.6114407196540401E-2</v>
      </c>
      <c r="C193" s="10">
        <f>(ETH!E193-ETH!E194)/ETH!E194</f>
        <v>0.16904761904761906</v>
      </c>
      <c r="D193" s="10">
        <f>(XRP!$E193-XRP!$E194)/XRP!$E194</f>
        <v>0.10990763110815657</v>
      </c>
      <c r="E193" s="10">
        <f>(LTC!$E193-LTC!$E194)/LTC!$E194</f>
        <v>7.5446724023825323E-2</v>
      </c>
      <c r="F193" s="10"/>
      <c r="G193" s="10">
        <f>(NEM!$E193-NEM!$E194)/NEM!$E194</f>
        <v>0.12185779066746</v>
      </c>
    </row>
    <row r="194" spans="1:7" x14ac:dyDescent="0.3">
      <c r="A194" s="9">
        <v>42927</v>
      </c>
      <c r="B194" s="10">
        <f>(BTC!$E194-BTC!$E195)/BTC!$E195</f>
        <v>-1.4655056141888922E-2</v>
      </c>
      <c r="C194" s="10">
        <f>(ETH!E194-ETH!E195)/ETH!E195</f>
        <v>-8.3395245170876708E-2</v>
      </c>
      <c r="D194" s="10">
        <f>(XRP!$E194-XRP!$E195)/XRP!$E195</f>
        <v>-8.9316565353284388E-2</v>
      </c>
      <c r="E194" s="10">
        <f>(LTC!$E194-LTC!$E195)/LTC!$E195</f>
        <v>-2.6835551738943753E-2</v>
      </c>
      <c r="F194" s="10"/>
      <c r="G194" s="10">
        <f>(NEM!$E194-NEM!$E195)/NEM!$E195</f>
        <v>-9.6517932872894646E-2</v>
      </c>
    </row>
    <row r="195" spans="1:7" x14ac:dyDescent="0.3">
      <c r="A195" s="9">
        <v>42926</v>
      </c>
      <c r="B195" s="10">
        <f>(BTC!$E195-BTC!$E196)/BTC!$E196</f>
        <v>-5.792474706564385E-2</v>
      </c>
      <c r="C195" s="10">
        <f>(ETH!E195-ETH!E196)/ETH!E196</f>
        <v>-0.11059717518790771</v>
      </c>
      <c r="D195" s="10">
        <f>(XRP!$E195-XRP!$E196)/XRP!$E196</f>
        <v>-0.12960122699386503</v>
      </c>
      <c r="E195" s="10">
        <f>(LTC!$E195-LTC!$E196)/LTC!$E196</f>
        <v>-6.0508269463493344E-2</v>
      </c>
      <c r="F195" s="10"/>
      <c r="G195" s="10">
        <f>(NEM!$E195-NEM!$E196)/NEM!$E196</f>
        <v>-0.13690168831253713</v>
      </c>
    </row>
    <row r="196" spans="1:7" x14ac:dyDescent="0.3">
      <c r="A196" s="9">
        <v>42925</v>
      </c>
      <c r="B196" s="10">
        <f>(BTC!$E196-BTC!$E197)/BTC!$E197</f>
        <v>-2.0572930845395819E-2</v>
      </c>
      <c r="C196" s="10">
        <f>(ETH!E196-ETH!E197)/ETH!E197</f>
        <v>-3.7981724274930483E-2</v>
      </c>
      <c r="D196" s="10">
        <f>(XRP!$E196-XRP!$E197)/XRP!$E197</f>
        <v>-1.1510413578730713E-2</v>
      </c>
      <c r="E196" s="10">
        <f>(LTC!$E196-LTC!$E197)/LTC!$E197</f>
        <v>-4.9098580744150411E-2</v>
      </c>
      <c r="F196" s="10"/>
      <c r="G196" s="10">
        <f>(NEM!$E196-NEM!$E197)/NEM!$E197</f>
        <v>-3.4774928235702447E-2</v>
      </c>
    </row>
    <row r="197" spans="1:7" x14ac:dyDescent="0.3">
      <c r="A197" s="9">
        <v>42924</v>
      </c>
      <c r="B197" s="10">
        <f>(BTC!$E197-BTC!$E198)/BTC!$E198</f>
        <v>2.0915883842995996E-2</v>
      </c>
      <c r="C197" s="10">
        <f>(ETH!E197-ETH!E198)/ETH!E198</f>
        <v>2.3212325704296839E-2</v>
      </c>
      <c r="D197" s="10">
        <f>(XRP!$E197-XRP!$E198)/XRP!$E198</f>
        <v>-1.3971939201603424E-2</v>
      </c>
      <c r="E197" s="10">
        <f>(LTC!$E197-LTC!$E198)/LTC!$E198</f>
        <v>0.11936453413482187</v>
      </c>
      <c r="F197" s="10"/>
      <c r="G197" s="10">
        <f>(NEM!$E197-NEM!$E198)/NEM!$E198</f>
        <v>1.0197253114942278E-2</v>
      </c>
    </row>
    <row r="198" spans="1:7" x14ac:dyDescent="0.3">
      <c r="A198" s="9">
        <v>42923</v>
      </c>
      <c r="B198" s="10">
        <f>(BTC!$E198-BTC!$E199)/BTC!$E199</f>
        <v>-3.4463458766522563E-2</v>
      </c>
      <c r="C198" s="10">
        <f>(ETH!E198-ETH!E199)/ETH!E199</f>
        <v>-9.0778044723710968E-2</v>
      </c>
      <c r="D198" s="10">
        <f>(XRP!$E198-XRP!$E199)/XRP!$E199</f>
        <v>-5.9538723143562927E-2</v>
      </c>
      <c r="E198" s="10">
        <f>(LTC!$E198-LTC!$E199)/LTC!$E199</f>
        <v>-8.8988851946020034E-2</v>
      </c>
      <c r="F198" s="10"/>
      <c r="G198" s="10">
        <f>(NEM!$E198-NEM!$E199)/NEM!$E199</f>
        <v>-7.3251548961354357E-2</v>
      </c>
    </row>
    <row r="199" spans="1:7" x14ac:dyDescent="0.3">
      <c r="A199" s="9">
        <v>42922</v>
      </c>
      <c r="B199" s="10">
        <f>(BTC!$E199-BTC!$E200)/BTC!$E200</f>
        <v>2.5249904880495946E-3</v>
      </c>
      <c r="C199" s="10">
        <f>(ETH!E199-ETH!E200)/ETH!E200</f>
        <v>6.6227629571753901E-3</v>
      </c>
      <c r="D199" s="10">
        <f>(XRP!$E199-XRP!$E200)/XRP!$E200</f>
        <v>-7.336574108364532E-3</v>
      </c>
      <c r="E199" s="10">
        <f>(LTC!$E199-LTC!$E200)/LTC!$E200</f>
        <v>-3.8729084414363513E-2</v>
      </c>
      <c r="F199" s="10"/>
      <c r="G199" s="10">
        <f>(NEM!$E199-NEM!$E200)/NEM!$E200</f>
        <v>-3.0103917232845535E-2</v>
      </c>
    </row>
    <row r="200" spans="1:7" x14ac:dyDescent="0.3">
      <c r="A200" s="9">
        <v>42921</v>
      </c>
      <c r="B200" s="10">
        <f>(BTC!$E200-BTC!$E201)/BTC!$E201</f>
        <v>1.3453052689838297E-4</v>
      </c>
      <c r="C200" s="10">
        <f>(ETH!E200-ETH!E201)/ETH!E201</f>
        <v>-1.6575192096597254E-2</v>
      </c>
      <c r="D200" s="10">
        <f>(XRP!$E200-XRP!$E201)/XRP!$E201</f>
        <v>7.1218527810166981E-3</v>
      </c>
      <c r="E200" s="10">
        <f>(LTC!$E200-LTC!$E201)/LTC!$E201</f>
        <v>-3.8677028736670893E-2</v>
      </c>
      <c r="F200" s="10"/>
      <c r="G200" s="10">
        <f>(NEM!$E200-NEM!$E201)/NEM!$E201</f>
        <v>-7.3204141226440117E-2</v>
      </c>
    </row>
    <row r="201" spans="1:7" x14ac:dyDescent="0.3">
      <c r="A201" s="9">
        <v>42920</v>
      </c>
      <c r="B201" s="10">
        <f>(BTC!$E201-BTC!$E202)/BTC!$E202</f>
        <v>1.4656443296958701E-2</v>
      </c>
      <c r="C201" s="10">
        <f>(ETH!E201-ETH!E202)/ETH!E202</f>
        <v>-3.3934252386002006E-2</v>
      </c>
      <c r="D201" s="10">
        <f>(XRP!$E201-XRP!$E202)/XRP!$E202</f>
        <v>-2.0195492366103796E-2</v>
      </c>
      <c r="E201" s="10">
        <f>(LTC!$E201-LTC!$E202)/LTC!$E202</f>
        <v>0.19168640964893385</v>
      </c>
      <c r="F201" s="10"/>
      <c r="G201" s="10">
        <f>(NEM!$E201-NEM!$E202)/NEM!$E202</f>
        <v>6.6214556220386772E-2</v>
      </c>
    </row>
    <row r="202" spans="1:7" x14ac:dyDescent="0.3">
      <c r="A202" s="9">
        <v>42919</v>
      </c>
      <c r="B202" s="10">
        <f>(BTC!$E202-BTC!$E203)/BTC!$E203</f>
        <v>2.2976536722961037E-2</v>
      </c>
      <c r="C202" s="10">
        <f>(ETH!E202-ETH!E203)/ETH!E203</f>
        <v>-1.7674224799472314E-2</v>
      </c>
      <c r="D202" s="10">
        <f>(XRP!$E202-XRP!$E203)/XRP!$E203</f>
        <v>1.9657042424523143E-3</v>
      </c>
      <c r="E202" s="10">
        <f>(LTC!$E202-LTC!$E203)/LTC!$E203</f>
        <v>0.11691123406302621</v>
      </c>
      <c r="F202" s="10"/>
      <c r="G202" s="10">
        <f>(NEM!$E202-NEM!$E203)/NEM!$E203</f>
        <v>0.10885626227944081</v>
      </c>
    </row>
    <row r="203" spans="1:7" x14ac:dyDescent="0.3">
      <c r="A203" s="9">
        <v>42918</v>
      </c>
      <c r="B203" s="10">
        <f>(BTC!$E203-BTC!$E204)/BTC!$E204</f>
        <v>2.9541393686718126E-2</v>
      </c>
      <c r="C203" s="10">
        <f>(ETH!E203-ETH!E204)/ETH!E204</f>
        <v>4.8761835396940949E-2</v>
      </c>
      <c r="D203" s="10">
        <f>(XRP!$E203-XRP!$E204)/XRP!$E204</f>
        <v>1.8469522344000091E-2</v>
      </c>
      <c r="E203" s="10">
        <f>(LTC!$E203-LTC!$E204)/LTC!$E204</f>
        <v>6.6170813028981743E-2</v>
      </c>
      <c r="F203" s="10"/>
      <c r="G203" s="10">
        <f>(NEM!$E203-NEM!$E204)/NEM!$E204</f>
        <v>9.3252906218690507E-2</v>
      </c>
    </row>
    <row r="204" spans="1:7" x14ac:dyDescent="0.3">
      <c r="A204" s="9">
        <v>42917</v>
      </c>
      <c r="B204" s="10">
        <f>(BTC!$E204-BTC!$E205)/BTC!$E205</f>
        <v>-1.8659002595894925E-2</v>
      </c>
      <c r="C204" s="10">
        <f>(ETH!E204-ETH!E205)/ETH!E205</f>
        <v>-6.890004068900038E-2</v>
      </c>
      <c r="D204" s="10">
        <f>(XRP!$E204-XRP!$E205)/XRP!$E205</f>
        <v>-3.1133761837751382E-2</v>
      </c>
      <c r="E204" s="10">
        <f>(LTC!$E204-LTC!$E205)/LTC!$E205</f>
        <v>-3.3705080545229228E-2</v>
      </c>
      <c r="F204" s="10"/>
      <c r="G204" s="10">
        <f>(NEM!$E204-NEM!$E205)/NEM!$E205</f>
        <v>-8.6565704686207251E-2</v>
      </c>
    </row>
    <row r="205" spans="1:7" x14ac:dyDescent="0.3">
      <c r="A205" s="9">
        <v>42916</v>
      </c>
      <c r="B205" s="10">
        <f>(BTC!$E205-BTC!$E206)/BTC!$E206</f>
        <v>-2.302978750216594E-2</v>
      </c>
      <c r="C205" s="10">
        <f>(ETH!E205-ETH!E206)/ETH!E206</f>
        <v>-2.6281035393555138E-2</v>
      </c>
      <c r="D205" s="10">
        <f>(XRP!$E205-XRP!$E206)/XRP!$E206</f>
        <v>-9.3850901021396982E-3</v>
      </c>
      <c r="E205" s="10">
        <f>(LTC!$E205-LTC!$E206)/LTC!$E206</f>
        <v>-1.7531044558071557E-2</v>
      </c>
      <c r="F205" s="10"/>
      <c r="G205" s="10">
        <f>(NEM!$E205-NEM!$E206)/NEM!$E206</f>
        <v>-2.536594902372858E-2</v>
      </c>
    </row>
    <row r="206" spans="1:7" x14ac:dyDescent="0.3">
      <c r="A206" s="9">
        <v>42915</v>
      </c>
      <c r="B206" s="10">
        <f>(BTC!$E206-BTC!$E207)/BTC!$E207</f>
        <v>-1.3775880751439845E-2</v>
      </c>
      <c r="C206" s="10">
        <f>(ETH!E206-ETH!E207)/ETH!E207</f>
        <v>-7.6388253590705363E-2</v>
      </c>
      <c r="D206" s="10">
        <f>(XRP!$E206-XRP!$E207)/XRP!$E207</f>
        <v>-5.360574780267776E-2</v>
      </c>
      <c r="E206" s="10">
        <f>(LTC!$E206-LTC!$E207)/LTC!$E207</f>
        <v>-4.1540256709451599E-2</v>
      </c>
      <c r="F206" s="10"/>
      <c r="G206" s="10">
        <f>(NEM!$E206-NEM!$E207)/NEM!$E207</f>
        <v>-4.1067641510539418E-2</v>
      </c>
    </row>
    <row r="207" spans="1:7" x14ac:dyDescent="0.3">
      <c r="A207" s="9">
        <v>42914</v>
      </c>
      <c r="B207" s="10">
        <f>(BTC!$E207-BTC!$E208)/BTC!$E208</f>
        <v>8.7523751689553755E-3</v>
      </c>
      <c r="C207" s="10">
        <f>(ETH!E207-ETH!E208)/ETH!E208</f>
        <v>0.11887133644955486</v>
      </c>
      <c r="D207" s="10">
        <f>(XRP!$E207-XRP!$E208)/XRP!$E208</f>
        <v>1.5015960565460083E-2</v>
      </c>
      <c r="E207" s="10">
        <f>(LTC!$E207-LTC!$E208)/LTC!$E208</f>
        <v>5.6980759743463304E-2</v>
      </c>
      <c r="F207" s="10"/>
      <c r="G207" s="10">
        <f>(NEM!$E207-NEM!$E208)/NEM!$E208</f>
        <v>4.4293807432060545E-2</v>
      </c>
    </row>
    <row r="208" spans="1:7" x14ac:dyDescent="0.3">
      <c r="A208" s="9">
        <v>42913</v>
      </c>
      <c r="B208" s="10">
        <f>(BTC!$E208-BTC!$E209)/BTC!$E209</f>
        <v>2.985737053400311E-2</v>
      </c>
      <c r="C208" s="10">
        <f>(ETH!E208-ETH!E209)/ETH!E209</f>
        <v>7.4810224063955322E-2</v>
      </c>
      <c r="D208" s="10">
        <f>(XRP!$E208-XRP!$E209)/XRP!$E209</f>
        <v>-3.5414442745448161E-3</v>
      </c>
      <c r="E208" s="10">
        <f>(LTC!$E208-LTC!$E209)/LTC!$E209</f>
        <v>-1.4344760515438934E-2</v>
      </c>
      <c r="F208" s="10"/>
      <c r="G208" s="10">
        <f>(NEM!$E208-NEM!$E209)/NEM!$E209</f>
        <v>6.7009102890997979E-3</v>
      </c>
    </row>
    <row r="209" spans="1:7" x14ac:dyDescent="0.3">
      <c r="A209" s="9">
        <v>42912</v>
      </c>
      <c r="B209" s="10">
        <f>(BTC!$E209-BTC!$E210)/BTC!$E210</f>
        <v>-4.2851460371281506E-2</v>
      </c>
      <c r="C209" s="10">
        <f>(ETH!E209-ETH!E210)/ETH!E210</f>
        <v>-0.10077493816982688</v>
      </c>
      <c r="D209" s="10">
        <f>(XRP!$E209-XRP!$E210)/XRP!$E210</f>
        <v>-7.0822289166719773E-2</v>
      </c>
      <c r="E209" s="10">
        <f>(LTC!$E209-LTC!$E210)/LTC!$E210</f>
        <v>-6.35245901639344E-2</v>
      </c>
      <c r="F209" s="10"/>
      <c r="G209" s="10">
        <f>(NEM!$E209-NEM!$E210)/NEM!$E210</f>
        <v>-8.3620232303507097E-2</v>
      </c>
    </row>
    <row r="210" spans="1:7" x14ac:dyDescent="0.3">
      <c r="A210" s="9">
        <v>42911</v>
      </c>
      <c r="B210" s="10">
        <f>(BTC!$E210-BTC!$E211)/BTC!$E211</f>
        <v>-7.4020975804225623E-3</v>
      </c>
      <c r="C210" s="10">
        <f>(ETH!E210-ETH!E211)/ETH!E211</f>
        <v>-6.3175780043249891E-2</v>
      </c>
      <c r="D210" s="10">
        <f>(XRP!$E210-XRP!$E211)/XRP!$E211</f>
        <v>-4.077978849924465E-2</v>
      </c>
      <c r="E210" s="10">
        <f>(LTC!$E210-LTC!$E211)/LTC!$E211</f>
        <v>-1.281186783546865E-2</v>
      </c>
      <c r="F210" s="10"/>
      <c r="G210" s="10">
        <f>(NEM!$E210-NEM!$E211)/NEM!$E211</f>
        <v>-4.8227331327889915E-2</v>
      </c>
    </row>
    <row r="211" spans="1:7" x14ac:dyDescent="0.3">
      <c r="A211" s="9">
        <v>42910</v>
      </c>
      <c r="B211" s="10">
        <f>(BTC!$E211-BTC!$E212)/BTC!$E212</f>
        <v>-4.9615470088272495E-2</v>
      </c>
      <c r="C211" s="10">
        <f>(ETH!E211-ETH!E212)/ETH!E212</f>
        <v>-5.2788669748931996E-2</v>
      </c>
      <c r="D211" s="10">
        <f>(XRP!$E211-XRP!$E212)/XRP!$E212</f>
        <v>-2.771440536536883E-2</v>
      </c>
      <c r="E211" s="10">
        <f>(LTC!$E211-LTC!$E212)/LTC!$E212</f>
        <v>-6.0202788339670493E-2</v>
      </c>
      <c r="F211" s="10"/>
      <c r="G211" s="10">
        <f>(NEM!$E211-NEM!$E212)/NEM!$E212</f>
        <v>-5.7522706331446675E-2</v>
      </c>
    </row>
    <row r="212" spans="1:7" x14ac:dyDescent="0.3">
      <c r="A212" s="9">
        <v>42909</v>
      </c>
      <c r="B212" s="10">
        <f>(BTC!$E212-BTC!$E213)/BTC!$E213</f>
        <v>1.4600374804558275E-2</v>
      </c>
      <c r="C212" s="10">
        <f>(ETH!E212-ETH!E213)/ETH!E213</f>
        <v>1.5964562832595071E-2</v>
      </c>
      <c r="D212" s="10">
        <f>(XRP!$E212-XRP!$E213)/XRP!$E213</f>
        <v>7.4299642770809221E-2</v>
      </c>
      <c r="E212" s="10">
        <f>(LTC!$E212-LTC!$E213)/LTC!$E213</f>
        <v>-7.7551875916997996E-3</v>
      </c>
      <c r="F212" s="10"/>
      <c r="G212" s="10">
        <f>(NEM!$E212-NEM!$E213)/NEM!$E213</f>
        <v>8.0423807153523388E-2</v>
      </c>
    </row>
    <row r="213" spans="1:7" x14ac:dyDescent="0.3">
      <c r="A213" s="9">
        <v>42908</v>
      </c>
      <c r="B213" s="10">
        <f>(BTC!$E213-BTC!$E214)/BTC!$E214</f>
        <v>6.0652262838867821E-3</v>
      </c>
      <c r="C213" s="10">
        <f>(ETH!E213-ETH!E214)/ETH!E214</f>
        <v>-1.4842520853741799E-3</v>
      </c>
      <c r="D213" s="10">
        <f>(XRP!$E213-XRP!$E214)/XRP!$E214</f>
        <v>5.0005736150570013E-3</v>
      </c>
      <c r="E213" s="10">
        <f>(LTC!$E213-LTC!$E214)/LTC!$E214</f>
        <v>-1.6739903745553106E-3</v>
      </c>
      <c r="F213" s="10"/>
      <c r="G213" s="10">
        <f>(NEM!$E213-NEM!$E214)/NEM!$E214</f>
        <v>-4.4393451534665888E-2</v>
      </c>
    </row>
    <row r="214" spans="1:7" x14ac:dyDescent="0.3">
      <c r="A214" s="9">
        <v>42907</v>
      </c>
      <c r="B214" s="10">
        <f>(BTC!$E214-BTC!$E215)/BTC!$E215</f>
        <v>-1.2010478398406951E-2</v>
      </c>
      <c r="C214" s="10">
        <f>(ETH!E214-ETH!E215)/ETH!E215</f>
        <v>-6.1643454038997202E-2</v>
      </c>
      <c r="D214" s="10">
        <f>(XRP!$E214-XRP!$E215)/XRP!$E215</f>
        <v>-8.6494034097038777E-2</v>
      </c>
      <c r="E214" s="10">
        <f>(LTC!$E214-LTC!$E215)/LTC!$E215</f>
        <v>1.2071156289707757E-2</v>
      </c>
      <c r="F214" s="10"/>
      <c r="G214" s="10">
        <f>(NEM!$E214-NEM!$E215)/NEM!$E215</f>
        <v>-4.0287343924792857E-2</v>
      </c>
    </row>
    <row r="215" spans="1:7" x14ac:dyDescent="0.3">
      <c r="A215" s="9">
        <v>42906</v>
      </c>
      <c r="B215" s="10">
        <f>(BTC!$E215-BTC!$E216)/BTC!$E216</f>
        <v>5.1046493666975619E-2</v>
      </c>
      <c r="C215" s="10">
        <f>(ETH!E215-ETH!E216)/ETH!E216</f>
        <v>-2.9887045343998275E-2</v>
      </c>
      <c r="D215" s="10">
        <f>(XRP!$E215-XRP!$E216)/XRP!$E216</f>
        <v>9.5785427672021375E-2</v>
      </c>
      <c r="E215" s="10">
        <f>(LTC!$E215-LTC!$E216)/LTC!$E216</f>
        <v>-6.1605723370429279E-2</v>
      </c>
      <c r="F215" s="10"/>
      <c r="G215" s="10">
        <f>(NEM!$E215-NEM!$E216)/NEM!$E216</f>
        <v>1.7232581162038269E-2</v>
      </c>
    </row>
    <row r="216" spans="1:7" x14ac:dyDescent="0.3">
      <c r="A216" s="9">
        <v>42905</v>
      </c>
      <c r="B216" s="10">
        <f>(BTC!$E216-BTC!$E217)/BTC!$E217</f>
        <v>1.6210870819255246E-2</v>
      </c>
      <c r="C216" s="10">
        <f>(ETH!E216-ETH!E217)/ETH!E217</f>
        <v>-3.7689118613039824E-3</v>
      </c>
      <c r="D216" s="10">
        <f>(XRP!$E216-XRP!$E217)/XRP!$E217</f>
        <v>4.0295151089247985E-2</v>
      </c>
      <c r="E216" s="10">
        <f>(LTC!$E216-LTC!$E217)/LTC!$E217</f>
        <v>9.2962641181581263E-2</v>
      </c>
      <c r="F216" s="10"/>
      <c r="G216" s="10">
        <f>(NEM!$E216-NEM!$E217)/NEM!$E217</f>
        <v>-1.0437654330338811E-2</v>
      </c>
    </row>
    <row r="217" spans="1:7" x14ac:dyDescent="0.3">
      <c r="A217" s="9">
        <v>42904</v>
      </c>
      <c r="B217" s="10">
        <f>(BTC!$E217-BTC!$E218)/BTC!$E218</f>
        <v>-4.0510113408738398E-2</v>
      </c>
      <c r="C217" s="10">
        <f>(ETH!E217-ETH!E218)/ETH!E218</f>
        <v>-2.095358583063189E-2</v>
      </c>
      <c r="D217" s="10">
        <f>(XRP!$E217-XRP!$E218)/XRP!$E218</f>
        <v>6.0551292896244148E-2</v>
      </c>
      <c r="E217" s="10">
        <f>(LTC!$E217-LTC!$E218)/LTC!$E218</f>
        <v>-3.378803777544595E-2</v>
      </c>
      <c r="F217" s="10"/>
      <c r="G217" s="10">
        <f>(NEM!$E217-NEM!$E218)/NEM!$E218</f>
        <v>-3.1235018442602912E-2</v>
      </c>
    </row>
    <row r="218" spans="1:7" x14ac:dyDescent="0.3">
      <c r="A218" s="9">
        <v>42903</v>
      </c>
      <c r="B218" s="10">
        <f>(BTC!$E218-BTC!$E219)/BTC!$E219</f>
        <v>5.4523219617559307E-2</v>
      </c>
      <c r="C218" s="10">
        <f>(ETH!E218-ETH!E219)/ETH!E219</f>
        <v>2.4795397455635703E-2</v>
      </c>
      <c r="D218" s="10">
        <f>(XRP!$E218-XRP!$E219)/XRP!$E219</f>
        <v>2.3974693590976322E-2</v>
      </c>
      <c r="E218" s="10">
        <f>(LTC!$E218-LTC!$E219)/LTC!$E219</f>
        <v>0.33473389355742283</v>
      </c>
      <c r="F218" s="10"/>
      <c r="G218" s="10">
        <f>(NEM!$E218-NEM!$E219)/NEM!$E219</f>
        <v>6.147606956106319E-2</v>
      </c>
    </row>
    <row r="219" spans="1:7" x14ac:dyDescent="0.3">
      <c r="A219" s="9">
        <v>42902</v>
      </c>
      <c r="B219" s="10">
        <f>(BTC!$E219-BTC!$E220)/BTC!$E220</f>
        <v>2.1902311955789636E-2</v>
      </c>
      <c r="C219" s="10">
        <f>(ETH!E219-ETH!E220)/ETH!E220</f>
        <v>2.2932611278424036E-2</v>
      </c>
      <c r="D219" s="10">
        <f>(XRP!$E219-XRP!$E220)/XRP!$E220</f>
        <v>1.0807433292448786E-2</v>
      </c>
      <c r="E219" s="10">
        <f>(LTC!$E219-LTC!$E220)/LTC!$E220</f>
        <v>0.18133686300463284</v>
      </c>
      <c r="F219" s="10"/>
      <c r="G219" s="10">
        <f>(NEM!$E219-NEM!$E220)/NEM!$E220</f>
        <v>-1.1619611687358481E-2</v>
      </c>
    </row>
    <row r="220" spans="1:7" x14ac:dyDescent="0.3">
      <c r="A220" s="9">
        <v>42901</v>
      </c>
      <c r="B220" s="10">
        <f>(BTC!$E220-BTC!$E221)/BTC!$E221</f>
        <v>-1.6673515881533839E-2</v>
      </c>
      <c r="C220" s="10">
        <f>(ETH!E220-ETH!E221)/ETH!E221</f>
        <v>8.0211669683887907E-3</v>
      </c>
      <c r="D220" s="10">
        <f>(XRP!$E220-XRP!$E221)/XRP!$E221</f>
        <v>-6.8885640714390906E-2</v>
      </c>
      <c r="E220" s="10">
        <f>(LTC!$E220-LTC!$E221)/LTC!$E221</f>
        <v>0</v>
      </c>
      <c r="F220" s="10"/>
      <c r="G220" s="10">
        <f>(NEM!$E220-NEM!$E221)/NEM!$E221</f>
        <v>-3.3042019642582542E-2</v>
      </c>
    </row>
    <row r="221" spans="1:7" x14ac:dyDescent="0.3">
      <c r="A221" s="9">
        <v>42900</v>
      </c>
      <c r="B221" s="10">
        <f>(BTC!$E221-BTC!$E222)/BTC!$E222</f>
        <v>-7.7529793671007236E-2</v>
      </c>
      <c r="C221" s="10">
        <f>(ETH!E221-ETH!E222)/ETH!E222</f>
        <v>-9.6820445741309075E-2</v>
      </c>
      <c r="D221" s="10">
        <f>(XRP!$E221-XRP!$E222)/XRP!$E222</f>
        <v>4.6191476331283239E-2</v>
      </c>
      <c r="E221" s="10">
        <f>(LTC!$E221-LTC!$E222)/LTC!$E222</f>
        <v>-1.3707571801566634E-2</v>
      </c>
      <c r="F221" s="10"/>
      <c r="G221" s="10">
        <f>(NEM!$E221-NEM!$E222)/NEM!$E222</f>
        <v>-4.4398495705742502E-2</v>
      </c>
    </row>
    <row r="222" spans="1:7" x14ac:dyDescent="0.3">
      <c r="A222" s="9">
        <v>42899</v>
      </c>
      <c r="B222" s="10">
        <f>(BTC!$E222-BTC!$E223)/BTC!$E223</f>
        <v>2.1578189447404288E-2</v>
      </c>
      <c r="C222" s="10">
        <f>(ETH!E222-ETH!E223)/ETH!E223</f>
        <v>-9.8383521382848609E-3</v>
      </c>
      <c r="D222" s="10">
        <f>(XRP!$E222-XRP!$E223)/XRP!$E223</f>
        <v>4.7994991416106018E-2</v>
      </c>
      <c r="E222" s="10">
        <f>(LTC!$E222-LTC!$E223)/LTC!$E223</f>
        <v>3.8644067796610192E-2</v>
      </c>
      <c r="F222" s="10"/>
      <c r="G222" s="10">
        <f>(NEM!$E222-NEM!$E223)/NEM!$E223</f>
        <v>4.0112266994194283E-2</v>
      </c>
    </row>
    <row r="223" spans="1:7" x14ac:dyDescent="0.3">
      <c r="A223" s="9">
        <v>42898</v>
      </c>
      <c r="B223" s="10">
        <f>(BTC!$E223-BTC!$E224)/BTC!$E224</f>
        <v>-0.10090226529777459</v>
      </c>
      <c r="C223" s="10">
        <f>(ETH!E223-ETH!E224)/ETH!E224</f>
        <v>0.17873814626699155</v>
      </c>
      <c r="D223" s="10">
        <f>(XRP!$E223-XRP!$E224)/XRP!$E224</f>
        <v>-6.8906983820881992E-2</v>
      </c>
      <c r="E223" s="10">
        <f>(LTC!$E223-LTC!$E224)/LTC!$E224</f>
        <v>-0.11198073449729076</v>
      </c>
      <c r="F223" s="10"/>
      <c r="G223" s="10">
        <f>(NEM!$E223-NEM!$E224)/NEM!$E224</f>
        <v>-7.0113798465257268E-2</v>
      </c>
    </row>
    <row r="224" spans="1:7" x14ac:dyDescent="0.3">
      <c r="A224" s="9">
        <v>42897</v>
      </c>
      <c r="B224" s="10">
        <f>(BTC!$E224-BTC!$E225)/BTC!$E225</f>
        <v>3.5281625397342651E-3</v>
      </c>
      <c r="C224" s="10">
        <f>(ETH!E224-ETH!E225)/ETH!E225</f>
        <v>8.706725501229003E-3</v>
      </c>
      <c r="D224" s="10">
        <f>(XRP!$E224-XRP!$E225)/XRP!$E225</f>
        <v>4.555839217399963E-2</v>
      </c>
      <c r="E224" s="10">
        <f>(LTC!$E224-LTC!$E225)/LTC!$E225</f>
        <v>9.132720105124828E-2</v>
      </c>
      <c r="F224" s="10"/>
      <c r="G224" s="10">
        <f>(NEM!$E224-NEM!$E225)/NEM!$E225</f>
        <v>7.6063887545284842E-2</v>
      </c>
    </row>
    <row r="225" spans="1:7" x14ac:dyDescent="0.3">
      <c r="A225" s="9">
        <v>42896</v>
      </c>
      <c r="B225" s="10">
        <f>(BTC!$E225-BTC!$E226)/BTC!$E226</f>
        <v>4.3876889734082707E-2</v>
      </c>
      <c r="C225" s="10">
        <f>(ETH!E225-ETH!E226)/ETH!E226</f>
        <v>0.19851636260381914</v>
      </c>
      <c r="D225" s="10">
        <f>(XRP!$E225-XRP!$E226)/XRP!$E226</f>
        <v>-8.7913739996294038E-2</v>
      </c>
      <c r="E225" s="10">
        <f>(LTC!$E225-LTC!$E226)/LTC!$E226</f>
        <v>2.5606469002695472E-2</v>
      </c>
      <c r="F225" s="10"/>
      <c r="G225" s="10">
        <f>(NEM!$E225-NEM!$E226)/NEM!$E226</f>
        <v>-6.0639358323480913E-2</v>
      </c>
    </row>
    <row r="226" spans="1:7" x14ac:dyDescent="0.3">
      <c r="A226" s="9">
        <v>42895</v>
      </c>
      <c r="B226" s="10">
        <f>(BTC!$E226-BTC!$E227)/BTC!$E227</f>
        <v>6.4834154304574589E-3</v>
      </c>
      <c r="C226" s="10">
        <f>(ETH!E226-ETH!E227)/ETH!E227</f>
        <v>7.6699659876944215E-2</v>
      </c>
      <c r="D226" s="10">
        <f>(XRP!$E226-XRP!$E227)/XRP!$E227</f>
        <v>-1.2631266440668493E-2</v>
      </c>
      <c r="E226" s="10">
        <f>(LTC!$E226-LTC!$E227)/LTC!$E227</f>
        <v>-1.7543859649122844E-2</v>
      </c>
      <c r="F226" s="10"/>
      <c r="G226" s="10">
        <f>(NEM!$E226-NEM!$E227)/NEM!$E227</f>
        <v>-1.7716042354548583E-2</v>
      </c>
    </row>
    <row r="227" spans="1:7" x14ac:dyDescent="0.3">
      <c r="A227" s="9">
        <v>42894</v>
      </c>
      <c r="B227" s="10">
        <f>(BTC!$E227-BTC!$E228)/BTC!$E228</f>
        <v>2.6887151557741875E-2</v>
      </c>
      <c r="C227" s="10">
        <f>(ETH!E227-ETH!E228)/ETH!E228</f>
        <v>1.3949703568799252E-2</v>
      </c>
      <c r="D227" s="10">
        <f>(XRP!$E227-XRP!$E228)/XRP!$E228</f>
        <v>3.5366694902835366E-2</v>
      </c>
      <c r="E227" s="10">
        <f>(LTC!$E227-LTC!$E228)/LTC!$E228</f>
        <v>6.41070799577316E-2</v>
      </c>
      <c r="F227" s="10"/>
      <c r="G227" s="10">
        <f>(NEM!$E227-NEM!$E228)/NEM!$E228</f>
        <v>4.6467294173716096E-2</v>
      </c>
    </row>
    <row r="228" spans="1:7" x14ac:dyDescent="0.3">
      <c r="A228" s="9">
        <v>42893</v>
      </c>
      <c r="B228" s="10">
        <f>(BTC!$E228-BTC!$E229)/BTC!$E229</f>
        <v>-4.5766974015088002E-2</v>
      </c>
      <c r="C228" s="10">
        <f>(ETH!E228-ETH!E229)/ETH!E229</f>
        <v>-2.4199342080387317E-2</v>
      </c>
      <c r="D228" s="10">
        <f>(XRP!$E228-XRP!$E229)/XRP!$E229</f>
        <v>-1.6745856586586512E-2</v>
      </c>
      <c r="E228" s="10">
        <f>(LTC!$E228-LTC!$E229)/LTC!$E229</f>
        <v>-7.0703764320785595E-2</v>
      </c>
      <c r="F228" s="10"/>
      <c r="G228" s="10">
        <f>(NEM!$E228-NEM!$E229)/NEM!$E229</f>
        <v>-0.10326597945193766</v>
      </c>
    </row>
    <row r="229" spans="1:7" x14ac:dyDescent="0.3">
      <c r="A229" s="9">
        <v>42892</v>
      </c>
      <c r="B229" s="10">
        <f>(BTC!$E229-BTC!$E230)/BTC!$E230</f>
        <v>6.5650343716154053E-2</v>
      </c>
      <c r="C229" s="10">
        <f>(ETH!E229-ETH!E230)/ETH!E230</f>
        <v>6.4436931498027927E-2</v>
      </c>
      <c r="D229" s="10">
        <f>(XRP!$E229-XRP!$E230)/XRP!$E230</f>
        <v>-3.2159535787049762E-2</v>
      </c>
      <c r="E229" s="10">
        <f>(LTC!$E229-LTC!$E230)/LTC!$E230</f>
        <v>-9.4033722438391417E-3</v>
      </c>
      <c r="F229" s="10"/>
      <c r="G229" s="10">
        <f>(NEM!$E229-NEM!$E230)/NEM!$E230</f>
        <v>-9.2097407299196327E-3</v>
      </c>
    </row>
    <row r="230" spans="1:7" x14ac:dyDescent="0.3">
      <c r="A230" s="9">
        <v>42891</v>
      </c>
      <c r="B230" s="10">
        <f>(BTC!$E230-BTC!$E231)/BTC!$E231</f>
        <v>6.9670874787503834E-2</v>
      </c>
      <c r="C230" s="10">
        <f>(ETH!E230-ETH!E231)/ETH!E231</f>
        <v>1.2758325520727165E-2</v>
      </c>
      <c r="D230" s="10">
        <f>(XRP!$E230-XRP!$E231)/XRP!$E231</f>
        <v>-1.8068687732329492E-2</v>
      </c>
      <c r="E230" s="10">
        <f>(LTC!$E230-LTC!$E231)/LTC!$E231</f>
        <v>0.10379384395132421</v>
      </c>
      <c r="F230" s="10"/>
      <c r="G230" s="10">
        <f>(NEM!$E230-NEM!$E231)/NEM!$E231</f>
        <v>9.5568792273220737E-2</v>
      </c>
    </row>
    <row r="231" spans="1:7" x14ac:dyDescent="0.3">
      <c r="A231" s="9">
        <v>42890</v>
      </c>
      <c r="B231" s="10">
        <f>(BTC!$E231-BTC!$E232)/BTC!$E232</f>
        <v>-1.4073588168644379E-3</v>
      </c>
      <c r="C231" s="10">
        <f>(ETH!E231-ETH!E232)/ETH!E232</f>
        <v>9.3368392904893557E-2</v>
      </c>
      <c r="D231" s="10">
        <f>(XRP!$E231-XRP!$E232)/XRP!$E232</f>
        <v>1.6406409124855647E-2</v>
      </c>
      <c r="E231" s="10">
        <f>(LTC!$E231-LTC!$E232)/LTC!$E232</f>
        <v>1.0122921185827952E-2</v>
      </c>
      <c r="F231" s="10"/>
      <c r="G231" s="10">
        <f>(NEM!$E231-NEM!$E232)/NEM!$E232</f>
        <v>2.2643263977682911E-3</v>
      </c>
    </row>
    <row r="232" spans="1:7" x14ac:dyDescent="0.3">
      <c r="A232" s="9">
        <v>42889</v>
      </c>
      <c r="B232" s="10">
        <f>(BTC!$E232-BTC!$E233)/BTC!$E233</f>
        <v>1.0769323501637389E-2</v>
      </c>
      <c r="C232" s="10">
        <f>(ETH!E232-ETH!E233)/ETH!E233</f>
        <v>2.6812047546697394E-3</v>
      </c>
      <c r="D232" s="10">
        <f>(XRP!$E232-XRP!$E233)/XRP!$E233</f>
        <v>-2.9224117476470392E-2</v>
      </c>
      <c r="E232" s="10">
        <f>(LTC!$E232-LTC!$E233)/LTC!$E233</f>
        <v>-4.4229440221147241E-2</v>
      </c>
      <c r="F232" s="10"/>
      <c r="G232" s="10">
        <f>(NEM!$E232-NEM!$E233)/NEM!$E233</f>
        <v>-5.6042730991380081E-2</v>
      </c>
    </row>
    <row r="233" spans="1:7" x14ac:dyDescent="0.3">
      <c r="A233" s="9">
        <v>42888</v>
      </c>
      <c r="B233" s="10">
        <f>(BTC!$E233-BTC!$E234)/BTC!$E234</f>
        <v>3.3502500124590953E-2</v>
      </c>
      <c r="C233" s="10">
        <f>(ETH!E233-ETH!E234)/ETH!E234</f>
        <v>6.929445644348416E-3</v>
      </c>
      <c r="D233" s="10">
        <f>(XRP!$E233-XRP!$E234)/XRP!$E234</f>
        <v>-9.0539086546962869E-2</v>
      </c>
      <c r="E233" s="10">
        <f>(LTC!$E233-LTC!$E234)/LTC!$E234</f>
        <v>4.8611111111111311E-3</v>
      </c>
      <c r="F233" s="10"/>
      <c r="G233" s="10">
        <f>(NEM!$E233-NEM!$E234)/NEM!$E234</f>
        <v>-1.1930007155402343E-2</v>
      </c>
    </row>
    <row r="234" spans="1:7" x14ac:dyDescent="0.3">
      <c r="A234" s="9">
        <v>42887</v>
      </c>
      <c r="B234" s="10">
        <f>(BTC!$E234-BTC!$E235)/BTC!$E235</f>
        <v>5.312695448322928E-2</v>
      </c>
      <c r="C234" s="10">
        <f>(ETH!E234-ETH!E235)/ETH!E235</f>
        <v>-3.6545714657302546E-2</v>
      </c>
      <c r="D234" s="10">
        <f>(XRP!$E234-XRP!$E235)/XRP!$E235</f>
        <v>0.35308406666937009</v>
      </c>
      <c r="E234" s="10">
        <f>(LTC!$E234-LTC!$E235)/LTC!$E235</f>
        <v>0.13833992094861661</v>
      </c>
      <c r="F234" s="10"/>
      <c r="G234" s="10">
        <f>(NEM!$E234-NEM!$E235)/NEM!$E235</f>
        <v>0.14119219063172742</v>
      </c>
    </row>
    <row r="235" spans="1:7" x14ac:dyDescent="0.3">
      <c r="A235" s="9">
        <v>42886</v>
      </c>
      <c r="B235" s="10">
        <f>(BTC!$E235-BTC!$E236)/BTC!$E236</f>
        <v>5.0995876753069484E-2</v>
      </c>
      <c r="C235" s="10">
        <f>(ETH!E235-ETH!E236)/ETH!E236</f>
        <v>-5.346901815359446E-3</v>
      </c>
      <c r="D235" s="10">
        <f>(XRP!$E235-XRP!$E236)/XRP!$E236</f>
        <v>0.20097991467144607</v>
      </c>
      <c r="E235" s="10">
        <f>(LTC!$E235-LTC!$E236)/LTC!$E236</f>
        <v>4.8053024026512015E-2</v>
      </c>
      <c r="F235" s="10"/>
      <c r="G235" s="10">
        <f>(NEM!$E235-NEM!$E236)/NEM!$E236</f>
        <v>8.6125713548553445E-2</v>
      </c>
    </row>
    <row r="236" spans="1:7" x14ac:dyDescent="0.3">
      <c r="A236" s="9">
        <v>42885</v>
      </c>
      <c r="B236" s="10">
        <f>(BTC!$E236-BTC!$E237)/BTC!$E237</f>
        <v>-3.5529191659905889E-2</v>
      </c>
      <c r="C236" s="10">
        <f>(ETH!E236-ETH!E237)/ETH!E237</f>
        <v>0.18983120414550306</v>
      </c>
      <c r="D236" s="10">
        <f>(XRP!$E236-XRP!$E237)/XRP!$E237</f>
        <v>-0.11524970913948374</v>
      </c>
      <c r="E236" s="10">
        <f>(LTC!$E236-LTC!$E237)/LTC!$E237</f>
        <v>-4.2443474811582713E-2</v>
      </c>
      <c r="F236" s="10"/>
      <c r="G236" s="10">
        <f>(NEM!$E236-NEM!$E237)/NEM!$E237</f>
        <v>-0.10863992870729265</v>
      </c>
    </row>
    <row r="237" spans="1:7" x14ac:dyDescent="0.3">
      <c r="A237" s="9">
        <v>42884</v>
      </c>
      <c r="B237" s="10">
        <f>(BTC!$E237-BTC!$E238)/BTC!$E238</f>
        <v>4.6298357918174202E-2</v>
      </c>
      <c r="C237" s="10">
        <f>(ETH!E237-ETH!E238)/ETH!E238</f>
        <v>0.14310011143041468</v>
      </c>
      <c r="D237" s="10">
        <f>(XRP!$E237-XRP!$E238)/XRP!$E238</f>
        <v>1.0960384049069023E-2</v>
      </c>
      <c r="E237" s="10">
        <f>(LTC!$E237-LTC!$E238)/LTC!$E238</f>
        <v>4.0875309661436911E-2</v>
      </c>
      <c r="F237" s="10"/>
      <c r="G237" s="10">
        <f>(NEM!$E237-NEM!$E238)/NEM!$E238</f>
        <v>2.8396259957910504E-3</v>
      </c>
    </row>
    <row r="238" spans="1:7" x14ac:dyDescent="0.3">
      <c r="A238" s="9">
        <v>42883</v>
      </c>
      <c r="B238" s="10">
        <f>(BTC!$E238-BTC!$E239)/BTC!$E239</f>
        <v>5.7350395071780101E-2</v>
      </c>
      <c r="C238" s="10">
        <f>(ETH!E238-ETH!E239)/ETH!E239</f>
        <v>8.0818965517241381E-2</v>
      </c>
      <c r="D238" s="10">
        <f>(XRP!$E238-XRP!$E239)/XRP!$E239</f>
        <v>8.0005081181280649E-2</v>
      </c>
      <c r="E238" s="10">
        <f>(LTC!$E238-LTC!$E239)/LTC!$E239</f>
        <v>2.0219039595619229E-2</v>
      </c>
      <c r="F238" s="10"/>
      <c r="G238" s="10">
        <f>(NEM!$E238-NEM!$E239)/NEM!$E239</f>
        <v>4.6700865017099261E-2</v>
      </c>
    </row>
    <row r="239" spans="1:7" x14ac:dyDescent="0.3">
      <c r="A239" s="9">
        <v>42882</v>
      </c>
      <c r="B239" s="10">
        <f>(BTC!$E239-BTC!$E240)/BTC!$E240</f>
        <v>-7.4259223944570144E-2</v>
      </c>
      <c r="C239" s="10">
        <f>(ETH!E239-ETH!E240)/ETH!E240</f>
        <v>-1.6458852867830515E-2</v>
      </c>
      <c r="D239" s="10">
        <f>(XRP!$E239-XRP!$E240)/XRP!$E240</f>
        <v>-0.21801786555215449</v>
      </c>
      <c r="E239" s="10">
        <f>(LTC!$E239-LTC!$E240)/LTC!$E240</f>
        <v>-4.210526315790132E-4</v>
      </c>
      <c r="F239" s="10"/>
      <c r="G239" s="10">
        <f>(NEM!$E239-NEM!$E240)/NEM!$E240</f>
        <v>8.8830235792747625E-2</v>
      </c>
    </row>
    <row r="240" spans="1:7" x14ac:dyDescent="0.3">
      <c r="A240" s="9">
        <v>42881</v>
      </c>
      <c r="B240" s="10">
        <f>(BTC!$E240-BTC!$E241)/BTC!$E241</f>
        <v>-4.4494963079939935E-2</v>
      </c>
      <c r="C240" s="10">
        <f>(ETH!E240-ETH!E241)/ETH!E241</f>
        <v>-8.0538836342791534E-2</v>
      </c>
      <c r="D240" s="10">
        <f>(XRP!$E240-XRP!$E241)/XRP!$E241</f>
        <v>0.10461869831142173</v>
      </c>
      <c r="E240" s="10">
        <f>(LTC!$E240-LTC!$E241)/LTC!$E241</f>
        <v>-0.20568561872909696</v>
      </c>
      <c r="F240" s="10"/>
      <c r="G240" s="10">
        <f>(NEM!$E240-NEM!$E241)/NEM!$E241</f>
        <v>-0.11666086216237133</v>
      </c>
    </row>
    <row r="241" spans="1:7" x14ac:dyDescent="0.3">
      <c r="A241" s="9">
        <v>42880</v>
      </c>
      <c r="B241" s="10">
        <f>(BTC!$E241-BTC!$E242)/BTC!$E242</f>
        <v>-5.6743219132114331E-2</v>
      </c>
      <c r="C241" s="10">
        <f>(ETH!E241-ETH!E242)/ETH!E242</f>
        <v>-8.2083662194159551E-2</v>
      </c>
      <c r="D241" s="10">
        <f>(XRP!$E241-XRP!$E242)/XRP!$E242</f>
        <v>-0.16839028017168536</v>
      </c>
      <c r="E241" s="10">
        <f>(LTC!$E241-LTC!$E242)/LTC!$E242</f>
        <v>-0.13207547169811332</v>
      </c>
      <c r="F241" s="10"/>
      <c r="G241" s="10">
        <f>(NEM!$E241-NEM!$E242)/NEM!$E242</f>
        <v>-0.20961902395198131</v>
      </c>
    </row>
    <row r="242" spans="1:7" x14ac:dyDescent="0.3">
      <c r="A242" s="9">
        <v>42879</v>
      </c>
      <c r="B242" s="10">
        <f>(BTC!$E242-BTC!$E243)/BTC!$E243</f>
        <v>5.3102455589936218E-2</v>
      </c>
      <c r="C242" s="10">
        <f>(ETH!E242-ETH!E243)/ETH!E243</f>
        <v>4.4517724649629144E-2</v>
      </c>
      <c r="D242" s="10">
        <f>(XRP!$E242-XRP!$E243)/XRP!$E243</f>
        <v>-8.4974394497909514E-2</v>
      </c>
      <c r="E242" s="10">
        <f>(LTC!$E242-LTC!$E243)/LTC!$E243</f>
        <v>7.2874493927125611E-2</v>
      </c>
      <c r="F242" s="10"/>
      <c r="G242" s="10">
        <f>(NEM!$E242-NEM!$E243)/NEM!$E243</f>
        <v>-1.3334590720482875E-2</v>
      </c>
    </row>
    <row r="243" spans="1:7" x14ac:dyDescent="0.3">
      <c r="A243" s="9">
        <v>42878</v>
      </c>
      <c r="B243" s="10">
        <f>(BTC!$E243-BTC!$E244)/BTC!$E244</f>
        <v>6.7645164258765059E-2</v>
      </c>
      <c r="C243" s="10">
        <f>(ETH!E243-ETH!E244)/ETH!E244</f>
        <v>4.412946172386089E-2</v>
      </c>
      <c r="D243" s="10">
        <f>(XRP!$E243-XRP!$E244)/XRP!$E244</f>
        <v>1.7027620347597371E-2</v>
      </c>
      <c r="E243" s="10">
        <f>(LTC!$E243-LTC!$E244)/LTC!$E244</f>
        <v>0.26516942474389288</v>
      </c>
      <c r="F243" s="10"/>
      <c r="G243" s="10">
        <f>(NEM!$E243-NEM!$E244)/NEM!$E244</f>
        <v>2.1977725434562244E-2</v>
      </c>
    </row>
    <row r="244" spans="1:7" x14ac:dyDescent="0.3">
      <c r="A244" s="9">
        <v>42877</v>
      </c>
      <c r="B244" s="10">
        <f>(BTC!$E244-BTC!$E245)/BTC!$E245</f>
        <v>6.476582402508331E-2</v>
      </c>
      <c r="C244" s="10">
        <f>(ETH!E244-ETH!E245)/ETH!E245</f>
        <v>0.10333037862479419</v>
      </c>
      <c r="D244" s="10">
        <f>(XRP!$E244-XRP!$E245)/XRP!$E245</f>
        <v>-5.4274080088994418E-2</v>
      </c>
      <c r="E244" s="10">
        <f>(LTC!$E244-LTC!$E245)/LTC!$E245</f>
        <v>-3.4980988593155959E-2</v>
      </c>
      <c r="F244" s="10"/>
      <c r="G244" s="10">
        <f>(NEM!$E244-NEM!$E245)/NEM!$E245</f>
        <v>6.2932048303358787E-2</v>
      </c>
    </row>
    <row r="245" spans="1:7" x14ac:dyDescent="0.3">
      <c r="A245" s="9">
        <v>42876</v>
      </c>
      <c r="B245" s="10">
        <f>(BTC!$E245-BTC!$E246)/BTC!$E246</f>
        <v>-2.088040177864758E-2</v>
      </c>
      <c r="C245" s="10">
        <f>(ETH!E245-ETH!E246)/ETH!E246</f>
        <v>0.24834018337021818</v>
      </c>
      <c r="D245" s="10">
        <f>(XRP!$E245-XRP!$E246)/XRP!$E246</f>
        <v>-4.3889384985524652E-2</v>
      </c>
      <c r="E245" s="10">
        <f>(LTC!$E245-LTC!$E246)/LTC!$E246</f>
        <v>-4.3984005816066915E-2</v>
      </c>
      <c r="F245" s="10"/>
      <c r="G245" s="10">
        <f>(NEM!$E245-NEM!$E246)/NEM!$E246</f>
        <v>8.4554363042463901E-2</v>
      </c>
    </row>
    <row r="246" spans="1:7" x14ac:dyDescent="0.3">
      <c r="A246" s="9">
        <v>42875</v>
      </c>
      <c r="B246" s="10">
        <f>(BTC!$E246-BTC!$E247)/BTC!$E247</f>
        <v>4.8809937063253685E-2</v>
      </c>
      <c r="C246" s="10">
        <f>(ETH!E246-ETH!E247)/ETH!E247</f>
        <v>-2.3237859955222769E-2</v>
      </c>
      <c r="D246" s="10">
        <f>(XRP!$E246-XRP!$E247)/XRP!$E247</f>
        <v>7.2705696443879031E-2</v>
      </c>
      <c r="E246" s="10">
        <f>(LTC!$E246-LTC!$E247)/LTC!$E247</f>
        <v>-6.8592057761732031E-3</v>
      </c>
      <c r="F246" s="10"/>
      <c r="G246" s="10">
        <f>(NEM!$E246-NEM!$E247)/NEM!$E247</f>
        <v>5.7088361998092654E-2</v>
      </c>
    </row>
    <row r="247" spans="1:7" x14ac:dyDescent="0.3">
      <c r="A247" s="9">
        <v>42874</v>
      </c>
      <c r="B247" s="10">
        <f>(BTC!$E247-BTC!$E248)/BTC!$E248</f>
        <v>5.2450162814708885E-2</v>
      </c>
      <c r="C247" s="10">
        <f>(ETH!E247-ETH!E248)/ETH!E248</f>
        <v>0.33660096997213917</v>
      </c>
      <c r="D247" s="10">
        <f>(XRP!$E247-XRP!$E248)/XRP!$E248</f>
        <v>-0.10159262639467861</v>
      </c>
      <c r="E247" s="10">
        <f>(LTC!$E247-LTC!$E248)/LTC!$E248</f>
        <v>-2.3272214386459808E-2</v>
      </c>
      <c r="F247" s="10"/>
      <c r="G247" s="10">
        <f>(NEM!$E247-NEM!$E248)/NEM!$E248</f>
        <v>-9.6216925431883444E-3</v>
      </c>
    </row>
    <row r="248" spans="1:7" x14ac:dyDescent="0.3">
      <c r="A248" s="9">
        <v>42873</v>
      </c>
      <c r="B248" s="10">
        <f>(BTC!$E248-BTC!$E249)/BTC!$E249</f>
        <v>2.6948110206678397E-2</v>
      </c>
      <c r="C248" s="10">
        <f>(ETH!E248-ETH!E249)/ETH!E249</f>
        <v>7.8455375027821017E-2</v>
      </c>
      <c r="D248" s="10">
        <f>(XRP!$E248-XRP!$E249)/XRP!$E249</f>
        <v>-7.4246699075436615E-2</v>
      </c>
      <c r="E248" s="10">
        <f>(LTC!$E248-LTC!$E249)/LTC!$E249</f>
        <v>0.11653543307086618</v>
      </c>
      <c r="F248" s="10"/>
      <c r="G248" s="10">
        <f>(NEM!$E248-NEM!$E249)/NEM!$E249</f>
        <v>0.7857641369913092</v>
      </c>
    </row>
    <row r="249" spans="1:7" x14ac:dyDescent="0.3">
      <c r="A249" s="9">
        <v>42872</v>
      </c>
      <c r="B249" s="10">
        <f>(BTC!$E249-BTC!$E250)/BTC!$E250</f>
        <v>6.0330364092363496E-2</v>
      </c>
      <c r="C249" s="10">
        <f>(ETH!E249-ETH!E250)/ETH!E250</f>
        <v>4.6958855098390177E-3</v>
      </c>
      <c r="D249" s="10">
        <f>(XRP!$E249-XRP!$E250)/XRP!$E250</f>
        <v>0.12653882541923794</v>
      </c>
      <c r="E249" s="10">
        <f>(LTC!$E249-LTC!$E250)/LTC!$E250</f>
        <v>8.8726960994427798E-2</v>
      </c>
      <c r="F249" s="10"/>
      <c r="G249" s="10">
        <f>(NEM!$E249-NEM!$E250)/NEM!$E250</f>
        <v>0.12065176908752338</v>
      </c>
    </row>
    <row r="250" spans="1:7" x14ac:dyDescent="0.3">
      <c r="A250" s="9">
        <v>42871</v>
      </c>
      <c r="B250" s="10">
        <f>(BTC!$E250-BTC!$E251)/BTC!$E251</f>
        <v>-2.289422064736583E-3</v>
      </c>
      <c r="C250" s="10">
        <f>(ETH!E250-ETH!E251)/ETH!E251</f>
        <v>-3.2139378855102249E-2</v>
      </c>
      <c r="D250" s="10">
        <f>(XRP!$E250-XRP!$E251)/XRP!$E251</f>
        <v>0.2923352541371157</v>
      </c>
      <c r="E250" s="10">
        <f>(LTC!$E250-LTC!$E251)/LTC!$E251</f>
        <v>-8.040993299172261E-2</v>
      </c>
      <c r="F250" s="10"/>
      <c r="G250" s="10">
        <f>(NEM!$E250-NEM!$E251)/NEM!$E251</f>
        <v>-8.8478676002546178E-2</v>
      </c>
    </row>
    <row r="251" spans="1:7" x14ac:dyDescent="0.3">
      <c r="A251" s="9">
        <v>42870</v>
      </c>
      <c r="B251" s="10">
        <f>(BTC!$E251-BTC!$E252)/BTC!$E252</f>
        <v>-3.8962690238873145E-2</v>
      </c>
      <c r="C251" s="10">
        <f>(ETH!E251-ETH!E252)/ETH!E252</f>
        <v>1.7843374821015421E-2</v>
      </c>
      <c r="D251" s="10">
        <f>(XRP!$E251-XRP!$E252)/XRP!$E252</f>
        <v>0.22929939197994767</v>
      </c>
      <c r="E251" s="10">
        <f>(LTC!$E251-LTC!$E252)/LTC!$E252</f>
        <v>-0.12184146763586014</v>
      </c>
      <c r="F251" s="10"/>
      <c r="G251" s="10">
        <f>(NEM!$E251-NEM!$E252)/NEM!$E252</f>
        <v>-6.448001524462868E-2</v>
      </c>
    </row>
    <row r="252" spans="1:7" x14ac:dyDescent="0.3">
      <c r="A252" s="9">
        <v>42869</v>
      </c>
      <c r="B252" s="10">
        <f>(BTC!$E252-BTC!$E253)/BTC!$E253</f>
        <v>2.2161769838939336E-3</v>
      </c>
      <c r="C252" s="10">
        <f>(ETH!E252-ETH!E253)/ETH!E253</f>
        <v>-5.5041831792158912E-4</v>
      </c>
      <c r="D252" s="10">
        <f>(XRP!$E252-XRP!$E253)/XRP!$E253</f>
        <v>2.4874579994229228E-2</v>
      </c>
      <c r="E252" s="10">
        <f>(LTC!$E252-LTC!$E253)/LTC!$E253</f>
        <v>-6.9180214458663351E-4</v>
      </c>
      <c r="F252" s="10"/>
      <c r="G252" s="10">
        <f>(NEM!$E252-NEM!$E253)/NEM!$E253</f>
        <v>-8.7831137554894925E-3</v>
      </c>
    </row>
    <row r="253" spans="1:7" x14ac:dyDescent="0.3">
      <c r="A253" s="9">
        <v>42868</v>
      </c>
      <c r="B253" s="10">
        <f>(BTC!$E253-BTC!$E254)/BTC!$E254</f>
        <v>4.6785830278847536E-2</v>
      </c>
      <c r="C253" s="10">
        <f>(ETH!E253-ETH!E254)/ETH!E254</f>
        <v>2.4588314910895633E-2</v>
      </c>
      <c r="D253" s="10">
        <f>(XRP!$E253-XRP!$E254)/XRP!$E254</f>
        <v>4.2752877690859385E-2</v>
      </c>
      <c r="E253" s="10">
        <f>(LTC!$E253-LTC!$E254)/LTC!$E254</f>
        <v>5.3187613843351578E-2</v>
      </c>
      <c r="F253" s="10"/>
      <c r="G253" s="10">
        <f>(NEM!$E253-NEM!$E254)/NEM!$E254</f>
        <v>-2.2870589682857087E-2</v>
      </c>
    </row>
    <row r="254" spans="1:7" x14ac:dyDescent="0.3">
      <c r="A254" s="9">
        <v>42867</v>
      </c>
      <c r="B254" s="10">
        <f>(BTC!$E254-BTC!$E255)/BTC!$E255</f>
        <v>-6.725739355285433E-2</v>
      </c>
      <c r="C254" s="10">
        <f>(ETH!E254-ETH!E255)/ETH!E255</f>
        <v>-1.3573653760569637E-2</v>
      </c>
      <c r="D254" s="10">
        <f>(XRP!$E254-XRP!$E255)/XRP!$E255</f>
        <v>0.12522456111611657</v>
      </c>
      <c r="E254" s="10">
        <f>(LTC!$E254-LTC!$E255)/LTC!$E255</f>
        <v>-0.10644531249999999</v>
      </c>
      <c r="F254" s="10"/>
      <c r="G254" s="10">
        <f>(NEM!$E254-NEM!$E255)/NEM!$E255</f>
        <v>0.18313498562434041</v>
      </c>
    </row>
    <row r="255" spans="1:7" x14ac:dyDescent="0.3">
      <c r="A255" s="9">
        <v>42866</v>
      </c>
      <c r="B255" s="10">
        <f>(BTC!$E255-BTC!$E256)/BTC!$E256</f>
        <v>3.4379144214466674E-2</v>
      </c>
      <c r="C255" s="10">
        <f>(ETH!E255-ETH!E256)/ETH!E256</f>
        <v>4.0214477211796187E-3</v>
      </c>
      <c r="D255" s="10">
        <f>(XRP!$E255-XRP!$E256)/XRP!$E256</f>
        <v>-1.5752474928251357E-2</v>
      </c>
      <c r="E255" s="10">
        <f>(LTC!$E255-LTC!$E256)/LTC!$E256</f>
        <v>-3.8798498122653381E-2</v>
      </c>
      <c r="F255" s="10"/>
      <c r="G255" s="10">
        <f>(NEM!$E255-NEM!$E256)/NEM!$E256</f>
        <v>-1.3189437675642171E-2</v>
      </c>
    </row>
    <row r="256" spans="1:7" x14ac:dyDescent="0.3">
      <c r="A256" s="9">
        <v>42865</v>
      </c>
      <c r="B256" s="10">
        <f>(BTC!$E256-BTC!$E257)/BTC!$E257</f>
        <v>1.8098851517637529E-2</v>
      </c>
      <c r="C256" s="10">
        <f>(ETH!E256-ETH!E257)/ETH!E257</f>
        <v>-1.7990346643264595E-2</v>
      </c>
      <c r="D256" s="10">
        <f>(XRP!$E256-XRP!$E257)/XRP!$E257</f>
        <v>0.16237490160800641</v>
      </c>
      <c r="E256" s="10">
        <f>(LTC!$E256-LTC!$E257)/LTC!$E257</f>
        <v>-4.8243001786777769E-2</v>
      </c>
      <c r="F256" s="10"/>
      <c r="G256" s="10">
        <f>(NEM!$E256-NEM!$E257)/NEM!$E257</f>
        <v>-3.3645629200111079E-3</v>
      </c>
    </row>
    <row r="257" spans="1:7" x14ac:dyDescent="0.3">
      <c r="A257" s="9">
        <v>42864</v>
      </c>
      <c r="B257" s="10">
        <f>(BTC!$E257-BTC!$E258)/BTC!$E258</f>
        <v>1.8574288449821563E-2</v>
      </c>
      <c r="C257" s="10">
        <f>(ETH!E257-ETH!E258)/ETH!E258</f>
        <v>-2.8440166265587957E-3</v>
      </c>
      <c r="D257" s="10">
        <f>(XRP!$E257-XRP!$E258)/XRP!$E258</f>
        <v>-0.19241014671160175</v>
      </c>
      <c r="E257" s="10">
        <f>(LTC!$E257-LTC!$E258)/LTC!$E258</f>
        <v>0.1595303867403314</v>
      </c>
      <c r="F257" s="10"/>
      <c r="G257" s="10">
        <f>(NEM!$E257-NEM!$E258)/NEM!$E258</f>
        <v>-5.9911671924290137E-2</v>
      </c>
    </row>
    <row r="258" spans="1:7" x14ac:dyDescent="0.3">
      <c r="A258" s="9">
        <v>42863</v>
      </c>
      <c r="B258" s="10">
        <f>(BTC!$E258-BTC!$E259)/BTC!$E259</f>
        <v>7.9313087536246329E-2</v>
      </c>
      <c r="C258" s="10">
        <f>(ETH!E258-ETH!E259)/ETH!E259</f>
        <v>-2.7550260610573377E-2</v>
      </c>
      <c r="D258" s="10">
        <f>(XRP!$E258-XRP!$E259)/XRP!$E259</f>
        <v>0.39819275833609613</v>
      </c>
      <c r="E258" s="10">
        <f>(LTC!$E258-LTC!$E259)/LTC!$E259</f>
        <v>-4.3908880818752008E-2</v>
      </c>
      <c r="F258" s="10"/>
      <c r="G258" s="10">
        <f>(NEM!$E258-NEM!$E259)/NEM!$E259</f>
        <v>0.19679244523195871</v>
      </c>
    </row>
    <row r="259" spans="1:7" x14ac:dyDescent="0.3">
      <c r="A259" s="9">
        <v>42862</v>
      </c>
      <c r="B259" s="10">
        <f>(BTC!$E259-BTC!$E260)/BTC!$E260</f>
        <v>1.1344058778819409E-2</v>
      </c>
      <c r="C259" s="10">
        <f>(ETH!E259-ETH!E260)/ETH!E260</f>
        <v>-3.8850833248134105E-2</v>
      </c>
      <c r="D259" s="10">
        <f>(XRP!$E259-XRP!$E260)/XRP!$E260</f>
        <v>0.39268697625526805</v>
      </c>
      <c r="E259" s="10">
        <f>(LTC!$E259-LTC!$E260)/LTC!$E260</f>
        <v>7.5639204545454516E-2</v>
      </c>
      <c r="F259" s="10"/>
      <c r="G259" s="10">
        <f>(NEM!$E259-NEM!$E260)/NEM!$E260</f>
        <v>0.35322407051675053</v>
      </c>
    </row>
    <row r="260" spans="1:7" x14ac:dyDescent="0.3">
      <c r="A260" s="9">
        <v>42861</v>
      </c>
      <c r="B260" s="10">
        <f>(BTC!$E260-BTC!$E261)/BTC!$E261</f>
        <v>1.5011732939020804E-2</v>
      </c>
      <c r="C260" s="10">
        <f>(ETH!E260-ETH!E261)/ETH!E261</f>
        <v>3.6122881355932168E-2</v>
      </c>
      <c r="D260" s="10">
        <f>(XRP!$E260-XRP!$E261)/XRP!$E261</f>
        <v>8.8091929449492387E-2</v>
      </c>
      <c r="E260" s="10">
        <f>(LTC!$E260-LTC!$E261)/LTC!$E261</f>
        <v>7.1945184621240985E-2</v>
      </c>
      <c r="F260" s="10"/>
      <c r="G260" s="10">
        <f>(NEM!$E260-NEM!$E261)/NEM!$E261</f>
        <v>6.4858490566035995E-3</v>
      </c>
    </row>
    <row r="261" spans="1:7" x14ac:dyDescent="0.3">
      <c r="A261" s="9">
        <v>42860</v>
      </c>
      <c r="B261" s="10">
        <f>(BTC!$E261-BTC!$E262)/BTC!$E262</f>
        <v>1.1562949137331139E-2</v>
      </c>
      <c r="C261" s="10">
        <f>(ETH!E261-ETH!E262)/ETH!E262</f>
        <v>-2.6603423386265191E-2</v>
      </c>
      <c r="D261" s="10">
        <f>(XRP!$E261-XRP!$E262)/XRP!$E262</f>
        <v>0.185467724358162</v>
      </c>
      <c r="E261" s="10">
        <f>(LTC!$E261-LTC!$E262)/LTC!$E262</f>
        <v>0.12312954253954676</v>
      </c>
      <c r="F261" s="10"/>
      <c r="G261" s="10">
        <f>(NEM!$E261-NEM!$E262)/NEM!$E262</f>
        <v>0.1502657686787276</v>
      </c>
    </row>
    <row r="262" spans="1:7" x14ac:dyDescent="0.3">
      <c r="A262" s="9">
        <v>42859</v>
      </c>
      <c r="B262" s="10">
        <f>(BTC!$E262-BTC!$E263)/BTC!$E263</f>
        <v>3.1930957190505378E-2</v>
      </c>
      <c r="C262" s="10">
        <f>(ETH!E262-ETH!E263)/ETH!E263</f>
        <v>0.21650777722027101</v>
      </c>
      <c r="D262" s="10">
        <f>(XRP!$E262-XRP!$E263)/XRP!$E263</f>
        <v>0.30457926930071078</v>
      </c>
      <c r="E262" s="10">
        <f>(LTC!$E262-LTC!$E263)/LTC!$E263</f>
        <v>0.11169201520912554</v>
      </c>
      <c r="F262" s="10"/>
      <c r="G262" s="10">
        <f>(NEM!$E262-NEM!$E263)/NEM!$E263</f>
        <v>0.19723921746355455</v>
      </c>
    </row>
    <row r="263" spans="1:7" x14ac:dyDescent="0.3">
      <c r="A263" s="9">
        <v>42858</v>
      </c>
      <c r="B263" s="10">
        <f>(BTC!$E263-BTC!$E264)/BTC!$E264</f>
        <v>2.5653556531435404E-2</v>
      </c>
      <c r="C263" s="10">
        <f>(ETH!E263-ETH!E264)/ETH!E264</f>
        <v>3.1840538441625599E-2</v>
      </c>
      <c r="D263" s="10">
        <f>(XRP!$E263-XRP!$E264)/XRP!$E264</f>
        <v>0.12209690583957863</v>
      </c>
      <c r="E263" s="10">
        <f>(LTC!$E263-LTC!$E264)/LTC!$E264</f>
        <v>0.32410320956576455</v>
      </c>
      <c r="F263" s="10"/>
      <c r="G263" s="10">
        <f>(NEM!$E263-NEM!$E264)/NEM!$E264</f>
        <v>2.1744583148430474E-2</v>
      </c>
    </row>
    <row r="264" spans="1:7" x14ac:dyDescent="0.3">
      <c r="A264" s="9">
        <v>42857</v>
      </c>
      <c r="B264" s="10">
        <f>(BTC!$E264-BTC!$E265)/BTC!$E265</f>
        <v>2.1961170512099063E-2</v>
      </c>
      <c r="C264" s="10">
        <f>(ETH!E264-ETH!E265)/ETH!E265</f>
        <v>1.2581913499344797E-2</v>
      </c>
      <c r="D264" s="10">
        <f>(XRP!$E264-XRP!$E265)/XRP!$E265</f>
        <v>-2.1899664338201938E-2</v>
      </c>
      <c r="E264" s="10">
        <f>(LTC!$E264-LTC!$E265)/LTC!$E265</f>
        <v>-1.8844221105527236E-3</v>
      </c>
      <c r="F264" s="10"/>
      <c r="G264" s="10">
        <f>(NEM!$E264-NEM!$E265)/NEM!$E265</f>
        <v>-4.30330624555745E-3</v>
      </c>
    </row>
    <row r="265" spans="1:7" x14ac:dyDescent="0.3">
      <c r="A265" s="9">
        <v>42856</v>
      </c>
      <c r="B265" s="10">
        <f>(BTC!$E265-BTC!$E266)/BTC!$E266</f>
        <v>5.4685471366357645E-2</v>
      </c>
      <c r="C265" s="10">
        <f>(ETH!E265-ETH!E266)/ETH!E266</f>
        <v>-3.4421665401164252E-2</v>
      </c>
      <c r="D265" s="10">
        <f>(XRP!$E265-XRP!$E266)/XRP!$E266</f>
        <v>6.7975274672040564E-2</v>
      </c>
      <c r="E265" s="10">
        <f>(LTC!$E265-LTC!$E266)/LTC!$E266</f>
        <v>1.3367281985996122E-2</v>
      </c>
      <c r="F265" s="10"/>
      <c r="G265" s="10">
        <f>(NEM!$E265-NEM!$E266)/NEM!$E266</f>
        <v>2.1327944119609244E-2</v>
      </c>
    </row>
    <row r="266" spans="1:7" x14ac:dyDescent="0.3">
      <c r="A266" s="9">
        <v>42855</v>
      </c>
      <c r="B266" s="10">
        <f>(BTC!$E266-BTC!$E267)/BTC!$E267</f>
        <v>1.9745950567034203E-2</v>
      </c>
      <c r="C266" s="10">
        <f>(ETH!E266-ETH!E267)/ETH!E267</f>
        <v>0.155601052939456</v>
      </c>
      <c r="D266" s="10">
        <f>(XRP!$E266-XRP!$E267)/XRP!$E267</f>
        <v>-2.385185745630624E-2</v>
      </c>
      <c r="E266" s="10">
        <f>(LTC!$E266-LTC!$E267)/LTC!$E267</f>
        <v>-1.9059720457432884E-3</v>
      </c>
      <c r="F266" s="10"/>
      <c r="G266" s="10">
        <f>(NEM!$E266-NEM!$E267)/NEM!$E267</f>
        <v>6.0929661316846712E-2</v>
      </c>
    </row>
    <row r="267" spans="1:7" x14ac:dyDescent="0.3">
      <c r="A267" s="9">
        <v>42854</v>
      </c>
      <c r="B267" s="10">
        <f>(BTC!$E267-BTC!$E268)/BTC!$E268</f>
        <v>4.033483228001903E-3</v>
      </c>
      <c r="C267" s="10">
        <f>(ETH!E267-ETH!E268)/ETH!E268</f>
        <v>-2.5370581527936163E-2</v>
      </c>
      <c r="D267" s="10">
        <f>(XRP!$E267-XRP!$E268)/XRP!$E268</f>
        <v>0.18871275997751541</v>
      </c>
      <c r="E267" s="10">
        <f>(LTC!$E267-LTC!$E268)/LTC!$E268</f>
        <v>9.7629009762901009E-2</v>
      </c>
      <c r="F267" s="10"/>
      <c r="G267" s="10">
        <f>(NEM!$E267-NEM!$E268)/NEM!$E268</f>
        <v>-1.2335779929686121E-2</v>
      </c>
    </row>
    <row r="268" spans="1:7" x14ac:dyDescent="0.3">
      <c r="A268" s="9">
        <v>42853</v>
      </c>
      <c r="B268" s="10">
        <f>(BTC!$E268-BTC!$E269)/BTC!$E269</f>
        <v>-9.4860100324042104E-4</v>
      </c>
      <c r="C268" s="10">
        <f>(ETH!E268-ETH!E269)/ETH!E269</f>
        <v>0.12851857809232739</v>
      </c>
      <c r="D268" s="10">
        <f>(XRP!$E268-XRP!$E269)/XRP!$E269</f>
        <v>0.2774299172794118</v>
      </c>
      <c r="E268" s="10">
        <f>(LTC!$E268-LTC!$E269)/LTC!$E269</f>
        <v>-1.9151846785225676E-2</v>
      </c>
      <c r="F268" s="10"/>
      <c r="G268" s="10">
        <f>(NEM!$E268-NEM!$E269)/NEM!$E269</f>
        <v>3.5423097392229881E-2</v>
      </c>
    </row>
    <row r="269" spans="1:7" x14ac:dyDescent="0.3">
      <c r="A269" s="9">
        <v>42852</v>
      </c>
      <c r="B269" s="10">
        <f>(BTC!$E269-BTC!$E270)/BTC!$E270</f>
        <v>2.8608673931370478E-2</v>
      </c>
      <c r="C269" s="10">
        <f>(ETH!E269-ETH!E270)/ETH!E270</f>
        <v>0.17924886191198791</v>
      </c>
      <c r="D269" s="10">
        <f>(XRP!$E269-XRP!$E270)/XRP!$E270</f>
        <v>6.1560508583102115E-2</v>
      </c>
      <c r="E269" s="10">
        <f>(LTC!$E269-LTC!$E270)/LTC!$E270</f>
        <v>-1.5488215488215518E-2</v>
      </c>
      <c r="F269" s="10"/>
      <c r="G269" s="10">
        <f>(NEM!$E269-NEM!$E270)/NEM!$E270</f>
        <v>-5.931473656807576E-2</v>
      </c>
    </row>
    <row r="270" spans="1:7" x14ac:dyDescent="0.3">
      <c r="A270" s="9">
        <v>42851</v>
      </c>
      <c r="B270" s="10">
        <f>(BTC!$E270-BTC!$E271)/BTC!$E271</f>
        <v>1.2319338754158403E-2</v>
      </c>
      <c r="C270" s="10">
        <f>(ETH!E270-ETH!E271)/ETH!E271</f>
        <v>5.672479454800558E-2</v>
      </c>
      <c r="D270" s="10">
        <f>(XRP!$E270-XRP!$E271)/XRP!$E271</f>
        <v>1.3942991405428802E-2</v>
      </c>
      <c r="E270" s="10">
        <f>(LTC!$E270-LTC!$E271)/LTC!$E271</f>
        <v>-2.3668639053254517E-2</v>
      </c>
      <c r="F270" s="10"/>
      <c r="G270" s="10">
        <f>(NEM!$E270-NEM!$E271)/NEM!$E271</f>
        <v>0.33392990704135073</v>
      </c>
    </row>
    <row r="271" spans="1:7" x14ac:dyDescent="0.3">
      <c r="A271" s="9">
        <v>42850</v>
      </c>
      <c r="B271" s="10">
        <f>(BTC!$E271-BTC!$E272)/BTC!$E272</f>
        <v>1.227052753669553E-2</v>
      </c>
      <c r="C271" s="10">
        <f>(ETH!E271-ETH!E272)/ETH!E272</f>
        <v>-2.7983210073955741E-3</v>
      </c>
      <c r="D271" s="10">
        <f>(XRP!$E271-XRP!$E272)/XRP!$E272</f>
        <v>3.065256181493747E-2</v>
      </c>
      <c r="E271" s="10">
        <f>(LTC!$E271-LTC!$E272)/LTC!$E272</f>
        <v>1.6032064128256526E-2</v>
      </c>
      <c r="F271" s="10"/>
      <c r="G271" s="10">
        <f>(NEM!$E271-NEM!$E272)/NEM!$E272</f>
        <v>9.4683899643253924E-2</v>
      </c>
    </row>
    <row r="272" spans="1:7" x14ac:dyDescent="0.3">
      <c r="A272" s="9">
        <v>42849</v>
      </c>
      <c r="B272" s="10">
        <f>(BTC!$E272-BTC!$E273)/BTC!$E273</f>
        <v>3.5569619204612331E-2</v>
      </c>
      <c r="C272" s="10">
        <f>(ETH!E272-ETH!E273)/ETH!E273</f>
        <v>3.1759125592905738E-2</v>
      </c>
      <c r="D272" s="10">
        <f>(XRP!$E272-XRP!$E273)/XRP!$E273</f>
        <v>3.3889634887141738E-3</v>
      </c>
      <c r="E272" s="10">
        <f>(LTC!$E272-LTC!$E273)/LTC!$E273</f>
        <v>7.388809182209477E-2</v>
      </c>
      <c r="F272" s="10"/>
      <c r="G272" s="10">
        <f>(NEM!$E272-NEM!$E273)/NEM!$E273</f>
        <v>8.7688050634521897E-2</v>
      </c>
    </row>
    <row r="273" spans="1:7" x14ac:dyDescent="0.3">
      <c r="A273" s="9">
        <v>42848</v>
      </c>
      <c r="B273" s="10">
        <f>(BTC!$E273-BTC!$E274)/BTC!$E274</f>
        <v>-1.9891045781880473E-2</v>
      </c>
      <c r="C273" s="10">
        <f>(ETH!E273-ETH!E274)/ETH!E274</f>
        <v>-1.2358393408855855E-3</v>
      </c>
      <c r="D273" s="10">
        <f>(XRP!$E273-XRP!$E274)/XRP!$E274</f>
        <v>-1.5486307837582605E-2</v>
      </c>
      <c r="E273" s="10">
        <f>(LTC!$E273-LTC!$E274)/LTC!$E274</f>
        <v>6.7381316998468527E-2</v>
      </c>
      <c r="F273" s="10"/>
      <c r="G273" s="10">
        <f>(NEM!$E273-NEM!$E274)/NEM!$E274</f>
        <v>-1.6546762589928113E-2</v>
      </c>
    </row>
    <row r="274" spans="1:7" x14ac:dyDescent="0.3">
      <c r="A274" s="9">
        <v>42847</v>
      </c>
      <c r="B274" s="10">
        <f>(BTC!$E274-BTC!$E275)/BTC!$E275</f>
        <v>7.9047502148030628E-3</v>
      </c>
      <c r="C274" s="10">
        <f>(ETH!E274-ETH!E275)/ETH!E275</f>
        <v>6.8436333471588199E-3</v>
      </c>
      <c r="D274" s="10">
        <f>(XRP!$E274-XRP!$E275)/XRP!$E275</f>
        <v>-3.0811470408785756E-2</v>
      </c>
      <c r="E274" s="10">
        <f>(LTC!$E274-LTC!$E275)/LTC!$E275</f>
        <v>0.16295636687444345</v>
      </c>
      <c r="F274" s="10"/>
      <c r="G274" s="10">
        <f>(NEM!$E274-NEM!$E275)/NEM!$E275</f>
        <v>-3.0360013345060867E-2</v>
      </c>
    </row>
    <row r="275" spans="1:7" x14ac:dyDescent="0.3">
      <c r="A275" s="9">
        <v>42846</v>
      </c>
      <c r="B275" s="10">
        <f>(BTC!$E275-BTC!$E276)/BTC!$E276</f>
        <v>-5.7197253230058037E-3</v>
      </c>
      <c r="C275" s="10">
        <f>(ETH!E275-ETH!E276)/ETH!E276</f>
        <v>-2.919267163277638E-2</v>
      </c>
      <c r="D275" s="10">
        <f>(XRP!$E275-XRP!$E276)/XRP!$E276</f>
        <v>9.3249733191035092E-2</v>
      </c>
      <c r="E275" s="10">
        <f>(LTC!$E275-LTC!$E276)/LTC!$E276</f>
        <v>8.7124878993223659E-2</v>
      </c>
      <c r="F275" s="10"/>
      <c r="G275" s="10">
        <f>(NEM!$E275-NEM!$E276)/NEM!$E276</f>
        <v>0.1576489589550929</v>
      </c>
    </row>
    <row r="276" spans="1:7" x14ac:dyDescent="0.3">
      <c r="A276" s="9">
        <v>42845</v>
      </c>
      <c r="B276" s="10">
        <f>(BTC!$E276-BTC!$E277)/BTC!$E277</f>
        <v>1.5525204703005035E-2</v>
      </c>
      <c r="C276" s="10">
        <f>(ETH!E276-ETH!E277)/ETH!E277</f>
        <v>2.8151521424135777E-2</v>
      </c>
      <c r="D276" s="10">
        <f>(XRP!$E276-XRP!$E277)/XRP!$E277</f>
        <v>-6.263878301792934E-3</v>
      </c>
      <c r="E276" s="10">
        <f>(LTC!$E276-LTC!$E277)/LTC!$E277</f>
        <v>6.9358178053830224E-2</v>
      </c>
      <c r="F276" s="10"/>
      <c r="G276" s="10">
        <f>(NEM!$E276-NEM!$E277)/NEM!$E277</f>
        <v>-0.12360760662194596</v>
      </c>
    </row>
    <row r="277" spans="1:7" x14ac:dyDescent="0.3">
      <c r="A277" s="9">
        <v>42844</v>
      </c>
      <c r="B277" s="10">
        <f>(BTC!$E277-BTC!$E278)/BTC!$E278</f>
        <v>-1.138923964445855E-3</v>
      </c>
      <c r="C277" s="10">
        <f>(ETH!E277-ETH!E278)/ETH!E278</f>
        <v>-4.7327943206468125E-2</v>
      </c>
      <c r="D277" s="10">
        <f>(XRP!$E277-XRP!$E278)/XRP!$E278</f>
        <v>-9.070909803212486E-2</v>
      </c>
      <c r="E277" s="10">
        <f>(LTC!$E277-LTC!$E278)/LTC!$E278</f>
        <v>-6.395348837209304E-2</v>
      </c>
      <c r="F277" s="10"/>
      <c r="G277" s="10">
        <f>(NEM!$E277-NEM!$E278)/NEM!$E278</f>
        <v>0.14679935069517963</v>
      </c>
    </row>
    <row r="278" spans="1:7" x14ac:dyDescent="0.3">
      <c r="A278" s="9">
        <v>42843</v>
      </c>
      <c r="B278" s="10">
        <f>(BTC!$E278-BTC!$E279)/BTC!$E279</f>
        <v>1.4875493127622676E-2</v>
      </c>
      <c r="C278" s="10">
        <f>(ETH!E278-ETH!E279)/ETH!E279</f>
        <v>4.9896480331263017E-2</v>
      </c>
      <c r="D278" s="10">
        <f>(XRP!$E278-XRP!$E279)/XRP!$E279</f>
        <v>-1.402466201158818E-2</v>
      </c>
      <c r="E278" s="10">
        <f>(LTC!$E278-LTC!$E279)/LTC!$E279</f>
        <v>-9.5969289827254941E-3</v>
      </c>
      <c r="F278" s="10"/>
      <c r="G278" s="10">
        <f>(NEM!$E278-NEM!$E279)/NEM!$E279</f>
        <v>8.4417572325118623E-2</v>
      </c>
    </row>
    <row r="279" spans="1:7" x14ac:dyDescent="0.3">
      <c r="A279" s="9">
        <v>42842</v>
      </c>
      <c r="B279" s="10">
        <f>(BTC!$E279-BTC!$E280)/BTC!$E280</f>
        <v>9.2735049960268705E-3</v>
      </c>
      <c r="C279" s="10">
        <f>(ETH!E279-ETH!E280)/ETH!E280</f>
        <v>-8.6206896551724484E-3</v>
      </c>
      <c r="D279" s="10">
        <f>(XRP!$E279-XRP!$E280)/XRP!$E280</f>
        <v>5.7677365369672683E-3</v>
      </c>
      <c r="E279" s="10">
        <f>(LTC!$E279-LTC!$E280)/LTC!$E280</f>
        <v>-2.7077497665733044E-2</v>
      </c>
      <c r="F279" s="10"/>
      <c r="G279" s="10">
        <f>(NEM!$E279-NEM!$E280)/NEM!$E280</f>
        <v>8.3685825661441449E-2</v>
      </c>
    </row>
    <row r="280" spans="1:7" x14ac:dyDescent="0.3">
      <c r="A280" s="9">
        <v>42841</v>
      </c>
      <c r="B280" s="10">
        <f>(BTC!$E280-BTC!$E281)/BTC!$E281</f>
        <v>8.8868420154880716E-3</v>
      </c>
      <c r="C280" s="10">
        <f>(ETH!E280-ETH!E281)/ETH!E281</f>
        <v>-7.7393075356415996E-3</v>
      </c>
      <c r="D280" s="10">
        <f>(XRP!$E280-XRP!$E281)/XRP!$E281</f>
        <v>-1.451921661021942E-2</v>
      </c>
      <c r="E280" s="10">
        <f>(LTC!$E280-LTC!$E281)/LTC!$E281</f>
        <v>-7.4142724745132806E-3</v>
      </c>
      <c r="F280" s="10"/>
      <c r="G280" s="10">
        <f>(NEM!$E280-NEM!$E281)/NEM!$E281</f>
        <v>-8.5519282953704402E-3</v>
      </c>
    </row>
    <row r="281" spans="1:7" x14ac:dyDescent="0.3">
      <c r="A281" s="9">
        <v>42840</v>
      </c>
      <c r="B281" s="10">
        <f>(BTC!$E281-BTC!$E282)/BTC!$E282</f>
        <v>4.2653784881032074E-3</v>
      </c>
      <c r="C281" s="10">
        <f>(ETH!E281-ETH!E282)/ETH!E282</f>
        <v>3.2163128021862539E-2</v>
      </c>
      <c r="D281" s="10">
        <f>(XRP!$E281-XRP!$E282)/XRP!$E282</f>
        <v>5.2103377838300597E-3</v>
      </c>
      <c r="E281" s="10">
        <f>(LTC!$E281-LTC!$E282)/LTC!$E282</f>
        <v>3.8498556304138454E-2</v>
      </c>
      <c r="F281" s="10"/>
      <c r="G281" s="10">
        <f>(NEM!$E281-NEM!$E282)/NEM!$E282</f>
        <v>0.10173944555173046</v>
      </c>
    </row>
    <row r="282" spans="1:7" x14ac:dyDescent="0.3">
      <c r="A282" s="9">
        <v>42839</v>
      </c>
      <c r="B282" s="10">
        <f>(BTC!$E282-BTC!$E283)/BTC!$E283</f>
        <v>-1.4880952380952458E-3</v>
      </c>
      <c r="C282" s="10">
        <f>(ETH!E282-ETH!E283)/ETH!E283</f>
        <v>-5.2767821585025861E-2</v>
      </c>
      <c r="D282" s="10">
        <f>(XRP!$E282-XRP!$E283)/XRP!$E283</f>
        <v>-1.7566820812610694E-2</v>
      </c>
      <c r="E282" s="10">
        <f>(LTC!$E282-LTC!$E283)/LTC!$E283</f>
        <v>2.3645320197044354E-2</v>
      </c>
      <c r="F282" s="10"/>
      <c r="G282" s="10">
        <f>(NEM!$E282-NEM!$E283)/NEM!$E283</f>
        <v>4.4473883421650262E-2</v>
      </c>
    </row>
    <row r="283" spans="1:7" x14ac:dyDescent="0.3">
      <c r="A283" s="9">
        <v>42838</v>
      </c>
      <c r="B283" s="10">
        <f>(BTC!$E283-BTC!$E284)/BTC!$E284</f>
        <v>-2.5900347392887126E-2</v>
      </c>
      <c r="C283" s="10">
        <f>(ETH!E283-ETH!E284)/ETH!E284</f>
        <v>8.4899546338302004E-2</v>
      </c>
      <c r="D283" s="10">
        <f>(XRP!$E283-XRP!$E284)/XRP!$E284</f>
        <v>1.3688257222739526E-3</v>
      </c>
      <c r="E283" s="10">
        <f>(LTC!$E283-LTC!$E284)/LTC!$E284</f>
        <v>-5.9314179796107397E-2</v>
      </c>
      <c r="F283" s="10"/>
      <c r="G283" s="10">
        <f>(NEM!$E283-NEM!$E284)/NEM!$E284</f>
        <v>1.8455163108948004E-2</v>
      </c>
    </row>
    <row r="284" spans="1:7" x14ac:dyDescent="0.3">
      <c r="A284" s="9">
        <v>42837</v>
      </c>
      <c r="B284" s="10">
        <f>(BTC!$E284-BTC!$E285)/BTC!$E285</f>
        <v>-3.8505904515316056E-3</v>
      </c>
      <c r="C284" s="10">
        <f>(ETH!E284-ETH!E285)/ETH!E285</f>
        <v>6.6344160331720872E-2</v>
      </c>
      <c r="D284" s="10">
        <f>(XRP!$E284-XRP!$E285)/XRP!$E285</f>
        <v>4.2000485554746184E-2</v>
      </c>
      <c r="E284" s="10">
        <f>(LTC!$E284-LTC!$E285)/LTC!$E285</f>
        <v>0.21920903954802254</v>
      </c>
      <c r="F284" s="10"/>
      <c r="G284" s="10">
        <f>(NEM!$E284-NEM!$E285)/NEM!$E285</f>
        <v>4.8078379879804123E-2</v>
      </c>
    </row>
    <row r="285" spans="1:7" x14ac:dyDescent="0.3">
      <c r="A285" s="9">
        <v>42836</v>
      </c>
      <c r="B285" s="10">
        <f>(BTC!$E285-BTC!$E286)/BTC!$E286</f>
        <v>1.5061534962472417E-2</v>
      </c>
      <c r="C285" s="10">
        <f>(ETH!E285-ETH!E286)/ETH!E286</f>
        <v>-6.9060773480665604E-4</v>
      </c>
      <c r="D285" s="10">
        <f>(XRP!$E285-XRP!$E286)/XRP!$E286</f>
        <v>-1.922733496041433E-2</v>
      </c>
      <c r="E285" s="10">
        <f>(LTC!$E285-LTC!$E286)/LTC!$E286</f>
        <v>-7.8475336322870268E-3</v>
      </c>
      <c r="F285" s="10"/>
      <c r="G285" s="10">
        <f>(NEM!$E285-NEM!$E286)/NEM!$E286</f>
        <v>-5.1721660839998136E-2</v>
      </c>
    </row>
    <row r="286" spans="1:7" x14ac:dyDescent="0.3">
      <c r="A286" s="9">
        <v>42835</v>
      </c>
      <c r="B286" s="10">
        <f>(BTC!$E286-BTC!$E287)/BTC!$E287</f>
        <v>-6.2296379233399424E-4</v>
      </c>
      <c r="C286" s="10">
        <f>(ETH!E286-ETH!E287)/ETH!E287</f>
        <v>3.9288190432168841E-3</v>
      </c>
      <c r="D286" s="10">
        <f>(XRP!$E286-XRP!$E287)/XRP!$E287</f>
        <v>-1.2404467960023478E-2</v>
      </c>
      <c r="E286" s="10">
        <f>(LTC!$E286-LTC!$E287)/LTC!$E287</f>
        <v>2.4110218140068779E-2</v>
      </c>
      <c r="F286" s="10"/>
      <c r="G286" s="10">
        <f>(NEM!$E286-NEM!$E287)/NEM!$E287</f>
        <v>4.3267549337996432E-2</v>
      </c>
    </row>
    <row r="287" spans="1:7" x14ac:dyDescent="0.3">
      <c r="A287" s="9">
        <v>42834</v>
      </c>
      <c r="B287" s="10">
        <f>(BTC!$E287-BTC!$E288)/BTC!$E288</f>
        <v>1.0136485394787061E-2</v>
      </c>
      <c r="C287" s="10">
        <f>(ETH!E287-ETH!E288)/ETH!E288</f>
        <v>-2.347099977431729E-2</v>
      </c>
      <c r="D287" s="10">
        <f>(XRP!$E287-XRP!$E288)/XRP!$E288</f>
        <v>-5.1019554241401359E-2</v>
      </c>
      <c r="E287" s="10">
        <f>(LTC!$E287-LTC!$E288)/LTC!$E288</f>
        <v>-0.12197580645161281</v>
      </c>
      <c r="F287" s="10"/>
      <c r="G287" s="10">
        <f>(NEM!$E287-NEM!$E288)/NEM!$E288</f>
        <v>8.5471012527794404E-2</v>
      </c>
    </row>
    <row r="288" spans="1:7" x14ac:dyDescent="0.3">
      <c r="A288" s="9">
        <v>42833</v>
      </c>
      <c r="B288" s="10">
        <f>(BTC!$E288-BTC!$E289)/BTC!$E289</f>
        <v>-8.07205370039974E-4</v>
      </c>
      <c r="C288" s="10">
        <f>(ETH!E288-ETH!E289)/ETH!E289</f>
        <v>5.0996204933586475E-2</v>
      </c>
      <c r="D288" s="10">
        <f>(XRP!$E288-XRP!$E289)/XRP!$E289</f>
        <v>-1.2940884936259209E-2</v>
      </c>
      <c r="E288" s="10">
        <f>(LTC!$E288-LTC!$E289)/LTC!$E289</f>
        <v>5.8697972251867743E-2</v>
      </c>
      <c r="F288" s="10"/>
      <c r="G288" s="10">
        <f>(NEM!$E288-NEM!$E289)/NEM!$E289</f>
        <v>9.2616733823180974E-2</v>
      </c>
    </row>
    <row r="289" spans="1:7" x14ac:dyDescent="0.3">
      <c r="A289" s="9">
        <v>42832</v>
      </c>
      <c r="B289" s="10">
        <f>(BTC!$E289-BTC!$E290)/BTC!$E290</f>
        <v>-4.8872053302668281E-3</v>
      </c>
      <c r="C289" s="10">
        <f>(ETH!E289-ETH!E290)/ETH!E290</f>
        <v>-2.4976873265495036E-2</v>
      </c>
      <c r="D289" s="10">
        <f>(XRP!$E289-XRP!$E290)/XRP!$E290</f>
        <v>0.11186285014541551</v>
      </c>
      <c r="E289" s="10">
        <f>(LTC!$E289-LTC!$E290)/LTC!$E290</f>
        <v>-8.5853658536585442E-2</v>
      </c>
      <c r="F289" s="10"/>
      <c r="G289" s="10">
        <f>(NEM!$E289-NEM!$E290)/NEM!$E290</f>
        <v>1.6810266915707538E-2</v>
      </c>
    </row>
    <row r="290" spans="1:7" x14ac:dyDescent="0.3">
      <c r="A290" s="9">
        <v>42831</v>
      </c>
      <c r="B290" s="10">
        <f>(BTC!$E290-BTC!$E291)/BTC!$E291</f>
        <v>5.1476733227831299E-2</v>
      </c>
      <c r="C290" s="10">
        <f>(ETH!E290-ETH!E291)/ETH!E291</f>
        <v>-4.5474613686534111E-2</v>
      </c>
      <c r="D290" s="10">
        <f>(XRP!$E290-XRP!$E291)/XRP!$E291</f>
        <v>-8.0998199414809804E-2</v>
      </c>
      <c r="E290" s="10">
        <f>(LTC!$E290-LTC!$E291)/LTC!$E291</f>
        <v>-7.5743913435527485E-2</v>
      </c>
      <c r="F290" s="10"/>
      <c r="G290" s="10">
        <f>(NEM!$E290-NEM!$E291)/NEM!$E291</f>
        <v>-4.9100492723730953E-2</v>
      </c>
    </row>
    <row r="291" spans="1:7" x14ac:dyDescent="0.3">
      <c r="A291" s="9">
        <v>42830</v>
      </c>
      <c r="B291" s="10">
        <f>(BTC!$E291-BTC!$E292)/BTC!$E292</f>
        <v>-7.4740789763953468E-3</v>
      </c>
      <c r="C291" s="10">
        <f>(ETH!E291-ETH!E292)/ETH!E292</f>
        <v>1.4784946236559062E-2</v>
      </c>
      <c r="D291" s="10">
        <f>(XRP!$E291-XRP!$E292)/XRP!$E292</f>
        <v>-5.1021225470564757E-2</v>
      </c>
      <c r="E291" s="10">
        <f>(LTC!$E291-LTC!$E292)/LTC!$E292</f>
        <v>0.33775633293124258</v>
      </c>
      <c r="F291" s="10"/>
      <c r="G291" s="10">
        <f>(NEM!$E291-NEM!$E292)/NEM!$E292</f>
        <v>-4.4035491291488614E-2</v>
      </c>
    </row>
    <row r="292" spans="1:7" x14ac:dyDescent="0.3">
      <c r="A292" s="9">
        <v>42829</v>
      </c>
      <c r="B292" s="10">
        <f>(BTC!$E292-BTC!$E293)/BTC!$E293</f>
        <v>-9.232302567734104E-3</v>
      </c>
      <c r="C292" s="10">
        <f>(ETH!E292-ETH!E293)/ETH!E293</f>
        <v>6.3119927862939846E-3</v>
      </c>
      <c r="D292" s="10">
        <f>(XRP!$E292-XRP!$E293)/XRP!$E293</f>
        <v>0.13420949035520716</v>
      </c>
      <c r="E292" s="10">
        <f>(LTC!$E292-LTC!$E293)/LTC!$E293</f>
        <v>2.7261462205699982E-2</v>
      </c>
      <c r="F292" s="10"/>
      <c r="G292" s="10">
        <f>(NEM!$E292-NEM!$E293)/NEM!$E293</f>
        <v>-8.7100000000000025E-2</v>
      </c>
    </row>
    <row r="293" spans="1:7" x14ac:dyDescent="0.3">
      <c r="A293" s="9">
        <v>42828</v>
      </c>
      <c r="B293" s="10">
        <f>(BTC!$E293-BTC!$E294)/BTC!$E294</f>
        <v>3.7780015787038178E-2</v>
      </c>
      <c r="C293" s="10">
        <f>(ETH!E293-ETH!E294)/ETH!E294</f>
        <v>-9.0051282051282058E-2</v>
      </c>
      <c r="D293" s="10">
        <f>(XRP!$E293-XRP!$E294)/XRP!$E294</f>
        <v>-0.46004676335453493</v>
      </c>
      <c r="E293" s="10">
        <f>(LTC!$E293-LTC!$E294)/LTC!$E294</f>
        <v>4.2635658914728689E-2</v>
      </c>
      <c r="F293" s="10"/>
      <c r="G293" s="10">
        <f>(NEM!$E293-NEM!$E294)/NEM!$E294</f>
        <v>0.24331717021012067</v>
      </c>
    </row>
    <row r="294" spans="1:7" x14ac:dyDescent="0.3">
      <c r="A294" s="9">
        <v>42827</v>
      </c>
      <c r="B294" s="10">
        <f>(BTC!$E294-BTC!$E295)/BTC!$E295</f>
        <v>2.0055529847292988E-2</v>
      </c>
      <c r="C294" s="10">
        <f>(ETH!E294-ETH!E295)/ETH!E295</f>
        <v>-3.8461538461538512E-2</v>
      </c>
      <c r="D294" s="10">
        <f>(XRP!$E294-XRP!$E295)/XRP!$E295</f>
        <v>1.7936689201534803</v>
      </c>
      <c r="E294" s="10">
        <f>(LTC!$E294-LTC!$E295)/LTC!$E295</f>
        <v>0.12500000000000006</v>
      </c>
      <c r="F294" s="10"/>
      <c r="G294" s="10">
        <f>(NEM!$E294-NEM!$E295)/NEM!$E295</f>
        <v>-8.7681488203266725E-2</v>
      </c>
    </row>
    <row r="295" spans="1:7" x14ac:dyDescent="0.3">
      <c r="A295" s="9">
        <v>42826</v>
      </c>
      <c r="B295" s="10">
        <f>(BTC!$E295-BTC!$E296)/BTC!$E296</f>
        <v>8.1265919629778562E-3</v>
      </c>
      <c r="C295" s="10">
        <f>(ETH!E295-ETH!E296)/ETH!E296</f>
        <v>1.3189448441247077E-2</v>
      </c>
      <c r="D295" s="10">
        <f>(XRP!$E295-XRP!$E296)/XRP!$E296</f>
        <v>4.8015702044138082E-2</v>
      </c>
      <c r="E295" s="10">
        <f>(LTC!$E295-LTC!$E296)/LTC!$E296</f>
        <v>3.1484257871064465E-2</v>
      </c>
      <c r="F295" s="10"/>
      <c r="G295" s="10">
        <f>(NEM!$E295-NEM!$E296)/NEM!$E296</f>
        <v>0.18113612004287233</v>
      </c>
    </row>
    <row r="296" spans="1:7" x14ac:dyDescent="0.3">
      <c r="A296" s="9">
        <v>42825</v>
      </c>
      <c r="B296" s="10">
        <f>(BTC!$E296-BTC!$E297)/BTC!$E297</f>
        <v>4.4192005299922933E-2</v>
      </c>
      <c r="C296" s="10">
        <f>(ETH!E296-ETH!E297)/ETH!E297</f>
        <v>-4.1562918981038144E-2</v>
      </c>
      <c r="D296" s="10">
        <f>(XRP!$E296-XRP!$E297)/XRP!$E297</f>
        <v>0.57344079542030746</v>
      </c>
      <c r="E296" s="10">
        <f>(LTC!$E296-LTC!$E297)/LTC!$E297</f>
        <v>-4.4412607449856804E-2</v>
      </c>
      <c r="F296" s="10"/>
      <c r="G296" s="10">
        <f>(NEM!$E296-NEM!$E297)/NEM!$E297</f>
        <v>6.355086919350246E-2</v>
      </c>
    </row>
    <row r="297" spans="1:7" x14ac:dyDescent="0.3">
      <c r="A297" s="9">
        <v>42824</v>
      </c>
      <c r="B297" s="10">
        <f>(BTC!$E297-BTC!$E298)/BTC!$E298</f>
        <v>-1.3019606334798085E-2</v>
      </c>
      <c r="C297" s="10">
        <f>(ETH!E297-ETH!E298)/ETH!E298</f>
        <v>-1.7316017316017347E-2</v>
      </c>
      <c r="D297" s="10">
        <f>(XRP!$E297-XRP!$E298)/XRP!$E298</f>
        <v>0.31432531432531419</v>
      </c>
      <c r="E297" s="10">
        <f>(LTC!$E297-LTC!$E298)/LTC!$E298</f>
        <v>0.66587112171837703</v>
      </c>
      <c r="F297" s="10"/>
      <c r="G297" s="10">
        <f>(NEM!$E297-NEM!$E298)/NEM!$E298</f>
        <v>-5.748052645715826E-2</v>
      </c>
    </row>
    <row r="298" spans="1:7" x14ac:dyDescent="0.3">
      <c r="A298" s="9">
        <v>42823</v>
      </c>
      <c r="B298" s="10">
        <f>(BTC!$E298-BTC!$E299)/BTC!$E299</f>
        <v>-6.8567062980471405E-3</v>
      </c>
      <c r="C298" s="10">
        <f>(ETH!E298-ETH!E299)/ETH!E299</f>
        <v>4.6484144179633625E-2</v>
      </c>
      <c r="D298" s="10">
        <f>(XRP!$E298-XRP!$E299)/XRP!$E299</f>
        <v>6.1698549505991247E-2</v>
      </c>
      <c r="E298" s="10">
        <f>(LTC!$E298-LTC!$E299)/LTC!$E299</f>
        <v>7.2115384615385209E-3</v>
      </c>
      <c r="F298" s="10"/>
      <c r="G298" s="10">
        <f>(NEM!$E298-NEM!$E299)/NEM!$E299</f>
        <v>9.122884150362727E-2</v>
      </c>
    </row>
    <row r="299" spans="1:7" x14ac:dyDescent="0.3">
      <c r="A299" s="9">
        <v>42822</v>
      </c>
      <c r="B299" s="10">
        <f>(BTC!$E299-BTC!$E300)/BTC!$E300</f>
        <v>1.3196018244930618E-3</v>
      </c>
      <c r="C299" s="10">
        <f>(ETH!E299-ETH!E300)/ETH!E300</f>
        <v>2.2146164686933791E-2</v>
      </c>
      <c r="D299" s="10">
        <f>(XRP!$E299-XRP!$E300)/XRP!$E300</f>
        <v>-8.6485360008335677E-3</v>
      </c>
      <c r="E299" s="10">
        <f>(LTC!$E299-LTC!$E300)/LTC!$E300</f>
        <v>1.9607843137254919E-2</v>
      </c>
      <c r="F299" s="10"/>
      <c r="G299" s="10">
        <f>(NEM!$E299-NEM!$E300)/NEM!$E300</f>
        <v>2.3627362736273576E-2</v>
      </c>
    </row>
    <row r="300" spans="1:7" x14ac:dyDescent="0.3">
      <c r="A300" s="9">
        <v>42821</v>
      </c>
      <c r="B300" s="10">
        <f>(BTC!$E300-BTC!$E301)/BTC!$E301</f>
        <v>8.1760160541205884E-2</v>
      </c>
      <c r="C300" s="10">
        <f>(ETH!E300-ETH!E301)/ETH!E301</f>
        <v>-1.6825019794140961E-2</v>
      </c>
      <c r="D300" s="10">
        <f>(XRP!$E300-XRP!$E301)/XRP!$E301</f>
        <v>5.4478784704033488E-3</v>
      </c>
      <c r="E300" s="10">
        <f>(LTC!$E300-LTC!$E301)/LTC!$E301</f>
        <v>4.926108374384351E-3</v>
      </c>
      <c r="F300" s="10"/>
      <c r="G300" s="10">
        <f>(NEM!$E300-NEM!$E301)/NEM!$E301</f>
        <v>-1.441561321800848E-2</v>
      </c>
    </row>
    <row r="301" spans="1:7" x14ac:dyDescent="0.3">
      <c r="A301" s="9">
        <v>42820</v>
      </c>
      <c r="B301" s="10">
        <f>(BTC!$E301-BTC!$E302)/BTC!$E302</f>
        <v>-6.219289047883339E-3</v>
      </c>
      <c r="C301" s="10">
        <f>(ETH!E301-ETH!E302)/ETH!E302</f>
        <v>-1.424390243902433E-2</v>
      </c>
      <c r="D301" s="10">
        <f>(XRP!$E301-XRP!$E302)/XRP!$E302</f>
        <v>4.7060114085124921E-2</v>
      </c>
      <c r="E301" s="10">
        <f>(LTC!$E301-LTC!$E302)/LTC!$E302</f>
        <v>-2.4570024570026226E-3</v>
      </c>
      <c r="F301" s="10"/>
      <c r="G301" s="10">
        <f>(NEM!$E301-NEM!$E302)/NEM!$E302</f>
        <v>6.4280094413847355E-2</v>
      </c>
    </row>
    <row r="302" spans="1:7" x14ac:dyDescent="0.3">
      <c r="A302" s="9">
        <v>42819</v>
      </c>
      <c r="B302" s="10">
        <f>(BTC!$E302-BTC!$E303)/BTC!$E303</f>
        <v>3.7609864322894433E-2</v>
      </c>
      <c r="C302" s="10">
        <f>(ETH!E302-ETH!E303)/ETH!E303</f>
        <v>-3.5021653172660504E-2</v>
      </c>
      <c r="D302" s="10">
        <f>(XRP!$E302-XRP!$E303)/XRP!$E303</f>
        <v>-0.13329530328959865</v>
      </c>
      <c r="E302" s="10">
        <f>(LTC!$E302-LTC!$E303)/LTC!$E303</f>
        <v>-2.4509803921568107E-3</v>
      </c>
      <c r="F302" s="10"/>
      <c r="G302" s="10">
        <f>(NEM!$E302-NEM!$E303)/NEM!$E303</f>
        <v>-8.501907710028074E-2</v>
      </c>
    </row>
    <row r="303" spans="1:7" x14ac:dyDescent="0.3">
      <c r="A303" s="9">
        <v>42818</v>
      </c>
      <c r="B303" s="10">
        <f>(BTC!$E303-BTC!$E304)/BTC!$E304</f>
        <v>-9.7314628486698265E-2</v>
      </c>
      <c r="C303" s="10">
        <f>(ETH!E303-ETH!E304)/ETH!E304</f>
        <v>0.21588827838827837</v>
      </c>
      <c r="D303" s="10">
        <f>(XRP!$E303-XRP!$E304)/XRP!$E304</f>
        <v>-6.0480060480060313E-3</v>
      </c>
      <c r="E303" s="10">
        <f>(LTC!$E303-LTC!$E304)/LTC!$E304</f>
        <v>2.512562814070354E-2</v>
      </c>
      <c r="F303" s="10"/>
      <c r="G303" s="10">
        <f>(NEM!$E303-NEM!$E304)/NEM!$E304</f>
        <v>-7.5166444740346186E-2</v>
      </c>
    </row>
    <row r="304" spans="1:7" x14ac:dyDescent="0.3">
      <c r="A304" s="9">
        <v>42817</v>
      </c>
      <c r="B304" s="10">
        <f>(BTC!$E304-BTC!$E305)/BTC!$E305</f>
        <v>-1.0055855271937187E-2</v>
      </c>
      <c r="C304" s="10">
        <f>(ETH!E304-ETH!E305)/ETH!E305</f>
        <v>3.1648559282002747E-2</v>
      </c>
      <c r="D304" s="10">
        <f>(XRP!$E304-XRP!$E305)/XRP!$E305</f>
        <v>0.44939049445281454</v>
      </c>
      <c r="E304" s="10">
        <f>(LTC!$E304-LTC!$E305)/LTC!$E305</f>
        <v>1.01522842639594E-2</v>
      </c>
      <c r="F304" s="10"/>
      <c r="G304" s="10">
        <f>(NEM!$E304-NEM!$E305)/NEM!$E305</f>
        <v>-7.9205492888670903E-2</v>
      </c>
    </row>
    <row r="305" spans="1:7" x14ac:dyDescent="0.3">
      <c r="A305" s="9">
        <v>42816</v>
      </c>
      <c r="B305" s="10">
        <f>(BTC!$E305-BTC!$E306)/BTC!$E306</f>
        <v>-6.371927820515097E-2</v>
      </c>
      <c r="C305" s="10">
        <f>(ETH!E305-ETH!E306)/ETH!E306</f>
        <v>-1.8771726535341718E-2</v>
      </c>
      <c r="D305" s="10">
        <f>(XRP!$E305-XRP!$E306)/XRP!$E306</f>
        <v>5.6737588652482268E-2</v>
      </c>
      <c r="E305" s="10">
        <f>(LTC!$E305-LTC!$E306)/LTC!$E306</f>
        <v>-1.745635910224435E-2</v>
      </c>
      <c r="F305" s="10"/>
      <c r="G305" s="10">
        <f>(NEM!$E305-NEM!$E306)/NEM!$E306</f>
        <v>3.2405063291139145E-2</v>
      </c>
    </row>
    <row r="306" spans="1:7" x14ac:dyDescent="0.3">
      <c r="A306" s="9">
        <v>42815</v>
      </c>
      <c r="B306" s="10">
        <f>(BTC!$E306-BTC!$E307)/BTC!$E307</f>
        <v>6.2898987886893701E-2</v>
      </c>
      <c r="C306" s="10">
        <f>(ETH!E306-ETH!E307)/ETH!E307</f>
        <v>-5.5312283936391335E-3</v>
      </c>
      <c r="D306" s="10">
        <f>(XRP!$E306-XRP!$E307)/XRP!$E307</f>
        <v>-9.4623655913978616E-3</v>
      </c>
      <c r="E306" s="10">
        <f>(LTC!$E306-LTC!$E307)/LTC!$E307</f>
        <v>-4.9627791563276579E-3</v>
      </c>
      <c r="F306" s="10"/>
      <c r="G306" s="10">
        <f>(NEM!$E306-NEM!$E307)/NEM!$E307</f>
        <v>0.10273590173087668</v>
      </c>
    </row>
    <row r="307" spans="1:7" x14ac:dyDescent="0.3">
      <c r="A307" s="9">
        <v>42814</v>
      </c>
      <c r="B307" s="10">
        <f>(BTC!$E307-BTC!$E308)/BTC!$E308</f>
        <v>1.6870189247062916E-2</v>
      </c>
      <c r="C307" s="10">
        <f>(ETH!E307-ETH!E308)/ETH!E308</f>
        <v>-3.0174340634778751E-2</v>
      </c>
      <c r="D307" s="10">
        <f>(XRP!$E307-XRP!$E308)/XRP!$E308</f>
        <v>9.1145833333334137E-3</v>
      </c>
      <c r="E307" s="10">
        <f>(LTC!$E307-LTC!$E308)/LTC!$E308</f>
        <v>1.7676767676767749E-2</v>
      </c>
      <c r="F307" s="10"/>
      <c r="G307" s="10">
        <f>(NEM!$E307-NEM!$E308)/NEM!$E308</f>
        <v>-0.13026587349763255</v>
      </c>
    </row>
    <row r="308" spans="1:7" x14ac:dyDescent="0.3">
      <c r="A308" s="9">
        <v>42813</v>
      </c>
      <c r="B308" s="10">
        <f>(BTC!$E308-BTC!$E309)/BTC!$E309</f>
        <v>6.4611529851512556E-2</v>
      </c>
      <c r="C308" s="10">
        <f>(ETH!E308-ETH!E309)/ETH!E309</f>
        <v>0.30971896955503531</v>
      </c>
      <c r="D308" s="10">
        <f>(XRP!$E308-XRP!$E309)/XRP!$E309</f>
        <v>3.0104321907600585E-2</v>
      </c>
      <c r="E308" s="10">
        <f>(LTC!$E308-LTC!$E309)/LTC!$E309</f>
        <v>-2.5188916876574888E-3</v>
      </c>
      <c r="F308" s="10"/>
      <c r="G308" s="10">
        <f>(NEM!$E308-NEM!$E309)/NEM!$E309</f>
        <v>0.37777034373170515</v>
      </c>
    </row>
    <row r="309" spans="1:7" x14ac:dyDescent="0.3">
      <c r="A309" s="9">
        <v>42812</v>
      </c>
      <c r="B309" s="10">
        <f>(BTC!$E309-BTC!$E310)/BTC!$E310</f>
        <v>-0.11489415849413301</v>
      </c>
      <c r="C309" s="10">
        <f>(ETH!E309-ETH!E310)/ETH!E310</f>
        <v>-0.27055306427503739</v>
      </c>
      <c r="D309" s="10">
        <f>(XRP!$E309-XRP!$E310)/XRP!$E310</f>
        <v>9.7122302158273374E-2</v>
      </c>
      <c r="E309" s="10">
        <f>(LTC!$E309-LTC!$E310)/LTC!$E310</f>
        <v>-2.2167487684728922E-2</v>
      </c>
      <c r="F309" s="10"/>
      <c r="G309" s="10">
        <f>(NEM!$E309-NEM!$E310)/NEM!$E310</f>
        <v>1.433661350525965E-2</v>
      </c>
    </row>
    <row r="310" spans="1:7" x14ac:dyDescent="0.3">
      <c r="A310" s="9">
        <v>42811</v>
      </c>
      <c r="B310" s="10">
        <f>(BTC!$E310-BTC!$E311)/BTC!$E311</f>
        <v>-7.3732330928347065E-2</v>
      </c>
      <c r="C310" s="10">
        <f>(ETH!E310-ETH!E311)/ETH!E311</f>
        <v>1.0355987055016114E-2</v>
      </c>
      <c r="D310" s="10">
        <f>(XRP!$E310-XRP!$E311)/XRP!$E311</f>
        <v>-4.3478260869565286E-2</v>
      </c>
      <c r="E310" s="10">
        <f>(LTC!$E310-LTC!$E311)/LTC!$E311</f>
        <v>-4.2452830188679389E-2</v>
      </c>
      <c r="F310" s="10"/>
      <c r="G310" s="10">
        <f>(NEM!$E310-NEM!$E311)/NEM!$E311</f>
        <v>6.1790668348045315E-2</v>
      </c>
    </row>
    <row r="311" spans="1:7" x14ac:dyDescent="0.3">
      <c r="A311" s="9">
        <v>42810</v>
      </c>
      <c r="B311" s="10">
        <f>(BTC!$E311-BTC!$E312)/BTC!$E312</f>
        <v>-4.9455430094189352E-2</v>
      </c>
      <c r="C311" s="10">
        <f>(ETH!E311-ETH!E312)/ETH!E312</f>
        <v>0.32201939532230456</v>
      </c>
      <c r="D311" s="10">
        <f>(XRP!$E311-XRP!$E312)/XRP!$E312</f>
        <v>1.267025657269563E-2</v>
      </c>
      <c r="E311" s="10">
        <f>(LTC!$E311-LTC!$E312)/LTC!$E312</f>
        <v>1.9230769230769246E-2</v>
      </c>
      <c r="F311" s="10"/>
      <c r="G311" s="10">
        <f>(NEM!$E311-NEM!$E312)/NEM!$E312</f>
        <v>-1.2013882708908045E-2</v>
      </c>
    </row>
    <row r="312" spans="1:7" x14ac:dyDescent="0.3">
      <c r="A312" s="9">
        <v>42809</v>
      </c>
      <c r="B312" s="10">
        <f>(BTC!$E312-BTC!$E313)/BTC!$E313</f>
        <v>7.7499999999999193E-3</v>
      </c>
      <c r="C312" s="10">
        <f>(ETH!E312-ETH!E313)/ETH!E313</f>
        <v>0.22373472949389195</v>
      </c>
      <c r="D312" s="10">
        <f>(XRP!$E312-XRP!$E313)/XRP!$E313</f>
        <v>-1.0499921642375837E-2</v>
      </c>
      <c r="E312" s="10">
        <f>(LTC!$E312-LTC!$E313)/LTC!$E313</f>
        <v>2.4630541871921315E-2</v>
      </c>
      <c r="F312" s="10"/>
      <c r="G312" s="10">
        <f>(NEM!$E312-NEM!$E313)/NEM!$E313</f>
        <v>-3.2460823144480705E-2</v>
      </c>
    </row>
    <row r="313" spans="1:7" x14ac:dyDescent="0.3">
      <c r="A313" s="9">
        <v>42808</v>
      </c>
      <c r="B313" s="10">
        <f>(BTC!$E313-BTC!$E314)/BTC!$E314</f>
        <v>6.5588674589258447E-3</v>
      </c>
      <c r="C313" s="10">
        <f>(ETH!E313-ETH!E314)/ETH!E314</f>
        <v>2.0986358866736175E-3</v>
      </c>
      <c r="D313" s="10">
        <f>(XRP!$E313-XRP!$E314)/XRP!$E314</f>
        <v>-6.26468285043017E-4</v>
      </c>
      <c r="E313" s="10">
        <f>(LTC!$E313-LTC!$E314)/LTC!$E314</f>
        <v>-2.6378896882494084E-2</v>
      </c>
      <c r="F313" s="10"/>
      <c r="G313" s="10">
        <f>(NEM!$E313-NEM!$E314)/NEM!$E314</f>
        <v>6.4137804654572042E-2</v>
      </c>
    </row>
    <row r="314" spans="1:7" x14ac:dyDescent="0.3">
      <c r="A314" s="9">
        <v>42807</v>
      </c>
      <c r="B314" s="10">
        <f>(BTC!$E314-BTC!$E315)/BTC!$E315</f>
        <v>8.6295829307831817E-3</v>
      </c>
      <c r="C314" s="10">
        <f>(ETH!E314-ETH!E315)/ETH!E315</f>
        <v>0.21970989761092144</v>
      </c>
      <c r="D314" s="10">
        <f>(XRP!$E314-XRP!$E315)/XRP!$E315</f>
        <v>2.0783373301358897E-2</v>
      </c>
      <c r="E314" s="10">
        <f>(LTC!$E314-LTC!$E315)/LTC!$E315</f>
        <v>8.5937500000000028E-2</v>
      </c>
      <c r="F314" s="10"/>
      <c r="G314" s="10">
        <f>(NEM!$E314-NEM!$E315)/NEM!$E315</f>
        <v>0.10309278350515465</v>
      </c>
    </row>
    <row r="315" spans="1:7" x14ac:dyDescent="0.3">
      <c r="A315" s="9">
        <v>42806</v>
      </c>
      <c r="B315" s="10">
        <f>(BTC!$E315-BTC!$E316)/BTC!$E316</f>
        <v>3.8738593163977944E-2</v>
      </c>
      <c r="C315" s="10">
        <f>(ETH!E315-ETH!E316)/ETH!E316</f>
        <v>9.1755938518863642E-2</v>
      </c>
      <c r="D315" s="10">
        <f>(XRP!$E315-XRP!$E316)/XRP!$E316</f>
        <v>2.7252324462969739E-3</v>
      </c>
      <c r="E315" s="10">
        <f>(LTC!$E315-LTC!$E316)/LTC!$E316</f>
        <v>1.0526315789473694E-2</v>
      </c>
      <c r="F315" s="10"/>
      <c r="G315" s="10">
        <f>(NEM!$E315-NEM!$E316)/NEM!$E316</f>
        <v>5.8967059780399315E-3</v>
      </c>
    </row>
    <row r="316" spans="1:7" x14ac:dyDescent="0.3">
      <c r="A316" s="9">
        <v>42805</v>
      </c>
      <c r="B316" s="10">
        <f>(BTC!$E316-BTC!$E317)/BTC!$E317</f>
        <v>5.2931800272225715E-2</v>
      </c>
      <c r="C316" s="10">
        <f>(ETH!E316-ETH!E317)/ETH!E317</f>
        <v>0.11070874288670464</v>
      </c>
      <c r="D316" s="10">
        <f>(XRP!$E316-XRP!$E317)/XRP!$E317</f>
        <v>1.7665007226593424E-3</v>
      </c>
      <c r="E316" s="10">
        <f>(LTC!$E316-LTC!$E317)/LTC!$E317</f>
        <v>1.3333333333333286E-2</v>
      </c>
      <c r="F316" s="10"/>
      <c r="G316" s="10">
        <f>(NEM!$E316-NEM!$E317)/NEM!$E317</f>
        <v>7.6031068810852143E-2</v>
      </c>
    </row>
    <row r="317" spans="1:7" x14ac:dyDescent="0.3">
      <c r="A317" s="9">
        <v>42804</v>
      </c>
      <c r="B317" s="10">
        <f>(BTC!$E317-BTC!$E318)/BTC!$E318</f>
        <v>-6.0387550589403344E-2</v>
      </c>
      <c r="C317" s="10">
        <f>(ETH!E317-ETH!E318)/ETH!E318</f>
        <v>8.9014084507042152E-2</v>
      </c>
      <c r="D317" s="10">
        <f>(XRP!$E317-XRP!$E318)/XRP!$E318</f>
        <v>-4.1705140043090241E-2</v>
      </c>
      <c r="E317" s="10">
        <f>(LTC!$E317-LTC!$E318)/LTC!$E318</f>
        <v>-2.3437499999999965E-2</v>
      </c>
      <c r="F317" s="10"/>
      <c r="G317" s="10">
        <f>(NEM!$E317-NEM!$E318)/NEM!$E318</f>
        <v>1.0948905109489065E-2</v>
      </c>
    </row>
    <row r="318" spans="1:7" x14ac:dyDescent="0.3">
      <c r="A318" s="9">
        <v>42803</v>
      </c>
      <c r="B318" s="10">
        <f>(BTC!$E318-BTC!$E319)/BTC!$E319</f>
        <v>3.3469565217391313E-2</v>
      </c>
      <c r="C318" s="10">
        <f>(ETH!E318-ETH!E319)/ETH!E319</f>
        <v>6.6066066066066159E-2</v>
      </c>
      <c r="D318" s="10">
        <f>(XRP!$E318-XRP!$E319)/XRP!$E319</f>
        <v>-1.6899677369795246E-3</v>
      </c>
      <c r="E318" s="10">
        <f>(LTC!$E318-LTC!$E319)/LTC!$E319</f>
        <v>1.5873015873015889E-2</v>
      </c>
      <c r="F318" s="10"/>
      <c r="G318" s="10">
        <f>(NEM!$E318-NEM!$E319)/NEM!$E319</f>
        <v>-2.920334979600598E-2</v>
      </c>
    </row>
    <row r="319" spans="1:7" x14ac:dyDescent="0.3">
      <c r="A319" s="9">
        <v>42802</v>
      </c>
      <c r="B319" s="10">
        <f>(BTC!$E319-BTC!$E320)/BTC!$E320</f>
        <v>-6.0104287559049945E-2</v>
      </c>
      <c r="C319" s="10">
        <f>(ETH!E319-ETH!E320)/ETH!E320</f>
        <v>-0.11858125992588682</v>
      </c>
      <c r="D319" s="10">
        <f>(XRP!$E319-XRP!$E320)/XRP!$E320</f>
        <v>-3.8261401897765304E-3</v>
      </c>
      <c r="E319" s="10">
        <f>(LTC!$E319-LTC!$E320)/LTC!$E320</f>
        <v>-1.0471204188481685E-2</v>
      </c>
      <c r="F319" s="10"/>
      <c r="G319" s="10">
        <f>(NEM!$E319-NEM!$E320)/NEM!$E320</f>
        <v>-0.15095715587967193</v>
      </c>
    </row>
    <row r="320" spans="1:7" x14ac:dyDescent="0.3">
      <c r="A320" s="9">
        <v>42801</v>
      </c>
      <c r="B320" s="10">
        <f>(BTC!$E320-BTC!$E321)/BTC!$E321</f>
        <v>-3.8724731503814308E-2</v>
      </c>
      <c r="C320" s="10">
        <f>(ETH!E320-ETH!E321)/ETH!E321</f>
        <v>-3.6715961244263073E-2</v>
      </c>
      <c r="D320" s="10">
        <f>(XRP!$E320-XRP!$E321)/XRP!$E321</f>
        <v>7.8751857355126298E-2</v>
      </c>
      <c r="E320" s="10">
        <f>(LTC!$E320-LTC!$E321)/LTC!$E321</f>
        <v>-2.5510204081632678E-2</v>
      </c>
      <c r="F320" s="10"/>
      <c r="G320" s="10">
        <f>(NEM!$E320-NEM!$E321)/NEM!$E321</f>
        <v>1.3582186085189071E-2</v>
      </c>
    </row>
    <row r="321" spans="1:7" x14ac:dyDescent="0.3">
      <c r="A321" s="9">
        <v>42800</v>
      </c>
      <c r="B321" s="10">
        <f>(BTC!$E321-BTC!$E322)/BTC!$E322</f>
        <v>4.5062819622451204E-3</v>
      </c>
      <c r="C321" s="10">
        <f>(ETH!E321-ETH!E322)/ETH!E322</f>
        <v>1.6062176165803042E-2</v>
      </c>
      <c r="D321" s="10">
        <f>(XRP!$E321-XRP!$E322)/XRP!$E322</f>
        <v>-1.1747430249632896E-2</v>
      </c>
      <c r="E321" s="10">
        <f>(LTC!$E321-LTC!$E322)/LTC!$E322</f>
        <v>5.1282051282051325E-3</v>
      </c>
      <c r="F321" s="10"/>
      <c r="G321" s="10">
        <f>(NEM!$E321-NEM!$E322)/NEM!$E322</f>
        <v>-4.5422473099312181E-2</v>
      </c>
    </row>
    <row r="322" spans="1:7" x14ac:dyDescent="0.3">
      <c r="A322" s="9">
        <v>42799</v>
      </c>
      <c r="B322" s="10">
        <f>(BTC!$E322-BTC!$E323)/BTC!$E323</f>
        <v>9.5367087599090138E-3</v>
      </c>
      <c r="C322" s="10">
        <f>(ETH!E322-ETH!E323)/ETH!E323</f>
        <v>3.6519871106337254E-2</v>
      </c>
      <c r="D322" s="10">
        <f>(XRP!$E322-XRP!$E323)/XRP!$E323</f>
        <v>-2.6988410858866489E-2</v>
      </c>
      <c r="E322" s="10">
        <f>(LTC!$E322-LTC!$E323)/LTC!$E323</f>
        <v>5.1546391752577371E-3</v>
      </c>
      <c r="F322" s="10"/>
      <c r="G322" s="10">
        <f>(NEM!$E322-NEM!$E323)/NEM!$E323</f>
        <v>0.1851155012020487</v>
      </c>
    </row>
    <row r="323" spans="1:7" x14ac:dyDescent="0.3">
      <c r="A323" s="9">
        <v>42798</v>
      </c>
      <c r="B323" s="10">
        <f>(BTC!$E323-BTC!$E324)/BTC!$E324</f>
        <v>-1.5560906360049819E-2</v>
      </c>
      <c r="C323" s="10">
        <f>(ETH!E323-ETH!E324)/ETH!E324</f>
        <v>-4.3165467625899269E-2</v>
      </c>
      <c r="D323" s="10">
        <f>(XRP!$E323-XRP!$E324)/XRP!$E324</f>
        <v>-6.3101435557659106E-3</v>
      </c>
      <c r="E323" s="10">
        <f>(LTC!$E323-LTC!$E324)/LTC!$E324</f>
        <v>-1.0204081632653071E-2</v>
      </c>
      <c r="F323" s="10"/>
      <c r="G323" s="10">
        <f>(NEM!$E323-NEM!$E324)/NEM!$E324</f>
        <v>7.6516259705187356E-2</v>
      </c>
    </row>
    <row r="324" spans="1:7" x14ac:dyDescent="0.3">
      <c r="A324" s="9">
        <v>42797</v>
      </c>
      <c r="B324" s="10">
        <f>(BTC!$E324-BTC!$E325)/BTC!$E325</f>
        <v>1.9168511842431329E-2</v>
      </c>
      <c r="C324" s="10">
        <f>(ETH!E324-ETH!E325)/ETH!E325</f>
        <v>2.2595901208617954E-2</v>
      </c>
      <c r="D324" s="10">
        <f>(XRP!$E324-XRP!$E325)/XRP!$E325</f>
        <v>5.8087130696044105E-2</v>
      </c>
      <c r="E324" s="10">
        <f>(LTC!$E324-LTC!$E325)/LTC!$E325</f>
        <v>0</v>
      </c>
      <c r="F324" s="10"/>
      <c r="G324" s="10">
        <f>(NEM!$E324-NEM!$E325)/NEM!$E325</f>
        <v>7.8249036062600762E-3</v>
      </c>
    </row>
    <row r="325" spans="1:7" x14ac:dyDescent="0.3">
      <c r="A325" s="9">
        <v>42796</v>
      </c>
      <c r="B325" s="10">
        <f>(BTC!$E325-BTC!$E326)/BTC!$E326</f>
        <v>2.3321063394683018E-2</v>
      </c>
      <c r="C325" s="10">
        <f>(ETH!E325-ETH!E326)/ETH!E326</f>
        <v>9.6829971181556174E-2</v>
      </c>
      <c r="D325" s="10">
        <f>(XRP!$E325-XRP!$E326)/XRP!$E326</f>
        <v>0.10780325443786987</v>
      </c>
      <c r="E325" s="10">
        <f>(LTC!$E325-LTC!$E326)/LTC!$E326</f>
        <v>3.1578947368421081E-2</v>
      </c>
      <c r="F325" s="10"/>
      <c r="G325" s="10">
        <f>(NEM!$E325-NEM!$E326)/NEM!$E326</f>
        <v>0.12331210191082805</v>
      </c>
    </row>
    <row r="326" spans="1:7" x14ac:dyDescent="0.3">
      <c r="A326" s="9">
        <v>42795</v>
      </c>
      <c r="B326" s="10">
        <f>(BTC!$E326-BTC!$E327)/BTC!$E327</f>
        <v>3.6043289236166995E-2</v>
      </c>
      <c r="C326" s="10">
        <f>(ETH!E326-ETH!E327)/ETH!E327</f>
        <v>9.6713021491782625E-2</v>
      </c>
      <c r="D326" s="10">
        <f>(XRP!$E326-XRP!$E327)/XRP!$E327</f>
        <v>-2.3121387283237087E-2</v>
      </c>
      <c r="E326" s="10">
        <f>(LTC!$E326-LTC!$E327)/LTC!$E327</f>
        <v>7.9575596816975607E-3</v>
      </c>
      <c r="F326" s="10"/>
      <c r="G326" s="10">
        <f>(NEM!$E326-NEM!$E327)/NEM!$E327</f>
        <v>0.11600796133067941</v>
      </c>
    </row>
    <row r="327" spans="1:7" x14ac:dyDescent="0.3">
      <c r="A327" s="9">
        <v>42794</v>
      </c>
      <c r="B327" s="10">
        <f>(BTC!$E327-BTC!$E328)/BTC!$E328</f>
        <v>0</v>
      </c>
      <c r="C327" s="10">
        <f>(ETH!E327-ETH!E328)/ETH!E328</f>
        <v>2.7272727272727268E-2</v>
      </c>
      <c r="D327" s="10">
        <f>(XRP!$E327-XRP!$E328)/XRP!$E328</f>
        <v>-1.3014797646639355E-2</v>
      </c>
      <c r="E327" s="10">
        <f>(LTC!$E327-LTC!$E328)/LTC!$E328</f>
        <v>-7.8947368421052114E-3</v>
      </c>
      <c r="F327" s="10"/>
      <c r="G327" s="10">
        <f>(NEM!$E327-NEM!$E328)/NEM!$E328</f>
        <v>9.6492595479345383E-2</v>
      </c>
    </row>
    <row r="328" spans="1:7" x14ac:dyDescent="0.3">
      <c r="A328" s="9">
        <v>42793</v>
      </c>
      <c r="B328" s="10">
        <f>(BTC!$E328-BTC!$E329)/BTC!$E329</f>
        <v>1.2675935461723293E-2</v>
      </c>
      <c r="C328" s="10">
        <f>(ETH!E328-ETH!E329)/ETH!E329</f>
        <v>6.0606060606060663E-2</v>
      </c>
      <c r="D328" s="10">
        <f>(XRP!$E328-XRP!$E329)/XRP!$E329</f>
        <v>-1.0932816081819707E-2</v>
      </c>
      <c r="E328" s="10">
        <f>(LTC!$E328-LTC!$E329)/LTC!$E329</f>
        <v>-7.8328981723238249E-3</v>
      </c>
      <c r="F328" s="10"/>
      <c r="G328" s="10">
        <f>(NEM!$E328-NEM!$E329)/NEM!$E329</f>
        <v>-4.9635489374902919E-3</v>
      </c>
    </row>
    <row r="329" spans="1:7" x14ac:dyDescent="0.3">
      <c r="A329" s="9">
        <v>42792</v>
      </c>
      <c r="B329" s="10">
        <f>(BTC!$E329-BTC!$E330)/BTC!$E330</f>
        <v>1.867394041124644E-2</v>
      </c>
      <c r="C329" s="10">
        <f>(ETH!E329-ETH!E330)/ETH!E330</f>
        <v>7.158671586715859E-2</v>
      </c>
      <c r="D329" s="10">
        <f>(XRP!$E329-XRP!$E330)/XRP!$E330</f>
        <v>1.0591350397175514E-3</v>
      </c>
      <c r="E329" s="10">
        <f>(LTC!$E329-LTC!$E330)/LTC!$E330</f>
        <v>0</v>
      </c>
      <c r="F329" s="10"/>
      <c r="G329" s="10">
        <f>(NEM!$E329-NEM!$E330)/NEM!$E330</f>
        <v>1.6876971608832721E-2</v>
      </c>
    </row>
    <row r="330" spans="1:7" x14ac:dyDescent="0.3">
      <c r="A330" s="9">
        <v>42791</v>
      </c>
      <c r="B330" s="10">
        <f>(BTC!$E330-BTC!$E331)/BTC!$E331</f>
        <v>-2.5424306454911172E-2</v>
      </c>
      <c r="C330" s="10">
        <f>(ETH!E330-ETH!E331)/ETH!E331</f>
        <v>3.6725325172149992E-2</v>
      </c>
      <c r="D330" s="10">
        <f>(XRP!$E330-XRP!$E331)/XRP!$E331</f>
        <v>-6.3146816348009895E-3</v>
      </c>
      <c r="E330" s="10">
        <f>(LTC!$E330-LTC!$E331)/LTC!$E331</f>
        <v>-5.1948051948051991E-3</v>
      </c>
      <c r="F330" s="10"/>
      <c r="G330" s="10">
        <f>(NEM!$E330-NEM!$E331)/NEM!$E331</f>
        <v>-3.5154466595647457E-2</v>
      </c>
    </row>
    <row r="331" spans="1:7" x14ac:dyDescent="0.3">
      <c r="A331" s="9">
        <v>42790</v>
      </c>
      <c r="B331" s="10">
        <f>(BTC!$E331-BTC!$E332)/BTC!$E332</f>
        <v>5.9654415798135255E-3</v>
      </c>
      <c r="C331" s="10">
        <f>(ETH!E331-ETH!E332)/ETH!E332</f>
        <v>-3.8109756097560164E-3</v>
      </c>
      <c r="D331" s="10">
        <f>(XRP!$E331-XRP!$E332)/XRP!$E332</f>
        <v>-3.2909245122985535E-2</v>
      </c>
      <c r="E331" s="10">
        <f>(LTC!$E331-LTC!$E332)/LTC!$E332</f>
        <v>2.6041666666667268E-3</v>
      </c>
      <c r="F331" s="10"/>
      <c r="G331" s="10">
        <f>(NEM!$E331-NEM!$E332)/NEM!$E332</f>
        <v>-4.1149861374580494E-2</v>
      </c>
    </row>
    <row r="332" spans="1:7" x14ac:dyDescent="0.3">
      <c r="A332" s="9">
        <v>42789</v>
      </c>
      <c r="B332" s="10">
        <f>(BTC!$E332-BTC!$E333)/BTC!$E333</f>
        <v>4.4100801832760571E-2</v>
      </c>
      <c r="C332" s="10">
        <f>(ETH!E332-ETH!E333)/ETH!E333</f>
        <v>4.1269841269841234E-2</v>
      </c>
      <c r="D332" s="10">
        <f>(XRP!$E332-XRP!$E333)/XRP!$E333</f>
        <v>5.9726962457338417E-3</v>
      </c>
      <c r="E332" s="10">
        <f>(LTC!$E332-LTC!$E333)/LTC!$E333</f>
        <v>7.8740157480314439E-3</v>
      </c>
      <c r="F332" s="10"/>
      <c r="G332" s="10">
        <f>(NEM!$E332-NEM!$E333)/NEM!$E333</f>
        <v>7.279273638071386E-2</v>
      </c>
    </row>
    <row r="333" spans="1:7" x14ac:dyDescent="0.3">
      <c r="A333" s="9">
        <v>42788</v>
      </c>
      <c r="B333" s="10">
        <f>(BTC!$E333-BTC!$E334)/BTC!$E334</f>
        <v>1.9187662512329419E-3</v>
      </c>
      <c r="C333" s="10">
        <f>(ETH!E333-ETH!E334)/ETH!E334</f>
        <v>-5.524861878453061E-3</v>
      </c>
      <c r="D333" s="10">
        <f>(XRP!$E333-XRP!$E334)/XRP!$E334</f>
        <v>4.80109739368988E-3</v>
      </c>
      <c r="E333" s="10">
        <f>(LTC!$E333-LTC!$E334)/LTC!$E334</f>
        <v>7.936507936508002E-3</v>
      </c>
      <c r="F333" s="10"/>
      <c r="G333" s="10">
        <f>(NEM!$E333-NEM!$E334)/NEM!$E334</f>
        <v>9.8008220044261078E-3</v>
      </c>
    </row>
    <row r="334" spans="1:7" x14ac:dyDescent="0.3">
      <c r="A334" s="9">
        <v>42787</v>
      </c>
      <c r="B334" s="10">
        <f>(BTC!$E334-BTC!$E335)/BTC!$E335</f>
        <v>3.2704309339061773E-2</v>
      </c>
      <c r="C334" s="10">
        <f>(ETH!E334-ETH!E335)/ETH!E335</f>
        <v>1.9308125502815784E-2</v>
      </c>
      <c r="D334" s="10">
        <f>(XRP!$E334-XRP!$E335)/XRP!$E335</f>
        <v>-6.9810999489186738E-3</v>
      </c>
      <c r="E334" s="10">
        <f>(LTC!$E334-LTC!$E335)/LTC!$E335</f>
        <v>2.6525198938991477E-3</v>
      </c>
      <c r="F334" s="10"/>
      <c r="G334" s="10">
        <f>(NEM!$E334-NEM!$E335)/NEM!$E335</f>
        <v>-3.552370788229909E-2</v>
      </c>
    </row>
    <row r="335" spans="1:7" x14ac:dyDescent="0.3">
      <c r="A335" s="9">
        <v>42786</v>
      </c>
      <c r="B335" s="10">
        <f>(BTC!$E335-BTC!$E336)/BTC!$E336</f>
        <v>3.064311412675249E-2</v>
      </c>
      <c r="C335" s="10">
        <f>(ETH!E335-ETH!E336)/ETH!E336</f>
        <v>-2.5862068965517248E-2</v>
      </c>
      <c r="D335" s="10">
        <f>(XRP!$E335-XRP!$E336)/XRP!$E336</f>
        <v>-8.5062946580480834E-4</v>
      </c>
      <c r="E335" s="10">
        <f>(LTC!$E335-LTC!$E336)/LTC!$E336</f>
        <v>2.6595744680851679E-3</v>
      </c>
      <c r="F335" s="10"/>
      <c r="G335" s="10">
        <f>(NEM!$E335-NEM!$E336)/NEM!$E336</f>
        <v>3.2588161209067969E-2</v>
      </c>
    </row>
    <row r="336" spans="1:7" x14ac:dyDescent="0.3">
      <c r="A336" s="9">
        <v>42785</v>
      </c>
      <c r="B336" s="10">
        <f>(BTC!$E336-BTC!$E337)/BTC!$E337</f>
        <v>-6.2119459039094299E-3</v>
      </c>
      <c r="C336" s="10">
        <f>(ETH!E336-ETH!E337)/ETH!E337</f>
        <v>-3.9032006245121554E-3</v>
      </c>
      <c r="D336" s="10">
        <f>(XRP!$E336-XRP!$E337)/XRP!$E337</f>
        <v>5.5485724546597275E-2</v>
      </c>
      <c r="E336" s="10">
        <f>(LTC!$E336-LTC!$E337)/LTC!$E337</f>
        <v>-7.9155672823219645E-3</v>
      </c>
      <c r="F336" s="10"/>
      <c r="G336" s="10">
        <f>(NEM!$E336-NEM!$E337)/NEM!$E337</f>
        <v>-7.4457234445577752E-2</v>
      </c>
    </row>
    <row r="337" spans="1:7" x14ac:dyDescent="0.3">
      <c r="A337" s="9">
        <v>42784</v>
      </c>
      <c r="B337" s="10">
        <f>(BTC!$E337-BTC!$E338)/BTC!$E338</f>
        <v>7.8473728983665201E-3</v>
      </c>
      <c r="C337" s="10">
        <f>(ETH!E337-ETH!E338)/ETH!E338</f>
        <v>1.025236593059943E-2</v>
      </c>
      <c r="D337" s="10">
        <f>(XRP!$E337-XRP!$E338)/XRP!$E338</f>
        <v>-6.1668070766638584E-2</v>
      </c>
      <c r="E337" s="10">
        <f>(LTC!$E337-LTC!$E338)/LTC!$E338</f>
        <v>-1.0443864229765022E-2</v>
      </c>
      <c r="F337" s="10"/>
      <c r="G337" s="10">
        <f>(NEM!$E337-NEM!$E338)/NEM!$E338</f>
        <v>-3.5146914100941964E-2</v>
      </c>
    </row>
    <row r="338" spans="1:7" x14ac:dyDescent="0.3">
      <c r="A338" s="9">
        <v>42783</v>
      </c>
      <c r="B338" s="10">
        <f>(BTC!$E338-BTC!$E339)/BTC!$E339</f>
        <v>1.8268706688468406E-2</v>
      </c>
      <c r="C338" s="10">
        <f>(ETH!E338-ETH!E339)/ETH!E339</f>
        <v>-1.7054263565891521E-2</v>
      </c>
      <c r="D338" s="10">
        <f>(XRP!$E338-XRP!$E339)/XRP!$E339</f>
        <v>-1.5264642442342801E-2</v>
      </c>
      <c r="E338" s="10">
        <f>(LTC!$E338-LTC!$E339)/LTC!$E339</f>
        <v>1.0554089709762543E-2</v>
      </c>
      <c r="F338" s="10"/>
      <c r="G338" s="10">
        <f>(NEM!$E338-NEM!$E339)/NEM!$E339</f>
        <v>1.0512856939906277E-2</v>
      </c>
    </row>
    <row r="339" spans="1:7" x14ac:dyDescent="0.3">
      <c r="A339" s="9">
        <v>42782</v>
      </c>
      <c r="B339" s="10">
        <f>(BTC!$E339-BTC!$E340)/BTC!$E340</f>
        <v>1.9811807678564376E-2</v>
      </c>
      <c r="C339" s="10">
        <f>(ETH!E339-ETH!E340)/ETH!E340</f>
        <v>-1.5479876160990381E-3</v>
      </c>
      <c r="D339" s="10">
        <f>(XRP!$E339-XRP!$E340)/XRP!$E340</f>
        <v>-1.9521717911176094E-2</v>
      </c>
      <c r="E339" s="10">
        <f>(LTC!$E339-LTC!$E340)/LTC!$E340</f>
        <v>-5.2493438320210016E-3</v>
      </c>
      <c r="F339" s="10"/>
      <c r="G339" s="10">
        <f>(NEM!$E339-NEM!$E340)/NEM!$E340</f>
        <v>-7.6131397152122129E-3</v>
      </c>
    </row>
    <row r="340" spans="1:7" x14ac:dyDescent="0.3">
      <c r="A340" s="9">
        <v>42781</v>
      </c>
      <c r="B340" s="10">
        <f>(BTC!$E340-BTC!$E341)/BTC!$E341</f>
        <v>2.9167288835797757E-3</v>
      </c>
      <c r="C340" s="10">
        <f>(ETH!E340-ETH!E341)/ETH!E341</f>
        <v>-8.4420567920183761E-3</v>
      </c>
      <c r="D340" s="10">
        <f>(XRP!$E340-XRP!$E341)/XRP!$E341</f>
        <v>-2.0866517999362861E-2</v>
      </c>
      <c r="E340" s="10">
        <f>(LTC!$E340-LTC!$E341)/LTC!$E341</f>
        <v>1.0610079575596827E-2</v>
      </c>
      <c r="F340" s="10"/>
      <c r="G340" s="10">
        <f>(NEM!$E340-NEM!$E341)/NEM!$E341</f>
        <v>5.3937592867756387E-2</v>
      </c>
    </row>
    <row r="341" spans="1:7" x14ac:dyDescent="0.3">
      <c r="A341" s="9">
        <v>42780</v>
      </c>
      <c r="B341" s="10">
        <f>(BTC!$E341-BTC!$E342)/BTC!$E342</f>
        <v>1.4041427763869789E-2</v>
      </c>
      <c r="C341" s="10">
        <f>(ETH!E341-ETH!E342)/ETH!E342</f>
        <v>0.1561668145519077</v>
      </c>
      <c r="D341" s="10">
        <f>(XRP!$E341-XRP!$E342)/XRP!$E342</f>
        <v>4.3193089105743269E-3</v>
      </c>
      <c r="E341" s="10">
        <f>(LTC!$E341-LTC!$E342)/LTC!$E342</f>
        <v>1.3440860215053715E-2</v>
      </c>
      <c r="F341" s="10"/>
      <c r="G341" s="10">
        <f>(NEM!$E341-NEM!$E342)/NEM!$E342</f>
        <v>1.4318010550112975E-2</v>
      </c>
    </row>
    <row r="342" spans="1:7" x14ac:dyDescent="0.3">
      <c r="A342" s="9">
        <v>42779</v>
      </c>
      <c r="B342" s="10">
        <f>(BTC!$E342-BTC!$E343)/BTC!$E343</f>
        <v>-8.5470085470085114E-3</v>
      </c>
      <c r="C342" s="10">
        <f>(ETH!E342-ETH!E343)/ETH!E343</f>
        <v>-1.1403508771929893E-2</v>
      </c>
      <c r="D342" s="10">
        <f>(XRP!$E342-XRP!$E343)/XRP!$E343</f>
        <v>-2.8712713351412753E-3</v>
      </c>
      <c r="E342" s="10">
        <f>(LTC!$E342-LTC!$E343)/LTC!$E343</f>
        <v>-1.0638297872340318E-2</v>
      </c>
      <c r="F342" s="10"/>
      <c r="G342" s="10">
        <f>(NEM!$E342-NEM!$E343)/NEM!$E343</f>
        <v>-3.8405797101449222E-2</v>
      </c>
    </row>
    <row r="343" spans="1:7" x14ac:dyDescent="0.3">
      <c r="A343" s="9">
        <v>42778</v>
      </c>
      <c r="B343" s="10">
        <f>(BTC!$E343-BTC!$E344)/BTC!$E344</f>
        <v>-5.2466523968341828E-3</v>
      </c>
      <c r="C343" s="10">
        <f>(ETH!E343-ETH!E344)/ETH!E344</f>
        <v>4.4052863436123977E-3</v>
      </c>
      <c r="D343" s="10">
        <f>(XRP!$E343-XRP!$E344)/XRP!$E344</f>
        <v>-1.0105795041844279E-2</v>
      </c>
      <c r="E343" s="10">
        <f>(LTC!$E343-LTC!$E344)/LTC!$E344</f>
        <v>-7.9155672823219645E-3</v>
      </c>
      <c r="F343" s="10"/>
      <c r="G343" s="10">
        <f>(NEM!$E343-NEM!$E344)/NEM!$E344</f>
        <v>-1.3157894736842115E-2</v>
      </c>
    </row>
    <row r="344" spans="1:7" x14ac:dyDescent="0.3">
      <c r="A344" s="9">
        <v>42777</v>
      </c>
      <c r="B344" s="10">
        <f>(BTC!$E344-BTC!$E345)/BTC!$E345</f>
        <v>1.5960836274995789E-2</v>
      </c>
      <c r="C344" s="10">
        <f>(ETH!E344-ETH!E345)/ETH!E345</f>
        <v>6.2056737588652737E-3</v>
      </c>
      <c r="D344" s="10">
        <f>(XRP!$E344-XRP!$E345)/XRP!$E345</f>
        <v>6.996342820798182E-3</v>
      </c>
      <c r="E344" s="10">
        <f>(LTC!$E344-LTC!$E345)/LTC!$E345</f>
        <v>2.6455026455027069E-3</v>
      </c>
      <c r="F344" s="10"/>
      <c r="G344" s="10">
        <f>(NEM!$E344-NEM!$E345)/NEM!$E345</f>
        <v>0.10318712527611235</v>
      </c>
    </row>
    <row r="345" spans="1:7" x14ac:dyDescent="0.3">
      <c r="A345" s="9">
        <v>42776</v>
      </c>
      <c r="B345" s="10">
        <f>(BTC!$E345-BTC!$E346)/BTC!$E346</f>
        <v>-5.7422715662020923E-3</v>
      </c>
      <c r="C345" s="10">
        <f>(ETH!E345-ETH!E346)/ETH!E346</f>
        <v>2.2665457842248413E-2</v>
      </c>
      <c r="D345" s="10">
        <f>(XRP!$E345-XRP!$E346)/XRP!$E346</f>
        <v>-1.3335425164731723E-2</v>
      </c>
      <c r="E345" s="10">
        <f>(LTC!$E345-LTC!$E346)/LTC!$E346</f>
        <v>-5.2631578947368472E-3</v>
      </c>
      <c r="F345" s="10"/>
      <c r="G345" s="10">
        <f>(NEM!$E345-NEM!$E346)/NEM!$E346</f>
        <v>2.3722916337182124E-3</v>
      </c>
    </row>
    <row r="346" spans="1:7" x14ac:dyDescent="0.3">
      <c r="A346" s="9">
        <v>42775</v>
      </c>
      <c r="B346" s="10">
        <f>(BTC!$E346-BTC!$E347)/BTC!$E347</f>
        <v>-6.4614747852916501E-2</v>
      </c>
      <c r="C346" s="10">
        <f>(ETH!E346-ETH!E347)/ETH!E347</f>
        <v>-3.4995625546806679E-2</v>
      </c>
      <c r="D346" s="10">
        <f>(XRP!$E346-XRP!$E347)/XRP!$E347</f>
        <v>-9.9409754582168094E-3</v>
      </c>
      <c r="E346" s="10">
        <f>(LTC!$E346-LTC!$E347)/LTC!$E347</f>
        <v>-5.4726368159203925E-2</v>
      </c>
      <c r="F346" s="10"/>
      <c r="G346" s="10">
        <f>(NEM!$E346-NEM!$E347)/NEM!$E347</f>
        <v>-5.0743131661912716E-2</v>
      </c>
    </row>
    <row r="347" spans="1:7" x14ac:dyDescent="0.3">
      <c r="A347" s="9">
        <v>42774</v>
      </c>
      <c r="B347" s="10">
        <f>(BTC!$E347-BTC!$E348)/BTC!$E348</f>
        <v>1.6205775663070876E-3</v>
      </c>
      <c r="C347" s="10">
        <f>(ETH!E347-ETH!E348)/ETH!E348</f>
        <v>-7.8124999999999879E-3</v>
      </c>
      <c r="D347" s="10">
        <f>(XRP!$E347-XRP!$E348)/XRP!$E348</f>
        <v>4.8384579366317739E-3</v>
      </c>
      <c r="E347" s="10">
        <f>(LTC!$E347-LTC!$E348)/LTC!$E348</f>
        <v>-4.950495049505065E-3</v>
      </c>
      <c r="F347" s="10"/>
      <c r="G347" s="10">
        <f>(NEM!$E347-NEM!$E348)/NEM!$E348</f>
        <v>-3.7010264565563125E-2</v>
      </c>
    </row>
    <row r="348" spans="1:7" x14ac:dyDescent="0.3">
      <c r="A348" s="9">
        <v>42773</v>
      </c>
      <c r="B348" s="10">
        <f>(BTC!$E348-BTC!$E349)/BTC!$E349</f>
        <v>2.2347444974232834E-2</v>
      </c>
      <c r="C348" s="10">
        <f>(ETH!E348-ETH!E349)/ETH!E349</f>
        <v>1.1413520632133363E-2</v>
      </c>
      <c r="D348" s="10">
        <f>(XRP!$E348-XRP!$E349)/XRP!$E349</f>
        <v>-6.6666666666666098E-3</v>
      </c>
      <c r="E348" s="10">
        <f>(LTC!$E348-LTC!$E349)/LTC!$E349</f>
        <v>0</v>
      </c>
      <c r="F348" s="10"/>
      <c r="G348" s="10">
        <f>(NEM!$E348-NEM!$E349)/NEM!$E349</f>
        <v>0.14538830932273561</v>
      </c>
    </row>
    <row r="349" spans="1:7" x14ac:dyDescent="0.3">
      <c r="A349" s="9">
        <v>42772</v>
      </c>
      <c r="B349" s="10">
        <f>(BTC!$E349-BTC!$E350)/BTC!$E350</f>
        <v>1.0522319777289089E-2</v>
      </c>
      <c r="C349" s="10">
        <f>(ETH!E349-ETH!E350)/ETH!E350</f>
        <v>3.5242290748899495E-3</v>
      </c>
      <c r="D349" s="10">
        <f>(XRP!$E349-XRP!$E350)/XRP!$E350</f>
        <v>1.2418503570320078E-3</v>
      </c>
      <c r="E349" s="10">
        <f>(LTC!$E349-LTC!$E350)/LTC!$E350</f>
        <v>0</v>
      </c>
      <c r="F349" s="10"/>
      <c r="G349" s="10">
        <f>(NEM!$E349-NEM!$E350)/NEM!$E350</f>
        <v>-5.4781655971200445E-2</v>
      </c>
    </row>
    <row r="350" spans="1:7" x14ac:dyDescent="0.3">
      <c r="A350" s="9">
        <v>42771</v>
      </c>
      <c r="B350" s="10">
        <f>(BTC!$E350-BTC!$E351)/BTC!$E351</f>
        <v>-1.4919934797200279E-2</v>
      </c>
      <c r="C350" s="10">
        <f>(ETH!E350-ETH!E351)/ETH!E351</f>
        <v>-6.9991251093613361E-3</v>
      </c>
      <c r="D350" s="10">
        <f>(XRP!$E350-XRP!$E351)/XRP!$E351</f>
        <v>-7.70178681454106E-3</v>
      </c>
      <c r="E350" s="10">
        <f>(LTC!$E350-LTC!$E351)/LTC!$E351</f>
        <v>-4.9261083743841316E-3</v>
      </c>
      <c r="F350" s="10"/>
      <c r="G350" s="10">
        <f>(NEM!$E350-NEM!$E351)/NEM!$E351</f>
        <v>-0.10929875923602397</v>
      </c>
    </row>
    <row r="351" spans="1:7" x14ac:dyDescent="0.3">
      <c r="A351" s="9">
        <v>42770</v>
      </c>
      <c r="B351" s="10">
        <f>(BTC!$E351-BTC!$E352)/BTC!$E352</f>
        <v>1.2612752570612973E-2</v>
      </c>
      <c r="C351" s="10">
        <f>(ETH!E351-ETH!E352)/ETH!E352</f>
        <v>2.8802880288028829E-2</v>
      </c>
      <c r="D351" s="10">
        <f>(XRP!$E351-XRP!$E352)/XRP!$E352</f>
        <v>2.7803521779426405E-3</v>
      </c>
      <c r="E351" s="10">
        <f>(LTC!$E351-LTC!$E352)/LTC!$E352</f>
        <v>-4.9019607843138382E-3</v>
      </c>
      <c r="F351" s="10"/>
      <c r="G351" s="10">
        <f>(NEM!$E351-NEM!$E352)/NEM!$E352</f>
        <v>3.3871432689535887E-2</v>
      </c>
    </row>
    <row r="352" spans="1:7" x14ac:dyDescent="0.3">
      <c r="A352" s="9">
        <v>42769</v>
      </c>
      <c r="B352" s="10">
        <f>(BTC!$E352-BTC!$E353)/BTC!$E353</f>
        <v>1.7898794228108448E-2</v>
      </c>
      <c r="C352" s="10">
        <f>(ETH!E352-ETH!E353)/ETH!E353</f>
        <v>2.6802218114602507E-2</v>
      </c>
      <c r="D352" s="10">
        <f>(XRP!$E352-XRP!$E353)/XRP!$E353</f>
        <v>7.7291698871538052E-4</v>
      </c>
      <c r="E352" s="10">
        <f>(LTC!$E352-LTC!$E353)/LTC!$E353</f>
        <v>-2.4449877750610726E-3</v>
      </c>
      <c r="F352" s="10"/>
      <c r="G352" s="10">
        <f>(NEM!$E352-NEM!$E353)/NEM!$E353</f>
        <v>0.10231966952653314</v>
      </c>
    </row>
    <row r="353" spans="1:7" x14ac:dyDescent="0.3">
      <c r="A353" s="9">
        <v>42768</v>
      </c>
      <c r="B353" s="10">
        <f>(BTC!$E353-BTC!$E354)/BTC!$E354</f>
        <v>2.3032901255788531E-2</v>
      </c>
      <c r="C353" s="10">
        <f>(ETH!E353-ETH!E354)/ETH!E354</f>
        <v>8.3876980428704423E-3</v>
      </c>
      <c r="D353" s="10">
        <f>(XRP!$E353-XRP!$E354)/XRP!$E354</f>
        <v>-1.085626911314983E-2</v>
      </c>
      <c r="E353" s="10">
        <f>(LTC!$E353-LTC!$E354)/LTC!$E354</f>
        <v>2.4509803921568107E-3</v>
      </c>
      <c r="F353" s="10"/>
      <c r="G353" s="10">
        <f>(NEM!$E353-NEM!$E354)/NEM!$E354</f>
        <v>0.14707490431930026</v>
      </c>
    </row>
    <row r="354" spans="1:7" x14ac:dyDescent="0.3">
      <c r="A354" s="9">
        <v>42767</v>
      </c>
      <c r="B354" s="10">
        <f>(BTC!$E354-BTC!$E355)/BTC!$E355</f>
        <v>1.918796372629844E-2</v>
      </c>
      <c r="C354" s="10">
        <f>(ETH!E354-ETH!E355)/ETH!E355</f>
        <v>0</v>
      </c>
      <c r="D354" s="10">
        <f>(XRP!$E354-XRP!$E355)/XRP!$E355</f>
        <v>3.5793474817865004E-2</v>
      </c>
      <c r="E354" s="10">
        <f>(LTC!$E354-LTC!$E355)/LTC!$E355</f>
        <v>0</v>
      </c>
      <c r="F354" s="10"/>
      <c r="G354" s="10">
        <f>(NEM!$E354-NEM!$E355)/NEM!$E355</f>
        <v>4.7737254153140986E-2</v>
      </c>
    </row>
    <row r="355" spans="1:7" x14ac:dyDescent="0.3">
      <c r="A355" s="9">
        <v>42766</v>
      </c>
      <c r="B355" s="10">
        <f>(BTC!$E355-BTC!$E356)/BTC!$E356</f>
        <v>5.4347117494947722E-2</v>
      </c>
      <c r="C355" s="10">
        <f>(ETH!E355-ETH!E356)/ETH!E356</f>
        <v>1.5137180700094621E-2</v>
      </c>
      <c r="D355" s="10">
        <f>(XRP!$E355-XRP!$E356)/XRP!$E356</f>
        <v>-1.0499921642375837E-2</v>
      </c>
      <c r="E355" s="10">
        <f>(LTC!$E355-LTC!$E356)/LTC!$E356</f>
        <v>1.4925373134328483E-2</v>
      </c>
      <c r="F355" s="10"/>
      <c r="G355" s="10">
        <f>(NEM!$E355-NEM!$E356)/NEM!$E356</f>
        <v>-2.85605483625274E-3</v>
      </c>
    </row>
    <row r="356" spans="1:7" x14ac:dyDescent="0.3">
      <c r="A356" s="9">
        <v>42765</v>
      </c>
      <c r="B356" s="10">
        <f>(BTC!$E356-BTC!$E357)/BTC!$E357</f>
        <v>9.5704187058183302E-4</v>
      </c>
      <c r="C356" s="10">
        <f>(ETH!E356-ETH!E357)/ETH!E357</f>
        <v>8.5877862595419713E-3</v>
      </c>
      <c r="D356" s="10">
        <f>(XRP!$E356-XRP!$E357)/XRP!$E357</f>
        <v>-3.2802249297093594E-3</v>
      </c>
      <c r="E356" s="10">
        <f>(LTC!$E356-LTC!$E357)/LTC!$E357</f>
        <v>4.4155844155844018E-2</v>
      </c>
      <c r="F356" s="10"/>
      <c r="G356" s="10">
        <f>(NEM!$E356-NEM!$E357)/NEM!$E357</f>
        <v>1.7041053446940266E-2</v>
      </c>
    </row>
    <row r="357" spans="1:7" x14ac:dyDescent="0.3">
      <c r="A357" s="9">
        <v>42764</v>
      </c>
      <c r="B357" s="10">
        <f>(BTC!$E357-BTC!$E358)/BTC!$E358</f>
        <v>-2.2678197463080457E-3</v>
      </c>
      <c r="C357" s="10">
        <f>(ETH!E357-ETH!E358)/ETH!E358</f>
        <v>-7.575757575757582E-3</v>
      </c>
      <c r="D357" s="10">
        <f>(XRP!$E357-XRP!$E358)/XRP!$E358</f>
        <v>9.4607379375590168E-3</v>
      </c>
      <c r="E357" s="10">
        <f>(LTC!$E357-LTC!$E358)/LTC!$E358</f>
        <v>0</v>
      </c>
      <c r="F357" s="10"/>
      <c r="G357" s="10">
        <f>(NEM!$E357-NEM!$E358)/NEM!$E358</f>
        <v>7.2481827622014619E-2</v>
      </c>
    </row>
    <row r="358" spans="1:7" x14ac:dyDescent="0.3">
      <c r="A358" s="9">
        <v>42763</v>
      </c>
      <c r="B358" s="10">
        <f>(BTC!$E358-BTC!$E359)/BTC!$E359</f>
        <v>2.0005436259853569E-3</v>
      </c>
      <c r="C358" s="10">
        <f>(ETH!E358-ETH!E359)/ETH!E359</f>
        <v>1.8975332068312477E-3</v>
      </c>
      <c r="D358" s="10">
        <f>(XRP!$E358-XRP!$E359)/XRP!$E359</f>
        <v>-1.137957911145741E-2</v>
      </c>
      <c r="E358" s="10">
        <f>(LTC!$E358-LTC!$E359)/LTC!$E359</f>
        <v>-2.5906735751294787E-3</v>
      </c>
      <c r="F358" s="10"/>
      <c r="G358" s="10">
        <f>(NEM!$E358-NEM!$E359)/NEM!$E359</f>
        <v>-3.5843011613936791E-2</v>
      </c>
    </row>
    <row r="359" spans="1:7" x14ac:dyDescent="0.3">
      <c r="A359" s="9">
        <v>42762</v>
      </c>
      <c r="B359" s="10">
        <f>(BTC!$E359-BTC!$E360)/BTC!$E360</f>
        <v>2.3539925238940792E-3</v>
      </c>
      <c r="C359" s="10">
        <f>(ETH!E359-ETH!E360)/ETH!E360</f>
        <v>-4.7214353163362336E-3</v>
      </c>
      <c r="D359" s="10">
        <f>(XRP!$E359-XRP!$E360)/XRP!$E360</f>
        <v>-4.1106128550074748E-2</v>
      </c>
      <c r="E359" s="10">
        <f>(LTC!$E359-LTC!$E360)/LTC!$E360</f>
        <v>7.8328981723237087E-3</v>
      </c>
      <c r="F359" s="10"/>
      <c r="G359" s="10">
        <f>(NEM!$E359-NEM!$E360)/NEM!$E360</f>
        <v>-4.0353574173712548E-2</v>
      </c>
    </row>
    <row r="360" spans="1:7" x14ac:dyDescent="0.3">
      <c r="A360" s="9">
        <v>42761</v>
      </c>
      <c r="B360" s="10">
        <f>(BTC!$E360-BTC!$E361)/BTC!$E361</f>
        <v>1.7802870643565533E-2</v>
      </c>
      <c r="C360" s="10">
        <f>(ETH!E360-ETH!E361)/ETH!E361</f>
        <v>1.8921475875117856E-3</v>
      </c>
      <c r="D360" s="10">
        <f>(XRP!$E360-XRP!$E361)/XRP!$E361</f>
        <v>2.7176416397973299E-2</v>
      </c>
      <c r="E360" s="10">
        <f>(LTC!$E360-LTC!$E361)/LTC!$E361</f>
        <v>3.2345013477088978E-2</v>
      </c>
      <c r="F360" s="10"/>
      <c r="G360" s="10">
        <f>(NEM!$E360-NEM!$E361)/NEM!$E361</f>
        <v>0.1454985692273828</v>
      </c>
    </row>
    <row r="361" spans="1:7" x14ac:dyDescent="0.3">
      <c r="A361" s="9">
        <v>42760</v>
      </c>
      <c r="B361" s="10">
        <f>(BTC!$E361-BTC!$E362)/BTC!$E362</f>
        <v>9.913855873819476E-3</v>
      </c>
      <c r="C361" s="10">
        <f>(ETH!E361-ETH!E362)/ETH!E362</f>
        <v>-5.6444026340546089E-3</v>
      </c>
      <c r="D361" s="10">
        <f>(XRP!$E361-XRP!$E362)/XRP!$E362</f>
        <v>-4.1284403669724946E-3</v>
      </c>
      <c r="E361" s="10">
        <f>(LTC!$E361-LTC!$E362)/LTC!$E362</f>
        <v>-2.1108179419525086E-2</v>
      </c>
      <c r="F361" s="10"/>
      <c r="G361" s="10">
        <f>(NEM!$E361-NEM!$E362)/NEM!$E362</f>
        <v>0.16427473090722708</v>
      </c>
    </row>
    <row r="362" spans="1:7" x14ac:dyDescent="0.3">
      <c r="A362" s="9">
        <v>42759</v>
      </c>
      <c r="B362" s="10">
        <f>(BTC!$E362-BTC!$E363)/BTC!$E363</f>
        <v>-3.0748851803997716E-2</v>
      </c>
      <c r="C362" s="10">
        <f>(ETH!E362-ETH!E363)/ETH!E363</f>
        <v>-1.7560073937153375E-2</v>
      </c>
      <c r="D362" s="10">
        <f>(XRP!$E362-XRP!$E363)/XRP!$E363</f>
        <v>-2.3443332835598032E-2</v>
      </c>
      <c r="E362" s="10">
        <f>(LTC!$E362-LTC!$E363)/LTC!$E363</f>
        <v>-1.3020833333333287E-2</v>
      </c>
      <c r="F362" s="10"/>
      <c r="G362" s="10">
        <f>(NEM!$E362-NEM!$E363)/NEM!$E363</f>
        <v>5.7739224722146945E-2</v>
      </c>
    </row>
    <row r="363" spans="1:7" x14ac:dyDescent="0.3">
      <c r="A363" s="9">
        <v>42758</v>
      </c>
      <c r="B363" s="10">
        <f>(BTC!$E363-BTC!$E364)/BTC!$E364</f>
        <v>-3.9581688602419981E-3</v>
      </c>
      <c r="C363" s="10">
        <f>(ETH!E363-ETH!E364)/ETH!E364</f>
        <v>1.1214953271028132E-2</v>
      </c>
      <c r="D363" s="10">
        <f>(XRP!$E363-XRP!$E364)/XRP!$E364</f>
        <v>-2.3834351258752253E-3</v>
      </c>
      <c r="E363" s="10">
        <f>(LTC!$E363-LTC!$E364)/LTC!$E364</f>
        <v>0</v>
      </c>
      <c r="F363" s="10"/>
      <c r="G363" s="10">
        <f>(NEM!$E363-NEM!$E364)/NEM!$E364</f>
        <v>-1.8939393939394107E-3</v>
      </c>
    </row>
    <row r="364" spans="1:7" x14ac:dyDescent="0.3">
      <c r="A364" s="9">
        <v>42757</v>
      </c>
      <c r="B364" s="10">
        <f>(BTC!$E364-BTC!$E365)/BTC!$E365</f>
        <v>3.1243558728126747E-3</v>
      </c>
      <c r="C364" s="10">
        <f>(ETH!E364-ETH!E365)/ETH!E365</f>
        <v>-1.9248395967002827E-2</v>
      </c>
      <c r="D364" s="10">
        <f>(XRP!$E364-XRP!$E365)/XRP!$E365</f>
        <v>1.0438413361169194E-3</v>
      </c>
      <c r="E364" s="10">
        <f>(LTC!$E364-LTC!$E365)/LTC!$E365</f>
        <v>-1.5384615384615399E-2</v>
      </c>
      <c r="F364" s="10"/>
      <c r="G364" s="10">
        <f>(NEM!$E364-NEM!$E365)/NEM!$E365</f>
        <v>1.3546464372799322E-3</v>
      </c>
    </row>
    <row r="365" spans="1:7" x14ac:dyDescent="0.3">
      <c r="A365" s="9">
        <v>42756</v>
      </c>
      <c r="B365" s="10">
        <f>(BTC!$E365-BTC!$E366)/BTC!$E366</f>
        <v>2.9898439158463953E-2</v>
      </c>
      <c r="C365" s="10">
        <f>(ETH!E365-ETH!E366)/ETH!E366</f>
        <v>2.9245283018867974E-2</v>
      </c>
      <c r="D365" s="10">
        <f>(XRP!$E365-XRP!$E366)/XRP!$E366</f>
        <v>4.6441947565542731E-3</v>
      </c>
      <c r="E365" s="10">
        <f>(LTC!$E365-LTC!$E366)/LTC!$E366</f>
        <v>2.5706940874035441E-3</v>
      </c>
      <c r="F365" s="10"/>
      <c r="G365" s="10">
        <f>(NEM!$E365-NEM!$E366)/NEM!$E366</f>
        <v>4.1184767277856096E-2</v>
      </c>
    </row>
    <row r="366" spans="1:7" x14ac:dyDescent="0.3">
      <c r="A366" s="9">
        <v>42755</v>
      </c>
      <c r="B366" s="10">
        <f>(BTC!$E366-BTC!$E367)/BTC!$E367</f>
        <v>-4.4935322055013258E-3</v>
      </c>
      <c r="C366" s="10">
        <f>(ETH!E366-ETH!E367)/ETH!E367</f>
        <v>1.9230769230769162E-2</v>
      </c>
      <c r="D366" s="10">
        <f>(XRP!$E366-XRP!$E367)/XRP!$E367</f>
        <v>-5.1037816320727881E-2</v>
      </c>
      <c r="E366" s="10">
        <f>(LTC!$E366-LTC!$E367)/LTC!$E367</f>
        <v>7.7720207253886659E-3</v>
      </c>
      <c r="F366" s="10"/>
      <c r="G366" s="10">
        <f>(NEM!$E366-NEM!$E367)/NEM!$E367</f>
        <v>-1.1157601115760141E-2</v>
      </c>
    </row>
    <row r="367" spans="1:7" x14ac:dyDescent="0.3">
      <c r="A367" s="9">
        <v>42754</v>
      </c>
      <c r="B367" s="10">
        <f>(BTC!$E367-BTC!$E368)/BTC!$E368</f>
        <v>1.4042092440955591E-2</v>
      </c>
      <c r="C367" s="10">
        <f>(ETH!E367-ETH!E368)/ETH!E368</f>
        <v>1.6617790811339191E-2</v>
      </c>
      <c r="D367" s="10">
        <f>(XRP!$E367-XRP!$E368)/XRP!$E368</f>
        <v>4.8442390818303871E-2</v>
      </c>
      <c r="E367" s="10">
        <f>(LTC!$E367-LTC!$E368)/LTC!$E368</f>
        <v>5.2083333333333382E-3</v>
      </c>
      <c r="F367" s="10"/>
      <c r="G367" s="10">
        <f>(NEM!$E367-NEM!$E368)/NEM!$E368</f>
        <v>9.2905405405405532E-3</v>
      </c>
    </row>
    <row r="368" spans="1:7" x14ac:dyDescent="0.3">
      <c r="A368" s="9">
        <v>42753</v>
      </c>
      <c r="B368" s="10">
        <f>(BTC!$E368-BTC!$E369)/BTC!$E369</f>
        <v>-2.3481727867480283E-2</v>
      </c>
      <c r="C368" s="10">
        <f>(ETH!E368-ETH!E369)/ETH!E369</f>
        <v>-6.7961165048543958E-3</v>
      </c>
      <c r="D368" s="10">
        <f>(XRP!$E368-XRP!$E369)/XRP!$E369</f>
        <v>-1.3382352941176462E-2</v>
      </c>
      <c r="E368" s="10">
        <f>(LTC!$E368-LTC!$E369)/LTC!$E369</f>
        <v>-2.5380710659898501E-2</v>
      </c>
      <c r="F368" s="10"/>
      <c r="G368" s="10">
        <f>(NEM!$E368-NEM!$E369)/NEM!$E369</f>
        <v>7.9455164585698779E-3</v>
      </c>
    </row>
    <row r="369" spans="1:7" x14ac:dyDescent="0.3">
      <c r="A369" s="9">
        <v>42752</v>
      </c>
      <c r="B369" s="10">
        <f>(BTC!$E369-BTC!$E370)/BTC!$E370</f>
        <v>9.1890851803302448E-2</v>
      </c>
      <c r="C369" s="10">
        <f>(ETH!E369-ETH!E370)/ETH!E370</f>
        <v>6.8464730290456438E-2</v>
      </c>
      <c r="D369" s="10">
        <f>(XRP!$E369-XRP!$E370)/XRP!$E370</f>
        <v>1.767825574543291E-3</v>
      </c>
      <c r="E369" s="10">
        <f>(LTC!$E369-LTC!$E370)/LTC!$E370</f>
        <v>1.0256410256410265E-2</v>
      </c>
      <c r="F369" s="10"/>
      <c r="G369" s="10">
        <f>(NEM!$E369-NEM!$E370)/NEM!$E370</f>
        <v>-3.9520305260288949E-2</v>
      </c>
    </row>
    <row r="370" spans="1:7" x14ac:dyDescent="0.3">
      <c r="A370" s="9">
        <v>42751</v>
      </c>
      <c r="B370" s="10">
        <f>(BTC!$E370-BTC!$E371)/BTC!$E371</f>
        <v>1.1839863713799E-2</v>
      </c>
      <c r="C370" s="10">
        <f>(ETH!E370-ETH!E371)/ETH!E371</f>
        <v>-2.6262626262626241E-2</v>
      </c>
      <c r="D370" s="10">
        <f>(XRP!$E370-XRP!$E371)/XRP!$E371</f>
        <v>9.2179601546237815E-3</v>
      </c>
      <c r="E370" s="10">
        <f>(LTC!$E370-LTC!$E371)/LTC!$E371</f>
        <v>-7.633587786259605E-3</v>
      </c>
      <c r="F370" s="10"/>
      <c r="G370" s="10">
        <f>(NEM!$E370-NEM!$E371)/NEM!$E371</f>
        <v>5.454049631851191E-4</v>
      </c>
    </row>
    <row r="371" spans="1:7" x14ac:dyDescent="0.3">
      <c r="A371" s="9">
        <v>42750</v>
      </c>
      <c r="B371" s="10">
        <f>(BTC!$E371-BTC!$E372)/BTC!$E372</f>
        <v>4.1421781258782105E-3</v>
      </c>
      <c r="C371" s="10">
        <f>(ETH!E371-ETH!E372)/ETH!E372</f>
        <v>2.5906735751295335E-2</v>
      </c>
      <c r="D371" s="10">
        <f>(XRP!$E371-XRP!$E372)/XRP!$E372</f>
        <v>-1.996211569284569E-2</v>
      </c>
      <c r="E371" s="10">
        <f>(LTC!$E371-LTC!$E372)/LTC!$E372</f>
        <v>7.6923076923077561E-3</v>
      </c>
      <c r="F371" s="10"/>
      <c r="G371" s="10">
        <f>(NEM!$E371-NEM!$E372)/NEM!$E372</f>
        <v>-1.4247311827957014E-2</v>
      </c>
    </row>
    <row r="372" spans="1:7" x14ac:dyDescent="0.3">
      <c r="A372" s="9">
        <v>42749</v>
      </c>
      <c r="B372" s="10">
        <f>(BTC!$E372-BTC!$E373)/BTC!$E373</f>
        <v>-6.7598728124469648E-3</v>
      </c>
      <c r="C372" s="10">
        <f>(ETH!E372-ETH!E373)/ETH!E373</f>
        <v>-1.2282497441146288E-2</v>
      </c>
      <c r="D372" s="10">
        <f>(XRP!$E372-XRP!$E373)/XRP!$E373</f>
        <v>4.0479078229229817E-2</v>
      </c>
      <c r="E372" s="10">
        <f>(LTC!$E372-LTC!$E373)/LTC!$E373</f>
        <v>2.5706940874035441E-3</v>
      </c>
      <c r="F372" s="10"/>
      <c r="G372" s="10">
        <f>(NEM!$E372-NEM!$E373)/NEM!$E373</f>
        <v>3.5634743875278416E-2</v>
      </c>
    </row>
    <row r="373" spans="1:7" x14ac:dyDescent="0.3">
      <c r="A373" s="9">
        <v>42748</v>
      </c>
      <c r="B373" s="10">
        <f>(BTC!$E373-BTC!$E374)/BTC!$E374</f>
        <v>2.3793844662848024E-2</v>
      </c>
      <c r="C373" s="10">
        <f>(ETH!E373-ETH!E374)/ETH!E374</f>
        <v>-9.12778904665313E-3</v>
      </c>
      <c r="D373" s="10">
        <f>(XRP!$E373-XRP!$E374)/XRP!$E374</f>
        <v>2.6934454304842037E-2</v>
      </c>
      <c r="E373" s="10">
        <f>(LTC!$E373-LTC!$E374)/LTC!$E374</f>
        <v>-1.7676767676767638E-2</v>
      </c>
      <c r="F373" s="10"/>
      <c r="G373" s="10">
        <f>(NEM!$E373-NEM!$E374)/NEM!$E374</f>
        <v>2.9521352823158563E-2</v>
      </c>
    </row>
    <row r="374" spans="1:7" x14ac:dyDescent="0.3">
      <c r="A374" s="9">
        <v>42747</v>
      </c>
      <c r="B374" s="10">
        <f>(BTC!$E374-BTC!$E375)/BTC!$E375</f>
        <v>3.4805081259000267E-2</v>
      </c>
      <c r="C374" s="10">
        <f>(ETH!E374-ETH!E375)/ETH!E375</f>
        <v>1.4403292181069834E-2</v>
      </c>
      <c r="D374" s="10">
        <f>(XRP!$E374-XRP!$E375)/XRP!$E375</f>
        <v>1.8717828731866881E-3</v>
      </c>
      <c r="E374" s="10">
        <f>(LTC!$E374-LTC!$E375)/LTC!$E375</f>
        <v>2.8571428571428539E-2</v>
      </c>
      <c r="F374" s="10"/>
      <c r="G374" s="10">
        <f>(NEM!$E374-NEM!$E375)/NEM!$E375</f>
        <v>5.8234758871701514E-2</v>
      </c>
    </row>
    <row r="375" spans="1:7" x14ac:dyDescent="0.3">
      <c r="A375" s="9">
        <v>42746</v>
      </c>
      <c r="B375" s="10">
        <f>(BTC!$E375-BTC!$E376)/BTC!$E376</f>
        <v>-0.14313414419178561</v>
      </c>
      <c r="C375" s="10">
        <f>(ETH!E375-ETH!E376)/ETH!E376</f>
        <v>-7.8672985781990529E-2</v>
      </c>
      <c r="D375" s="10">
        <f>(XRP!$E375-XRP!$E376)/XRP!$E376</f>
        <v>-4.2848611525828598E-2</v>
      </c>
      <c r="E375" s="10">
        <f>(LTC!$E375-LTC!$E376)/LTC!$E376</f>
        <v>-0.16122004357298469</v>
      </c>
      <c r="F375" s="10"/>
      <c r="G375" s="10">
        <f>(NEM!$E375-NEM!$E376)/NEM!$E376</f>
        <v>-8.4420994168286592E-2</v>
      </c>
    </row>
    <row r="376" spans="1:7" x14ac:dyDescent="0.3">
      <c r="A376" s="9">
        <v>42745</v>
      </c>
      <c r="B376" s="10">
        <f>(BTC!$E376-BTC!$E377)/BTC!$E377</f>
        <v>5.3719969429459682E-3</v>
      </c>
      <c r="C376" s="10">
        <f>(ETH!E376-ETH!E377)/ETH!E377</f>
        <v>2.1297192642788058E-2</v>
      </c>
      <c r="D376" s="10">
        <f>(XRP!$E376-XRP!$E377)/XRP!$E377</f>
        <v>8.6103453867358556E-2</v>
      </c>
      <c r="E376" s="10">
        <f>(LTC!$E376-LTC!$E377)/LTC!$E377</f>
        <v>6.7441860465116285E-2</v>
      </c>
      <c r="F376" s="10"/>
      <c r="G376" s="10">
        <f>(NEM!$E376-NEM!$E377)/NEM!$E377</f>
        <v>-1.9401330376940303E-3</v>
      </c>
    </row>
    <row r="377" spans="1:7" x14ac:dyDescent="0.3">
      <c r="A377" s="9">
        <v>42744</v>
      </c>
      <c r="B377" s="10">
        <f>(BTC!$E377-BTC!$E378)/BTC!$E378</f>
        <v>-9.1856892010535596E-3</v>
      </c>
      <c r="C377" s="10">
        <f>(ETH!E377-ETH!E378)/ETH!E378</f>
        <v>3.8872691933917324E-3</v>
      </c>
      <c r="D377" s="10">
        <f>(XRP!$E377-XRP!$E378)/XRP!$E378</f>
        <v>-1.0588801540189329E-2</v>
      </c>
      <c r="E377" s="10">
        <f>(LTC!$E377-LTC!$E378)/LTC!$E378</f>
        <v>7.769423558897233E-2</v>
      </c>
      <c r="F377" s="10"/>
      <c r="G377" s="10">
        <f>(NEM!$E377-NEM!$E378)/NEM!$E378</f>
        <v>5.4662379421221895E-2</v>
      </c>
    </row>
    <row r="378" spans="1:7" x14ac:dyDescent="0.3">
      <c r="A378" s="9">
        <v>42743</v>
      </c>
      <c r="B378" s="10">
        <f>(BTC!$E378-BTC!$E379)/BTC!$E379</f>
        <v>2.8725827931190234E-3</v>
      </c>
      <c r="C378" s="10">
        <f>(ETH!E378-ETH!E379)/ETH!E379</f>
        <v>4.2553191489361701E-2</v>
      </c>
      <c r="D378" s="10">
        <f>(XRP!$E378-XRP!$E379)/XRP!$E379</f>
        <v>-2.0892240025133568E-2</v>
      </c>
      <c r="E378" s="10">
        <f>(LTC!$E378-LTC!$E379)/LTC!$E379</f>
        <v>7.5757575757576384E-3</v>
      </c>
      <c r="F378" s="10"/>
      <c r="G378" s="10">
        <f>(NEM!$E378-NEM!$E379)/NEM!$E379</f>
        <v>-2.4800456100342032E-2</v>
      </c>
    </row>
    <row r="379" spans="1:7" x14ac:dyDescent="0.3">
      <c r="A379" s="9">
        <v>42742</v>
      </c>
      <c r="B379" s="10">
        <f>(BTC!$E379-BTC!$E380)/BTC!$E380</f>
        <v>7.0826867656838682E-3</v>
      </c>
      <c r="C379" s="10">
        <f>(ETH!E379-ETH!E380)/ETH!E380</f>
        <v>-3.7073170731707392E-2</v>
      </c>
      <c r="D379" s="10">
        <f>(XRP!$E379-XRP!$E380)/XRP!$E380</f>
        <v>8.0760095011876212E-3</v>
      </c>
      <c r="E379" s="10">
        <f>(LTC!$E379-LTC!$E380)/LTC!$E380</f>
        <v>2.5906735751295359E-2</v>
      </c>
      <c r="F379" s="10"/>
      <c r="G379" s="10">
        <f>(NEM!$E379-NEM!$E380)/NEM!$E380</f>
        <v>5.3769900871132446E-2</v>
      </c>
    </row>
    <row r="380" spans="1:7" x14ac:dyDescent="0.3">
      <c r="A380" s="9">
        <v>42741</v>
      </c>
      <c r="B380" s="10">
        <f>(BTC!$E380-BTC!$E381)/BTC!$E381</f>
        <v>-0.10971205273441349</v>
      </c>
      <c r="C380" s="10">
        <f>(ETH!E380-ETH!E381)/ETH!E381</f>
        <v>0</v>
      </c>
      <c r="D380" s="10">
        <f>(XRP!$E380-XRP!$E381)/XRP!$E381</f>
        <v>1.8384131591678825E-2</v>
      </c>
      <c r="E380" s="10">
        <f>(LTC!$E380-LTC!$E381)/LTC!$E381</f>
        <v>-0.10023310023310027</v>
      </c>
      <c r="F380" s="10"/>
      <c r="G380" s="10">
        <f>(NEM!$E380-NEM!$E381)/NEM!$E381</f>
        <v>-8.49367784496977E-2</v>
      </c>
    </row>
    <row r="381" spans="1:7" x14ac:dyDescent="0.3">
      <c r="A381" s="9">
        <v>42740</v>
      </c>
      <c r="B381" s="10">
        <f>(BTC!$E381-BTC!$E382)/BTC!$E382</f>
        <v>-0.12240956760454827</v>
      </c>
      <c r="C381" s="10">
        <f>(ETH!E381-ETH!E382)/ETH!E382</f>
        <v>-8.8888888888888892E-2</v>
      </c>
      <c r="D381" s="10">
        <f>(XRP!$E381-XRP!$E382)/XRP!$E382</f>
        <v>-5.6164383561643896E-2</v>
      </c>
      <c r="E381" s="10">
        <f>(LTC!$E381-LTC!$E382)/LTC!$E382</f>
        <v>-0.1136363636363636</v>
      </c>
      <c r="F381" s="10"/>
      <c r="G381" s="10">
        <f>(NEM!$E381-NEM!$E382)/NEM!$E382</f>
        <v>-3.3988316516197464E-2</v>
      </c>
    </row>
    <row r="382" spans="1:7" x14ac:dyDescent="0.3">
      <c r="A382" s="9">
        <v>42739</v>
      </c>
      <c r="B382" s="10">
        <f>(BTC!$E382-BTC!$E383)/BTC!$E383</f>
        <v>0.10623275597792775</v>
      </c>
      <c r="C382" s="10">
        <f>(ETH!E382-ETH!E383)/ETH!E383</f>
        <v>0.15621788283658783</v>
      </c>
      <c r="D382" s="10">
        <f>(XRP!$E382-XRP!$E383)/XRP!$E383</f>
        <v>2.8813028499843428E-2</v>
      </c>
      <c r="E382" s="10">
        <f>(LTC!$E382-LTC!$E383)/LTC!$E383</f>
        <v>4.5356371490280774E-2</v>
      </c>
      <c r="F382" s="10"/>
      <c r="G382" s="10">
        <f>(NEM!$E382-NEM!$E383)/NEM!$E383</f>
        <v>5.4016232857542694E-2</v>
      </c>
    </row>
    <row r="383" spans="1:7" x14ac:dyDescent="0.3">
      <c r="A383" s="9">
        <v>42738</v>
      </c>
      <c r="B383" s="10">
        <f>(BTC!$E383-BTC!$E384)/BTC!$E384</f>
        <v>2.1619770002446703E-2</v>
      </c>
      <c r="C383" s="10">
        <f>(ETH!E383-ETH!E384)/ETH!E384</f>
        <v>0.16109785202863955</v>
      </c>
      <c r="D383" s="10">
        <f>(XRP!$E383-XRP!$E384)/XRP!$E384</f>
        <v>1.1884012042465602E-2</v>
      </c>
      <c r="E383" s="10">
        <f>(LTC!$E383-LTC!$E384)/LTC!$E384</f>
        <v>-4.3010752688173032E-3</v>
      </c>
      <c r="F383" s="10"/>
      <c r="G383" s="10">
        <f>(NEM!$E383-NEM!$E384)/NEM!$E384</f>
        <v>5.8039680189517322E-2</v>
      </c>
    </row>
    <row r="384" spans="1:7" x14ac:dyDescent="0.3">
      <c r="A384" s="9">
        <v>42737</v>
      </c>
      <c r="B384" s="10">
        <f>(BTC!$E384-BTC!$E385)/BTC!$E385</f>
        <v>2.3459176825298206E-2</v>
      </c>
      <c r="C384" s="10">
        <f>(ETH!E384-ETH!E385)/ETH!E385</f>
        <v>2.5703794369645146E-2</v>
      </c>
      <c r="D384" s="10">
        <f>(XRP!$E384-XRP!$E385)/XRP!$E385</f>
        <v>-8.9510050251257259E-3</v>
      </c>
      <c r="E384" s="10">
        <f>(LTC!$E384-LTC!$E385)/LTC!$E385</f>
        <v>3.1042128603104339E-2</v>
      </c>
      <c r="F384" s="10"/>
      <c r="G384" s="10">
        <f>(NEM!$E384-NEM!$E385)/NEM!$E385</f>
        <v>-1.8313953488372128E-2</v>
      </c>
    </row>
    <row r="385" spans="1:7" x14ac:dyDescent="0.3">
      <c r="A385" s="9"/>
      <c r="B385" s="10"/>
      <c r="C385" s="10"/>
      <c r="D385" s="10"/>
      <c r="E385" s="10"/>
      <c r="F385" s="10"/>
      <c r="G385" s="10"/>
    </row>
    <row r="386" spans="1:7" x14ac:dyDescent="0.3">
      <c r="A386" s="9"/>
      <c r="B386" s="10"/>
      <c r="C386" s="10"/>
      <c r="D386" s="10"/>
      <c r="E386" s="10"/>
      <c r="F386" s="10"/>
      <c r="G386" s="10"/>
    </row>
    <row r="387" spans="1:7" x14ac:dyDescent="0.3">
      <c r="A387" s="9"/>
      <c r="B387" s="10"/>
      <c r="C387" s="10"/>
      <c r="D387" s="10"/>
      <c r="E387" s="10"/>
      <c r="F387" s="10"/>
      <c r="G387" s="10"/>
    </row>
    <row r="388" spans="1:7" x14ac:dyDescent="0.3">
      <c r="A388" s="9"/>
      <c r="B388" s="10"/>
      <c r="C388" s="10"/>
      <c r="D388" s="10"/>
      <c r="E388" s="10"/>
      <c r="F388" s="10"/>
      <c r="G388" s="10"/>
    </row>
    <row r="389" spans="1:7" x14ac:dyDescent="0.3">
      <c r="A389" s="9"/>
      <c r="B389" s="10"/>
      <c r="C389" s="10"/>
      <c r="D389" s="10"/>
      <c r="E389" s="10"/>
      <c r="F389" s="10"/>
      <c r="G389" s="10"/>
    </row>
    <row r="390" spans="1:7" x14ac:dyDescent="0.3">
      <c r="A390" s="9"/>
      <c r="B390" s="10"/>
      <c r="C390" s="10"/>
      <c r="D390" s="10"/>
      <c r="E390" s="10"/>
      <c r="F390" s="10"/>
      <c r="G390" s="10"/>
    </row>
    <row r="391" spans="1:7" x14ac:dyDescent="0.3">
      <c r="A391" s="9"/>
      <c r="B391" s="10"/>
      <c r="C391" s="10"/>
      <c r="D391" s="10"/>
      <c r="E391" s="10"/>
      <c r="F391" s="10"/>
      <c r="G391" s="10"/>
    </row>
    <row r="392" spans="1:7" x14ac:dyDescent="0.3">
      <c r="A392" s="9"/>
      <c r="B392" s="10"/>
      <c r="C392" s="10"/>
      <c r="D392" s="10"/>
      <c r="E392" s="10"/>
      <c r="F392" s="10"/>
      <c r="G392" s="10"/>
    </row>
    <row r="393" spans="1:7" x14ac:dyDescent="0.3">
      <c r="A393" s="9"/>
      <c r="B393" s="10"/>
      <c r="C393" s="10"/>
      <c r="D393" s="10"/>
      <c r="E393" s="10"/>
      <c r="F393" s="10"/>
      <c r="G393" s="10"/>
    </row>
    <row r="394" spans="1:7" x14ac:dyDescent="0.3">
      <c r="A394" s="9"/>
      <c r="B394" s="10"/>
      <c r="C394" s="10"/>
      <c r="D394" s="10"/>
      <c r="E394" s="10"/>
      <c r="F394" s="10"/>
      <c r="G394" s="10"/>
    </row>
    <row r="395" spans="1:7" x14ac:dyDescent="0.3">
      <c r="A395" s="9"/>
      <c r="B395" s="10"/>
      <c r="C395" s="10"/>
      <c r="D395" s="10"/>
      <c r="E395" s="10"/>
      <c r="F395" s="10"/>
      <c r="G395" s="10"/>
    </row>
    <row r="396" spans="1:7" x14ac:dyDescent="0.3">
      <c r="A396" s="9"/>
      <c r="B396" s="10"/>
      <c r="C396" s="10"/>
      <c r="D396" s="10"/>
      <c r="E396" s="10"/>
      <c r="F396" s="10"/>
      <c r="G396" s="10"/>
    </row>
    <row r="397" spans="1:7" x14ac:dyDescent="0.3">
      <c r="A397" s="9"/>
      <c r="B397" s="10"/>
      <c r="C397" s="10"/>
      <c r="D397" s="10"/>
      <c r="E397" s="10"/>
      <c r="F397" s="10"/>
      <c r="G397" s="10"/>
    </row>
    <row r="398" spans="1:7" x14ac:dyDescent="0.3">
      <c r="A398" s="9"/>
      <c r="B398" s="10"/>
      <c r="C398" s="10"/>
      <c r="D398" s="10"/>
      <c r="E398" s="10"/>
      <c r="F398" s="10"/>
      <c r="G398" s="10"/>
    </row>
    <row r="399" spans="1:7" x14ac:dyDescent="0.3">
      <c r="A399" s="9"/>
      <c r="B399" s="10"/>
      <c r="C399" s="10"/>
      <c r="D399" s="10"/>
      <c r="E399" s="10"/>
      <c r="F399" s="10"/>
      <c r="G399" s="10"/>
    </row>
    <row r="400" spans="1:7" x14ac:dyDescent="0.3">
      <c r="A400" s="9"/>
      <c r="B400" s="10"/>
      <c r="C400" s="10"/>
      <c r="D400" s="10"/>
      <c r="E400" s="10"/>
      <c r="F400" s="10"/>
      <c r="G400" s="10"/>
    </row>
    <row r="401" spans="1:7" x14ac:dyDescent="0.3">
      <c r="A401" s="9"/>
      <c r="B401" s="10"/>
      <c r="C401" s="10"/>
      <c r="D401" s="10"/>
      <c r="E401" s="10"/>
      <c r="F401" s="10"/>
      <c r="G401" s="10"/>
    </row>
    <row r="402" spans="1:7" x14ac:dyDescent="0.3">
      <c r="A402" s="9"/>
      <c r="B402" s="10"/>
      <c r="C402" s="10"/>
      <c r="D402" s="10"/>
      <c r="E402" s="10"/>
      <c r="F402" s="10"/>
      <c r="G402" s="10"/>
    </row>
    <row r="403" spans="1:7" x14ac:dyDescent="0.3">
      <c r="A403" s="9"/>
      <c r="B403" s="10"/>
      <c r="C403" s="10"/>
      <c r="D403" s="10"/>
      <c r="E403" s="10"/>
      <c r="F403" s="10"/>
      <c r="G403" s="10"/>
    </row>
    <row r="404" spans="1:7" x14ac:dyDescent="0.3">
      <c r="A404" s="9"/>
      <c r="B404" s="10"/>
      <c r="C404" s="10"/>
      <c r="D404" s="10"/>
      <c r="E404" s="10"/>
      <c r="F404" s="10"/>
      <c r="G404" s="10"/>
    </row>
    <row r="405" spans="1:7" x14ac:dyDescent="0.3">
      <c r="A405" s="9"/>
      <c r="B405" s="10"/>
      <c r="C405" s="10"/>
      <c r="D405" s="10"/>
      <c r="E405" s="10"/>
      <c r="F405" s="10"/>
      <c r="G405" s="10"/>
    </row>
    <row r="406" spans="1:7" x14ac:dyDescent="0.3">
      <c r="A406" s="9"/>
      <c r="B406" s="10"/>
      <c r="C406" s="10"/>
      <c r="D406" s="10"/>
      <c r="E406" s="10"/>
      <c r="F406" s="10"/>
      <c r="G406" s="10"/>
    </row>
    <row r="407" spans="1:7" x14ac:dyDescent="0.3">
      <c r="A407" s="9"/>
      <c r="B407" s="10"/>
      <c r="C407" s="10"/>
      <c r="D407" s="10"/>
      <c r="E407" s="10"/>
      <c r="F407" s="10"/>
      <c r="G407" s="10"/>
    </row>
    <row r="408" spans="1:7" x14ac:dyDescent="0.3">
      <c r="A408" s="9"/>
      <c r="B408" s="10"/>
      <c r="C408" s="10"/>
      <c r="D408" s="10"/>
      <c r="E408" s="10"/>
      <c r="F408" s="10"/>
      <c r="G408" s="10"/>
    </row>
    <row r="409" spans="1:7" x14ac:dyDescent="0.3">
      <c r="A409" s="9"/>
      <c r="B409" s="10"/>
      <c r="C409" s="10"/>
      <c r="D409" s="10"/>
      <c r="E409" s="10"/>
      <c r="F409" s="10"/>
      <c r="G409" s="10"/>
    </row>
    <row r="410" spans="1:7" x14ac:dyDescent="0.3">
      <c r="A410" s="9"/>
      <c r="B410" s="10"/>
      <c r="C410" s="10"/>
      <c r="D410" s="10"/>
      <c r="E410" s="10"/>
      <c r="F410" s="10"/>
      <c r="G410" s="10"/>
    </row>
    <row r="411" spans="1:7" x14ac:dyDescent="0.3">
      <c r="A411" s="9"/>
      <c r="B411" s="10"/>
      <c r="C411" s="10"/>
      <c r="D411" s="10"/>
      <c r="E411" s="10"/>
      <c r="F411" s="10"/>
      <c r="G411" s="10"/>
    </row>
    <row r="412" spans="1:7" x14ac:dyDescent="0.3">
      <c r="A412" s="9"/>
      <c r="B412" s="10"/>
      <c r="C412" s="10"/>
      <c r="D412" s="10"/>
      <c r="E412" s="10"/>
      <c r="F412" s="10"/>
      <c r="G412" s="10"/>
    </row>
    <row r="413" spans="1:7" x14ac:dyDescent="0.3">
      <c r="A413" s="9"/>
      <c r="B413" s="10"/>
      <c r="C413" s="10"/>
      <c r="D413" s="10"/>
      <c r="E413" s="10"/>
      <c r="F413" s="10"/>
      <c r="G413" s="10"/>
    </row>
    <row r="414" spans="1:7" x14ac:dyDescent="0.3">
      <c r="A414" s="9"/>
      <c r="B414" s="10"/>
      <c r="C414" s="10"/>
      <c r="D414" s="10"/>
      <c r="E414" s="10"/>
      <c r="F414" s="10"/>
      <c r="G414" s="10"/>
    </row>
    <row r="415" spans="1:7" x14ac:dyDescent="0.3">
      <c r="A415" s="9"/>
      <c r="B415" s="10"/>
      <c r="C415" s="10"/>
      <c r="D415" s="10"/>
      <c r="E415" s="10"/>
      <c r="F415" s="10"/>
      <c r="G415" s="10"/>
    </row>
    <row r="416" spans="1:7" x14ac:dyDescent="0.3">
      <c r="A416" s="9"/>
      <c r="B416" s="10"/>
      <c r="C416" s="10"/>
      <c r="D416" s="10"/>
      <c r="E416" s="10"/>
      <c r="F416" s="10"/>
      <c r="G416" s="10"/>
    </row>
    <row r="417" spans="1:7" x14ac:dyDescent="0.3">
      <c r="A417" s="9"/>
      <c r="B417" s="10"/>
      <c r="C417" s="10"/>
      <c r="D417" s="10"/>
      <c r="E417" s="10"/>
      <c r="F417" s="10"/>
      <c r="G417" s="10"/>
    </row>
    <row r="418" spans="1:7" x14ac:dyDescent="0.3">
      <c r="A418" s="9"/>
      <c r="B418" s="10"/>
      <c r="C418" s="10"/>
      <c r="D418" s="10"/>
      <c r="E418" s="10"/>
      <c r="F418" s="10"/>
      <c r="G418" s="10"/>
    </row>
    <row r="419" spans="1:7" x14ac:dyDescent="0.3">
      <c r="A419" s="9"/>
      <c r="B419" s="10"/>
      <c r="C419" s="10"/>
      <c r="D419" s="10"/>
      <c r="E419" s="10"/>
      <c r="F419" s="10"/>
      <c r="G419" s="10"/>
    </row>
    <row r="420" spans="1:7" x14ac:dyDescent="0.3">
      <c r="A420" s="9"/>
      <c r="B420" s="10"/>
      <c r="C420" s="10"/>
      <c r="D420" s="10"/>
      <c r="E420" s="10"/>
      <c r="F420" s="10"/>
      <c r="G420" s="10"/>
    </row>
    <row r="421" spans="1:7" x14ac:dyDescent="0.3">
      <c r="A421" s="9"/>
      <c r="B421" s="10"/>
      <c r="C421" s="10"/>
      <c r="D421" s="10"/>
      <c r="E421" s="10"/>
      <c r="F421" s="10"/>
      <c r="G421" s="10"/>
    </row>
    <row r="422" spans="1:7" x14ac:dyDescent="0.3">
      <c r="A422" s="9"/>
      <c r="B422" s="10"/>
      <c r="C422" s="10"/>
      <c r="D422" s="10"/>
      <c r="E422" s="10"/>
      <c r="F422" s="10"/>
      <c r="G422" s="10"/>
    </row>
    <row r="423" spans="1:7" x14ac:dyDescent="0.3">
      <c r="A423" s="9"/>
      <c r="B423" s="10"/>
      <c r="C423" s="10"/>
      <c r="D423" s="10"/>
      <c r="E423" s="10"/>
      <c r="F423" s="10"/>
      <c r="G423" s="10"/>
    </row>
    <row r="424" spans="1:7" x14ac:dyDescent="0.3">
      <c r="A424" s="9"/>
      <c r="B424" s="10"/>
      <c r="C424" s="10"/>
      <c r="D424" s="10"/>
      <c r="E424" s="10"/>
      <c r="F424" s="10"/>
      <c r="G424" s="10"/>
    </row>
    <row r="425" spans="1:7" x14ac:dyDescent="0.3">
      <c r="A425" s="9"/>
      <c r="B425" s="10"/>
      <c r="C425" s="10"/>
      <c r="D425" s="10"/>
      <c r="E425" s="10"/>
      <c r="F425" s="10"/>
      <c r="G425" s="10"/>
    </row>
    <row r="426" spans="1:7" x14ac:dyDescent="0.3">
      <c r="A426" s="9"/>
      <c r="B426" s="10"/>
      <c r="C426" s="10"/>
      <c r="D426" s="10"/>
      <c r="E426" s="10"/>
      <c r="F426" s="10"/>
      <c r="G426" s="10"/>
    </row>
    <row r="427" spans="1:7" x14ac:dyDescent="0.3">
      <c r="A427" s="9"/>
      <c r="B427" s="10"/>
      <c r="C427" s="10"/>
      <c r="D427" s="10"/>
      <c r="E427" s="10"/>
      <c r="F427" s="10"/>
      <c r="G427" s="10"/>
    </row>
    <row r="428" spans="1:7" x14ac:dyDescent="0.3">
      <c r="A428" s="9"/>
      <c r="B428" s="10"/>
      <c r="C428" s="10"/>
      <c r="D428" s="10"/>
      <c r="E428" s="10"/>
      <c r="F428" s="10"/>
      <c r="G428" s="10"/>
    </row>
    <row r="429" spans="1:7" x14ac:dyDescent="0.3">
      <c r="A429" s="9"/>
      <c r="B429" s="10"/>
      <c r="C429" s="10"/>
      <c r="D429" s="10"/>
      <c r="E429" s="10"/>
      <c r="F429" s="10"/>
      <c r="G429" s="10"/>
    </row>
    <row r="430" spans="1:7" x14ac:dyDescent="0.3">
      <c r="A430" s="9"/>
      <c r="B430" s="10"/>
      <c r="C430" s="10"/>
      <c r="D430" s="10"/>
      <c r="E430" s="10"/>
      <c r="F430" s="10"/>
      <c r="G430" s="10"/>
    </row>
    <row r="431" spans="1:7" x14ac:dyDescent="0.3">
      <c r="A431" s="9"/>
      <c r="B431" s="10"/>
      <c r="C431" s="10"/>
      <c r="D431" s="10"/>
      <c r="E431" s="10"/>
      <c r="F431" s="10"/>
      <c r="G431" s="10"/>
    </row>
    <row r="432" spans="1:7" x14ac:dyDescent="0.3">
      <c r="A432" s="9"/>
      <c r="B432" s="10"/>
      <c r="C432" s="10"/>
      <c r="D432" s="10"/>
      <c r="E432" s="10"/>
      <c r="F432" s="10"/>
      <c r="G432" s="10"/>
    </row>
    <row r="433" spans="1:7" x14ac:dyDescent="0.3">
      <c r="A433" s="9"/>
      <c r="B433" s="10"/>
      <c r="C433" s="10"/>
      <c r="D433" s="10"/>
      <c r="E433" s="10"/>
      <c r="F433" s="10"/>
      <c r="G433" s="10"/>
    </row>
    <row r="434" spans="1:7" x14ac:dyDescent="0.3">
      <c r="A434" s="9"/>
      <c r="B434" s="10"/>
      <c r="C434" s="10"/>
      <c r="D434" s="10"/>
      <c r="E434" s="10"/>
      <c r="F434" s="10"/>
      <c r="G434" s="10"/>
    </row>
    <row r="435" spans="1:7" x14ac:dyDescent="0.3">
      <c r="A435" s="9"/>
      <c r="B435" s="10"/>
      <c r="C435" s="10"/>
      <c r="D435" s="10"/>
      <c r="E435" s="10"/>
      <c r="F435" s="10"/>
      <c r="G435" s="10"/>
    </row>
    <row r="436" spans="1:7" x14ac:dyDescent="0.3">
      <c r="A436" s="9"/>
      <c r="B436" s="10"/>
      <c r="C436" s="10"/>
      <c r="D436" s="10"/>
      <c r="E436" s="10"/>
      <c r="F436" s="10"/>
      <c r="G436" s="10"/>
    </row>
    <row r="437" spans="1:7" x14ac:dyDescent="0.3">
      <c r="A437" s="9"/>
      <c r="B437" s="10"/>
      <c r="C437" s="10"/>
      <c r="D437" s="10"/>
      <c r="E437" s="10"/>
      <c r="F437" s="10"/>
      <c r="G437" s="10"/>
    </row>
    <row r="438" spans="1:7" x14ac:dyDescent="0.3">
      <c r="A438" s="9"/>
      <c r="B438" s="10"/>
      <c r="C438" s="10"/>
      <c r="D438" s="10"/>
      <c r="E438" s="10"/>
      <c r="F438" s="10"/>
      <c r="G438" s="10"/>
    </row>
    <row r="439" spans="1:7" x14ac:dyDescent="0.3">
      <c r="A439" s="9"/>
      <c r="B439" s="10"/>
      <c r="C439" s="10"/>
      <c r="D439" s="10"/>
      <c r="E439" s="10"/>
      <c r="F439" s="10"/>
      <c r="G439" s="10"/>
    </row>
    <row r="440" spans="1:7" x14ac:dyDescent="0.3">
      <c r="A440" s="9"/>
      <c r="B440" s="10"/>
      <c r="C440" s="10"/>
      <c r="D440" s="10"/>
      <c r="E440" s="10"/>
      <c r="F440" s="10"/>
      <c r="G440" s="10"/>
    </row>
    <row r="441" spans="1:7" x14ac:dyDescent="0.3">
      <c r="A441" s="9"/>
      <c r="B441" s="10"/>
      <c r="C441" s="10"/>
      <c r="D441" s="10"/>
      <c r="E441" s="10"/>
      <c r="F441" s="10"/>
      <c r="G441" s="10"/>
    </row>
    <row r="442" spans="1:7" x14ac:dyDescent="0.3">
      <c r="A442" s="9"/>
      <c r="B442" s="10"/>
      <c r="C442" s="10"/>
      <c r="D442" s="10"/>
      <c r="E442" s="10"/>
      <c r="F442" s="10"/>
      <c r="G442" s="10"/>
    </row>
    <row r="443" spans="1:7" x14ac:dyDescent="0.3">
      <c r="A443" s="9"/>
      <c r="B443" s="10"/>
      <c r="C443" s="10"/>
      <c r="D443" s="10"/>
      <c r="E443" s="10"/>
      <c r="F443" s="10"/>
      <c r="G443" s="10"/>
    </row>
    <row r="444" spans="1:7" x14ac:dyDescent="0.3">
      <c r="A444" s="9"/>
      <c r="B444" s="10"/>
      <c r="C444" s="10"/>
      <c r="D444" s="10"/>
      <c r="E444" s="10"/>
      <c r="F444" s="10"/>
      <c r="G444" s="10"/>
    </row>
    <row r="445" spans="1:7" x14ac:dyDescent="0.3">
      <c r="A445" s="9"/>
      <c r="B445" s="10"/>
      <c r="C445" s="10"/>
      <c r="D445" s="10"/>
      <c r="E445" s="10"/>
      <c r="F445" s="10"/>
      <c r="G445" s="10"/>
    </row>
    <row r="446" spans="1:7" x14ac:dyDescent="0.3">
      <c r="A446" s="9"/>
      <c r="B446" s="10"/>
      <c r="C446" s="10"/>
      <c r="D446" s="10"/>
      <c r="E446" s="10"/>
      <c r="F446" s="10"/>
      <c r="G446" s="10"/>
    </row>
    <row r="447" spans="1:7" x14ac:dyDescent="0.3">
      <c r="A447" s="9"/>
      <c r="B447" s="10"/>
      <c r="C447" s="10"/>
      <c r="D447" s="10"/>
      <c r="E447" s="10"/>
      <c r="F447" s="10"/>
      <c r="G447" s="10"/>
    </row>
    <row r="448" spans="1:7" x14ac:dyDescent="0.3">
      <c r="A448" s="9"/>
      <c r="B448" s="10"/>
      <c r="C448" s="10"/>
      <c r="D448" s="10"/>
      <c r="E448" s="10"/>
      <c r="F448" s="10"/>
      <c r="G448" s="10"/>
    </row>
    <row r="449" spans="1:7" x14ac:dyDescent="0.3">
      <c r="A449" s="9"/>
      <c r="B449" s="10"/>
      <c r="C449" s="10"/>
      <c r="D449" s="10"/>
      <c r="E449" s="10"/>
      <c r="F449" s="10"/>
      <c r="G449" s="10"/>
    </row>
    <row r="450" spans="1:7" x14ac:dyDescent="0.3">
      <c r="A450" s="9"/>
      <c r="B450" s="10"/>
      <c r="C450" s="10"/>
      <c r="D450" s="10"/>
      <c r="E450" s="10"/>
      <c r="F450" s="10"/>
      <c r="G450" s="10"/>
    </row>
    <row r="451" spans="1:7" x14ac:dyDescent="0.3">
      <c r="A451" s="9"/>
      <c r="B451" s="10"/>
      <c r="C451" s="10"/>
      <c r="D451" s="10"/>
      <c r="E451" s="10"/>
      <c r="F451" s="10"/>
      <c r="G451" s="10"/>
    </row>
    <row r="452" spans="1:7" x14ac:dyDescent="0.3">
      <c r="A452" s="9"/>
      <c r="B452" s="10"/>
      <c r="C452" s="10"/>
      <c r="D452" s="10"/>
      <c r="E452" s="10"/>
      <c r="F452" s="10"/>
      <c r="G452" s="10"/>
    </row>
    <row r="453" spans="1:7" x14ac:dyDescent="0.3">
      <c r="A453" s="9"/>
      <c r="B453" s="10"/>
      <c r="C453" s="10"/>
      <c r="D453" s="10"/>
      <c r="E453" s="10"/>
      <c r="F453" s="10"/>
      <c r="G453" s="10"/>
    </row>
    <row r="454" spans="1:7" x14ac:dyDescent="0.3">
      <c r="A454" s="9"/>
      <c r="B454" s="10"/>
      <c r="C454" s="10"/>
      <c r="D454" s="10"/>
      <c r="E454" s="10"/>
      <c r="F454" s="10"/>
      <c r="G454" s="10"/>
    </row>
    <row r="455" spans="1:7" x14ac:dyDescent="0.3">
      <c r="A455" s="9"/>
      <c r="B455" s="10"/>
      <c r="C455" s="10"/>
      <c r="D455" s="10"/>
      <c r="E455" s="10"/>
      <c r="F455" s="10"/>
      <c r="G455" s="10"/>
    </row>
    <row r="456" spans="1:7" x14ac:dyDescent="0.3">
      <c r="A456" s="9"/>
      <c r="B456" s="10"/>
      <c r="C456" s="10"/>
      <c r="D456" s="10"/>
      <c r="E456" s="10"/>
      <c r="F456" s="10"/>
      <c r="G456" s="10"/>
    </row>
    <row r="457" spans="1:7" x14ac:dyDescent="0.3">
      <c r="A457" s="9"/>
      <c r="B457" s="10"/>
      <c r="C457" s="10"/>
      <c r="D457" s="10"/>
      <c r="E457" s="10"/>
      <c r="F457" s="10"/>
      <c r="G457" s="10"/>
    </row>
    <row r="458" spans="1:7" x14ac:dyDescent="0.3">
      <c r="A458" s="9"/>
      <c r="B458" s="10"/>
      <c r="C458" s="10"/>
      <c r="D458" s="10"/>
      <c r="E458" s="10"/>
      <c r="F458" s="10"/>
      <c r="G458" s="10"/>
    </row>
    <row r="459" spans="1:7" x14ac:dyDescent="0.3">
      <c r="A459" s="9"/>
      <c r="B459" s="10"/>
      <c r="C459" s="10"/>
      <c r="D459" s="10"/>
      <c r="E459" s="10"/>
      <c r="F459" s="10"/>
      <c r="G459" s="10"/>
    </row>
    <row r="460" spans="1:7" x14ac:dyDescent="0.3">
      <c r="A460" s="9"/>
      <c r="B460" s="10"/>
      <c r="C460" s="10"/>
      <c r="D460" s="10"/>
      <c r="E460" s="10"/>
      <c r="F460" s="10"/>
      <c r="G460" s="10"/>
    </row>
    <row r="461" spans="1:7" x14ac:dyDescent="0.3">
      <c r="A461" s="9"/>
      <c r="B461" s="10"/>
      <c r="C461" s="10"/>
      <c r="D461" s="10"/>
      <c r="E461" s="10"/>
      <c r="F461" s="10"/>
      <c r="G461" s="10"/>
    </row>
    <row r="462" spans="1:7" x14ac:dyDescent="0.3">
      <c r="A462" s="9"/>
      <c r="B462" s="10"/>
      <c r="C462" s="10"/>
      <c r="D462" s="10"/>
      <c r="E462" s="10"/>
      <c r="F462" s="10"/>
      <c r="G462" s="10"/>
    </row>
    <row r="463" spans="1:7" x14ac:dyDescent="0.3">
      <c r="A463" s="9"/>
      <c r="B463" s="10"/>
      <c r="C463" s="10"/>
      <c r="D463" s="10"/>
      <c r="E463" s="10"/>
      <c r="F463" s="10"/>
      <c r="G463" s="10"/>
    </row>
    <row r="464" spans="1:7" x14ac:dyDescent="0.3">
      <c r="A464" s="9"/>
      <c r="B464" s="10"/>
      <c r="C464" s="10"/>
      <c r="D464" s="10"/>
      <c r="E464" s="10"/>
      <c r="F464" s="10"/>
      <c r="G464" s="10"/>
    </row>
    <row r="465" spans="1:7" x14ac:dyDescent="0.3">
      <c r="A465" s="9"/>
      <c r="B465" s="10"/>
      <c r="C465" s="10"/>
      <c r="D465" s="10"/>
      <c r="E465" s="10"/>
      <c r="F465" s="10"/>
      <c r="G465" s="10"/>
    </row>
    <row r="466" spans="1:7" x14ac:dyDescent="0.3">
      <c r="A466" s="9"/>
      <c r="B466" s="10"/>
      <c r="C466" s="10"/>
      <c r="D466" s="10"/>
      <c r="E466" s="10"/>
      <c r="F466" s="10"/>
      <c r="G466" s="10"/>
    </row>
    <row r="467" spans="1:7" x14ac:dyDescent="0.3">
      <c r="A467" s="9"/>
      <c r="B467" s="10"/>
      <c r="C467" s="10"/>
      <c r="D467" s="10"/>
      <c r="E467" s="10"/>
      <c r="F467" s="10"/>
      <c r="G467" s="10"/>
    </row>
    <row r="468" spans="1:7" x14ac:dyDescent="0.3">
      <c r="A468" s="9"/>
      <c r="B468" s="10"/>
      <c r="C468" s="10"/>
      <c r="D468" s="10"/>
      <c r="E468" s="10"/>
      <c r="F468" s="10"/>
      <c r="G468" s="10"/>
    </row>
    <row r="469" spans="1:7" x14ac:dyDescent="0.3">
      <c r="A469" s="9"/>
      <c r="B469" s="10"/>
      <c r="C469" s="10"/>
      <c r="D469" s="10"/>
      <c r="E469" s="10"/>
      <c r="F469" s="10"/>
      <c r="G469" s="10"/>
    </row>
    <row r="470" spans="1:7" x14ac:dyDescent="0.3">
      <c r="A470" s="9"/>
      <c r="B470" s="10"/>
      <c r="C470" s="10"/>
      <c r="D470" s="10"/>
      <c r="E470" s="10"/>
      <c r="F470" s="10"/>
      <c r="G470" s="10"/>
    </row>
    <row r="471" spans="1:7" x14ac:dyDescent="0.3">
      <c r="A471" s="9"/>
      <c r="B471" s="10"/>
      <c r="C471" s="10"/>
      <c r="D471" s="10"/>
      <c r="E471" s="10"/>
      <c r="F471" s="10"/>
      <c r="G471" s="10"/>
    </row>
    <row r="472" spans="1:7" x14ac:dyDescent="0.3">
      <c r="A472" s="9"/>
      <c r="B472" s="10"/>
      <c r="C472" s="10"/>
      <c r="D472" s="10"/>
      <c r="E472" s="10"/>
      <c r="F472" s="10"/>
      <c r="G472" s="10"/>
    </row>
    <row r="473" spans="1:7" x14ac:dyDescent="0.3">
      <c r="A473" s="9"/>
      <c r="B473" s="10"/>
      <c r="C473" s="10"/>
      <c r="D473" s="10"/>
      <c r="E473" s="10"/>
      <c r="F473" s="10"/>
      <c r="G473" s="10"/>
    </row>
    <row r="474" spans="1:7" x14ac:dyDescent="0.3">
      <c r="A474" s="9"/>
      <c r="B474" s="10"/>
      <c r="C474" s="10"/>
      <c r="D474" s="10"/>
      <c r="E474" s="10"/>
      <c r="F474" s="10"/>
      <c r="G474" s="10"/>
    </row>
    <row r="475" spans="1:7" x14ac:dyDescent="0.3">
      <c r="A475" s="9"/>
      <c r="B475" s="10"/>
      <c r="C475" s="10"/>
      <c r="D475" s="10"/>
      <c r="E475" s="10"/>
      <c r="F475" s="10"/>
      <c r="G475" s="10"/>
    </row>
    <row r="476" spans="1:7" x14ac:dyDescent="0.3">
      <c r="A476" s="9"/>
      <c r="B476" s="10"/>
      <c r="C476" s="10"/>
      <c r="D476" s="10"/>
      <c r="E476" s="10"/>
      <c r="F476" s="10"/>
      <c r="G476" s="10"/>
    </row>
    <row r="477" spans="1:7" x14ac:dyDescent="0.3">
      <c r="A477" s="9"/>
      <c r="B477" s="10"/>
      <c r="C477" s="10"/>
      <c r="D477" s="10"/>
      <c r="E477" s="10"/>
      <c r="F477" s="10"/>
      <c r="G477" s="10"/>
    </row>
    <row r="478" spans="1:7" x14ac:dyDescent="0.3">
      <c r="A478" s="9"/>
      <c r="B478" s="10"/>
      <c r="C478" s="10"/>
      <c r="D478" s="10"/>
      <c r="E478" s="10"/>
      <c r="F478" s="10"/>
      <c r="G478" s="10"/>
    </row>
    <row r="479" spans="1:7" x14ac:dyDescent="0.3">
      <c r="A479" s="9"/>
      <c r="B479" s="10"/>
      <c r="C479" s="10"/>
      <c r="D479" s="10"/>
      <c r="E479" s="10"/>
      <c r="F479" s="10"/>
      <c r="G479" s="10"/>
    </row>
    <row r="480" spans="1:7" x14ac:dyDescent="0.3">
      <c r="A480" s="9"/>
      <c r="B480" s="10"/>
      <c r="C480" s="10"/>
      <c r="D480" s="10"/>
      <c r="E480" s="10"/>
      <c r="F480" s="10"/>
      <c r="G480" s="10"/>
    </row>
    <row r="481" spans="1:7" x14ac:dyDescent="0.3">
      <c r="A481" s="9"/>
      <c r="B481" s="10"/>
      <c r="C481" s="10"/>
      <c r="D481" s="10"/>
      <c r="E481" s="10"/>
      <c r="F481" s="10"/>
      <c r="G481" s="10"/>
    </row>
    <row r="482" spans="1:7" x14ac:dyDescent="0.3">
      <c r="A482" s="9"/>
      <c r="B482" s="10"/>
      <c r="C482" s="10"/>
      <c r="D482" s="10"/>
      <c r="E482" s="10"/>
      <c r="F482" s="10"/>
      <c r="G482" s="10"/>
    </row>
    <row r="483" spans="1:7" x14ac:dyDescent="0.3">
      <c r="A483" s="9"/>
      <c r="B483" s="10"/>
      <c r="C483" s="10"/>
      <c r="D483" s="10"/>
      <c r="E483" s="10"/>
      <c r="F483" s="10"/>
      <c r="G483" s="10"/>
    </row>
    <row r="484" spans="1:7" x14ac:dyDescent="0.3">
      <c r="A484" s="9"/>
      <c r="B484" s="10"/>
      <c r="C484" s="10"/>
      <c r="D484" s="10"/>
      <c r="E484" s="10"/>
      <c r="F484" s="10"/>
      <c r="G484" s="10"/>
    </row>
    <row r="485" spans="1:7" x14ac:dyDescent="0.3">
      <c r="A485" s="9"/>
      <c r="B485" s="10"/>
      <c r="C485" s="10"/>
      <c r="D485" s="10"/>
      <c r="E485" s="10"/>
      <c r="F485" s="10"/>
      <c r="G485" s="10"/>
    </row>
    <row r="486" spans="1:7" x14ac:dyDescent="0.3">
      <c r="A486" s="9"/>
      <c r="B486" s="10"/>
      <c r="C486" s="10"/>
      <c r="D486" s="10"/>
      <c r="E486" s="10"/>
      <c r="F486" s="10"/>
      <c r="G486" s="10"/>
    </row>
    <row r="487" spans="1:7" x14ac:dyDescent="0.3">
      <c r="A487" s="9"/>
      <c r="B487" s="10"/>
      <c r="C487" s="10"/>
      <c r="D487" s="10"/>
      <c r="E487" s="10"/>
      <c r="F487" s="10"/>
      <c r="G487" s="10"/>
    </row>
    <row r="488" spans="1:7" x14ac:dyDescent="0.3">
      <c r="A488" s="9"/>
      <c r="B488" s="10"/>
      <c r="C488" s="10"/>
      <c r="D488" s="10"/>
      <c r="E488" s="10"/>
      <c r="F488" s="10"/>
      <c r="G488" s="10"/>
    </row>
    <row r="489" spans="1:7" x14ac:dyDescent="0.3">
      <c r="A489" s="9"/>
      <c r="B489" s="10"/>
      <c r="C489" s="10"/>
      <c r="D489" s="10"/>
      <c r="E489" s="10"/>
      <c r="F489" s="10"/>
      <c r="G489" s="10"/>
    </row>
    <row r="490" spans="1:7" x14ac:dyDescent="0.3">
      <c r="A490" s="9"/>
      <c r="B490" s="10"/>
      <c r="C490" s="10"/>
      <c r="D490" s="10"/>
      <c r="E490" s="10"/>
      <c r="F490" s="10"/>
      <c r="G490" s="10"/>
    </row>
    <row r="491" spans="1:7" x14ac:dyDescent="0.3">
      <c r="A491" s="9"/>
      <c r="B491" s="10"/>
      <c r="C491" s="10"/>
      <c r="D491" s="10"/>
      <c r="E491" s="10"/>
      <c r="F491" s="10"/>
      <c r="G491" s="10"/>
    </row>
    <row r="492" spans="1:7" x14ac:dyDescent="0.3">
      <c r="A492" s="9"/>
      <c r="B492" s="10"/>
      <c r="C492" s="10"/>
      <c r="D492" s="10"/>
      <c r="E492" s="10"/>
      <c r="F492" s="10"/>
      <c r="G492" s="10"/>
    </row>
    <row r="493" spans="1:7" x14ac:dyDescent="0.3">
      <c r="A493" s="9"/>
      <c r="B493" s="10"/>
      <c r="C493" s="10"/>
      <c r="D493" s="10"/>
      <c r="E493" s="10"/>
      <c r="F493" s="10"/>
      <c r="G493" s="10"/>
    </row>
    <row r="494" spans="1:7" x14ac:dyDescent="0.3">
      <c r="A494" s="9"/>
      <c r="B494" s="10"/>
      <c r="C494" s="10"/>
      <c r="D494" s="10"/>
      <c r="E494" s="10"/>
      <c r="F494" s="10"/>
      <c r="G494" s="10"/>
    </row>
    <row r="495" spans="1:7" x14ac:dyDescent="0.3">
      <c r="A495" s="9"/>
      <c r="B495" s="10"/>
      <c r="C495" s="10"/>
      <c r="D495" s="10"/>
      <c r="E495" s="10"/>
      <c r="F495" s="10"/>
      <c r="G495" s="10"/>
    </row>
    <row r="496" spans="1:7" x14ac:dyDescent="0.3">
      <c r="A496" s="9"/>
      <c r="B496" s="10"/>
      <c r="C496" s="10"/>
      <c r="D496" s="10"/>
      <c r="E496" s="10"/>
      <c r="F496" s="10"/>
      <c r="G496" s="10"/>
    </row>
    <row r="497" spans="1:7" x14ac:dyDescent="0.3">
      <c r="A497" s="9"/>
      <c r="B497" s="10"/>
      <c r="C497" s="10"/>
      <c r="D497" s="10"/>
      <c r="E497" s="10"/>
      <c r="F497" s="10"/>
      <c r="G497" s="10"/>
    </row>
    <row r="498" spans="1:7" x14ac:dyDescent="0.3">
      <c r="A498" s="9"/>
      <c r="B498" s="10"/>
      <c r="C498" s="10"/>
      <c r="D498" s="10"/>
      <c r="E498" s="10"/>
      <c r="F498" s="10"/>
      <c r="G498" s="10"/>
    </row>
    <row r="499" spans="1:7" x14ac:dyDescent="0.3">
      <c r="A499" s="9"/>
      <c r="B499" s="10"/>
      <c r="C499" s="10"/>
      <c r="D499" s="10"/>
      <c r="E499" s="10"/>
      <c r="F499" s="10"/>
      <c r="G499" s="10"/>
    </row>
    <row r="500" spans="1:7" x14ac:dyDescent="0.3">
      <c r="A500" s="9"/>
      <c r="B500" s="10"/>
      <c r="C500" s="10"/>
      <c r="D500" s="10"/>
      <c r="E500" s="10"/>
      <c r="F500" s="10"/>
      <c r="G500" s="10"/>
    </row>
    <row r="501" spans="1:7" x14ac:dyDescent="0.3">
      <c r="A501" s="9"/>
      <c r="B501" s="10"/>
      <c r="C501" s="10"/>
      <c r="D501" s="10"/>
      <c r="E501" s="10"/>
      <c r="F501" s="10"/>
      <c r="G501" s="10"/>
    </row>
    <row r="502" spans="1:7" x14ac:dyDescent="0.3">
      <c r="A502" s="9"/>
      <c r="B502" s="10"/>
      <c r="C502" s="10"/>
      <c r="D502" s="10"/>
      <c r="E502" s="10"/>
      <c r="F502" s="10"/>
      <c r="G502" s="10"/>
    </row>
    <row r="503" spans="1:7" x14ac:dyDescent="0.3">
      <c r="A503" s="9"/>
      <c r="B503" s="10"/>
      <c r="C503" s="10"/>
      <c r="D503" s="10"/>
      <c r="E503" s="10"/>
      <c r="F503" s="10"/>
      <c r="G503" s="10"/>
    </row>
    <row r="504" spans="1:7" x14ac:dyDescent="0.3">
      <c r="A504" s="9"/>
      <c r="B504" s="10"/>
      <c r="C504" s="10"/>
      <c r="D504" s="10"/>
      <c r="E504" s="10"/>
      <c r="F504" s="10"/>
      <c r="G504" s="10"/>
    </row>
    <row r="505" spans="1:7" x14ac:dyDescent="0.3">
      <c r="A505" s="9"/>
      <c r="B505" s="10"/>
      <c r="C505" s="10"/>
      <c r="D505" s="10"/>
      <c r="E505" s="10"/>
      <c r="F505" s="10"/>
      <c r="G505" s="10"/>
    </row>
    <row r="506" spans="1:7" x14ac:dyDescent="0.3">
      <c r="A506" s="9"/>
      <c r="B506" s="10"/>
      <c r="C506" s="10"/>
      <c r="D506" s="10"/>
      <c r="E506" s="10"/>
      <c r="F506" s="10"/>
      <c r="G506" s="10"/>
    </row>
    <row r="507" spans="1:7" x14ac:dyDescent="0.3">
      <c r="A507" s="9"/>
      <c r="B507" s="10"/>
      <c r="C507" s="10"/>
      <c r="D507" s="10"/>
      <c r="E507" s="10"/>
      <c r="F507" s="10"/>
      <c r="G507" s="10"/>
    </row>
    <row r="508" spans="1:7" x14ac:dyDescent="0.3">
      <c r="A508" s="9"/>
      <c r="B508" s="10"/>
      <c r="C508" s="10"/>
      <c r="D508" s="10"/>
      <c r="E508" s="10"/>
      <c r="F508" s="10"/>
      <c r="G508" s="10"/>
    </row>
    <row r="509" spans="1:7" x14ac:dyDescent="0.3">
      <c r="A509" s="9"/>
      <c r="B509" s="10"/>
      <c r="C509" s="10"/>
      <c r="D509" s="10"/>
      <c r="E509" s="10"/>
      <c r="F509" s="10"/>
      <c r="G509" s="10"/>
    </row>
    <row r="510" spans="1:7" x14ac:dyDescent="0.3">
      <c r="A510" s="9"/>
      <c r="B510" s="10"/>
      <c r="C510" s="10"/>
      <c r="D510" s="10"/>
      <c r="E510" s="10"/>
      <c r="F510" s="10"/>
      <c r="G510" s="10"/>
    </row>
    <row r="511" spans="1:7" x14ac:dyDescent="0.3">
      <c r="A511" s="9"/>
      <c r="B511" s="10"/>
      <c r="C511" s="10"/>
      <c r="D511" s="10"/>
      <c r="E511" s="10"/>
      <c r="F511" s="10"/>
      <c r="G511" s="10"/>
    </row>
    <row r="512" spans="1:7" x14ac:dyDescent="0.3">
      <c r="A512" s="9"/>
      <c r="B512" s="10"/>
      <c r="C512" s="10"/>
      <c r="D512" s="10"/>
      <c r="E512" s="10"/>
      <c r="F512" s="10"/>
      <c r="G512" s="10"/>
    </row>
    <row r="513" spans="1:7" x14ac:dyDescent="0.3">
      <c r="A513" s="9"/>
      <c r="B513" s="10"/>
      <c r="C513" s="10"/>
      <c r="D513" s="10"/>
      <c r="E513" s="10"/>
      <c r="F513" s="10"/>
      <c r="G513" s="10"/>
    </row>
    <row r="514" spans="1:7" x14ac:dyDescent="0.3">
      <c r="A514" s="9"/>
      <c r="B514" s="10"/>
      <c r="C514" s="10"/>
      <c r="D514" s="10"/>
      <c r="E514" s="10"/>
      <c r="F514" s="10"/>
      <c r="G514" s="10"/>
    </row>
    <row r="515" spans="1:7" x14ac:dyDescent="0.3">
      <c r="A515" s="9"/>
      <c r="B515" s="10"/>
      <c r="C515" s="10"/>
      <c r="D515" s="10"/>
      <c r="E515" s="10"/>
      <c r="F515" s="10"/>
      <c r="G515" s="10"/>
    </row>
    <row r="516" spans="1:7" x14ac:dyDescent="0.3">
      <c r="A516" s="9"/>
      <c r="B516" s="10"/>
      <c r="C516" s="10"/>
      <c r="D516" s="10"/>
      <c r="E516" s="10"/>
      <c r="F516" s="10"/>
      <c r="G516" s="10"/>
    </row>
    <row r="517" spans="1:7" x14ac:dyDescent="0.3">
      <c r="A517" s="9"/>
      <c r="B517" s="10"/>
      <c r="C517" s="10"/>
      <c r="D517" s="10"/>
      <c r="E517" s="10"/>
      <c r="F517" s="10"/>
      <c r="G517" s="10"/>
    </row>
    <row r="518" spans="1:7" x14ac:dyDescent="0.3">
      <c r="A518" s="9"/>
      <c r="B518" s="10"/>
      <c r="C518" s="10"/>
      <c r="D518" s="10"/>
      <c r="E518" s="10"/>
      <c r="F518" s="10"/>
      <c r="G518" s="10"/>
    </row>
    <row r="519" spans="1:7" x14ac:dyDescent="0.3">
      <c r="A519" s="9"/>
      <c r="B519" s="10"/>
      <c r="C519" s="10"/>
      <c r="D519" s="10"/>
      <c r="E519" s="10"/>
      <c r="F519" s="10"/>
      <c r="G519" s="10"/>
    </row>
    <row r="520" spans="1:7" x14ac:dyDescent="0.3">
      <c r="A520" s="9"/>
      <c r="B520" s="10"/>
      <c r="C520" s="10"/>
      <c r="D520" s="10"/>
      <c r="E520" s="10"/>
      <c r="F520" s="10"/>
      <c r="G520" s="10"/>
    </row>
    <row r="521" spans="1:7" x14ac:dyDescent="0.3">
      <c r="A521" s="9"/>
      <c r="B521" s="10"/>
      <c r="C521" s="10"/>
      <c r="D521" s="10"/>
      <c r="E521" s="10"/>
      <c r="F521" s="10"/>
      <c r="G521" s="10"/>
    </row>
    <row r="522" spans="1:7" x14ac:dyDescent="0.3">
      <c r="A522" s="9"/>
      <c r="B522" s="10"/>
      <c r="C522" s="10"/>
      <c r="D522" s="10"/>
      <c r="E522" s="10"/>
      <c r="F522" s="10"/>
      <c r="G522" s="10"/>
    </row>
    <row r="523" spans="1:7" x14ac:dyDescent="0.3">
      <c r="A523" s="9"/>
      <c r="B523" s="10"/>
      <c r="C523" s="10"/>
      <c r="D523" s="10"/>
      <c r="E523" s="10"/>
      <c r="F523" s="10"/>
      <c r="G523" s="10"/>
    </row>
    <row r="524" spans="1:7" x14ac:dyDescent="0.3">
      <c r="A524" s="9"/>
      <c r="B524" s="10"/>
      <c r="C524" s="10"/>
      <c r="D524" s="10"/>
      <c r="E524" s="10"/>
      <c r="F524" s="10"/>
      <c r="G524" s="10"/>
    </row>
    <row r="525" spans="1:7" x14ac:dyDescent="0.3">
      <c r="A525" s="9"/>
      <c r="B525" s="10"/>
      <c r="C525" s="10"/>
      <c r="D525" s="10"/>
      <c r="E525" s="10"/>
      <c r="F525" s="10"/>
      <c r="G525" s="10"/>
    </row>
    <row r="526" spans="1:7" x14ac:dyDescent="0.3">
      <c r="A526" s="9"/>
      <c r="B526" s="10"/>
      <c r="C526" s="10"/>
      <c r="D526" s="10"/>
      <c r="E526" s="10"/>
      <c r="F526" s="10"/>
      <c r="G526" s="10"/>
    </row>
    <row r="527" spans="1:7" x14ac:dyDescent="0.3">
      <c r="A527" s="9"/>
      <c r="B527" s="10"/>
      <c r="C527" s="10"/>
      <c r="D527" s="10"/>
      <c r="E527" s="10"/>
      <c r="F527" s="10"/>
      <c r="G527" s="10"/>
    </row>
    <row r="528" spans="1:7" x14ac:dyDescent="0.3">
      <c r="A528" s="9"/>
      <c r="B528" s="10"/>
      <c r="C528" s="10"/>
      <c r="D528" s="10"/>
      <c r="E528" s="10"/>
      <c r="F528" s="10"/>
      <c r="G528" s="10"/>
    </row>
    <row r="529" spans="1:7" x14ac:dyDescent="0.3">
      <c r="A529" s="9"/>
      <c r="B529" s="10"/>
      <c r="C529" s="10"/>
      <c r="D529" s="10"/>
      <c r="E529" s="10"/>
      <c r="F529" s="10"/>
      <c r="G529" s="10"/>
    </row>
    <row r="530" spans="1:7" x14ac:dyDescent="0.3">
      <c r="A530" s="9"/>
      <c r="B530" s="10"/>
      <c r="C530" s="10"/>
      <c r="D530" s="10"/>
      <c r="E530" s="10"/>
      <c r="F530" s="10"/>
      <c r="G530" s="10"/>
    </row>
    <row r="531" spans="1:7" x14ac:dyDescent="0.3">
      <c r="A531" s="9"/>
      <c r="B531" s="10"/>
      <c r="C531" s="10"/>
      <c r="D531" s="10"/>
      <c r="E531" s="10"/>
      <c r="F531" s="10"/>
      <c r="G531" s="10"/>
    </row>
    <row r="532" spans="1:7" x14ac:dyDescent="0.3">
      <c r="A532" s="9"/>
      <c r="B532" s="10"/>
      <c r="C532" s="10"/>
      <c r="D532" s="10"/>
      <c r="E532" s="10"/>
      <c r="F532" s="10"/>
      <c r="G532" s="10"/>
    </row>
    <row r="533" spans="1:7" x14ac:dyDescent="0.3">
      <c r="A533" s="9"/>
      <c r="B533" s="10"/>
      <c r="C533" s="10"/>
      <c r="D533" s="10"/>
      <c r="E533" s="10"/>
      <c r="F533" s="10"/>
      <c r="G533" s="10"/>
    </row>
    <row r="534" spans="1:7" x14ac:dyDescent="0.3">
      <c r="A534" s="9"/>
      <c r="B534" s="10"/>
      <c r="C534" s="10"/>
      <c r="D534" s="10"/>
      <c r="E534" s="10"/>
      <c r="F534" s="10"/>
      <c r="G534" s="10"/>
    </row>
    <row r="535" spans="1:7" x14ac:dyDescent="0.3">
      <c r="A535" s="9"/>
      <c r="B535" s="10"/>
      <c r="C535" s="10"/>
      <c r="D535" s="10"/>
      <c r="E535" s="10"/>
      <c r="F535" s="10"/>
      <c r="G535" s="10"/>
    </row>
    <row r="536" spans="1:7" x14ac:dyDescent="0.3">
      <c r="A536" s="9"/>
      <c r="B536" s="10"/>
      <c r="C536" s="10"/>
      <c r="D536" s="10"/>
      <c r="E536" s="10"/>
      <c r="F536" s="10"/>
      <c r="G536" s="10"/>
    </row>
    <row r="537" spans="1:7" x14ac:dyDescent="0.3">
      <c r="A537" s="9"/>
      <c r="B537" s="10"/>
      <c r="C537" s="10"/>
      <c r="D537" s="10"/>
      <c r="E537" s="10"/>
      <c r="F537" s="10"/>
      <c r="G537" s="10"/>
    </row>
    <row r="538" spans="1:7" x14ac:dyDescent="0.3">
      <c r="A538" s="9"/>
      <c r="B538" s="10"/>
      <c r="C538" s="10"/>
      <c r="D538" s="10"/>
      <c r="E538" s="10"/>
      <c r="F538" s="10"/>
      <c r="G538" s="10"/>
    </row>
    <row r="539" spans="1:7" x14ac:dyDescent="0.3">
      <c r="A539" s="9"/>
      <c r="B539" s="10"/>
      <c r="C539" s="10"/>
      <c r="D539" s="10"/>
      <c r="E539" s="10"/>
      <c r="F539" s="10"/>
      <c r="G539" s="10"/>
    </row>
    <row r="540" spans="1:7" x14ac:dyDescent="0.3">
      <c r="A540" s="9"/>
      <c r="B540" s="10"/>
      <c r="C540" s="10"/>
      <c r="D540" s="10"/>
      <c r="E540" s="10"/>
      <c r="F540" s="10"/>
      <c r="G540" s="10"/>
    </row>
    <row r="541" spans="1:7" x14ac:dyDescent="0.3">
      <c r="A541" s="9"/>
      <c r="B541" s="10"/>
      <c r="C541" s="10"/>
      <c r="D541" s="10"/>
      <c r="E541" s="10"/>
      <c r="F541" s="10"/>
      <c r="G541" s="10"/>
    </row>
    <row r="542" spans="1:7" x14ac:dyDescent="0.3">
      <c r="A542" s="9"/>
      <c r="B542" s="10"/>
      <c r="C542" s="10"/>
      <c r="D542" s="10"/>
      <c r="E542" s="10"/>
      <c r="F542" s="10"/>
      <c r="G542" s="10"/>
    </row>
    <row r="543" spans="1:7" x14ac:dyDescent="0.3">
      <c r="A543" s="9"/>
      <c r="B543" s="10"/>
      <c r="C543" s="10"/>
      <c r="D543" s="10"/>
      <c r="E543" s="10"/>
      <c r="F543" s="10"/>
      <c r="G543" s="10"/>
    </row>
    <row r="544" spans="1:7" x14ac:dyDescent="0.3">
      <c r="A544" s="9"/>
      <c r="B544" s="10"/>
      <c r="C544" s="10"/>
      <c r="D544" s="10"/>
      <c r="E544" s="10"/>
      <c r="F544" s="10"/>
      <c r="G544" s="10"/>
    </row>
    <row r="545" spans="1:7" x14ac:dyDescent="0.3">
      <c r="A545" s="9"/>
      <c r="B545" s="10"/>
      <c r="C545" s="10"/>
      <c r="D545" s="10"/>
      <c r="E545" s="10"/>
      <c r="F545" s="10"/>
      <c r="G545" s="10"/>
    </row>
    <row r="546" spans="1:7" x14ac:dyDescent="0.3">
      <c r="A546" s="9"/>
      <c r="B546" s="10"/>
      <c r="C546" s="10"/>
      <c r="D546" s="10"/>
      <c r="E546" s="10"/>
      <c r="F546" s="10"/>
      <c r="G546" s="10"/>
    </row>
    <row r="547" spans="1:7" x14ac:dyDescent="0.3">
      <c r="A547" s="9"/>
      <c r="B547" s="10"/>
      <c r="C547" s="10"/>
      <c r="D547" s="10"/>
      <c r="E547" s="10"/>
      <c r="F547" s="10"/>
      <c r="G547" s="10"/>
    </row>
    <row r="548" spans="1:7" x14ac:dyDescent="0.3">
      <c r="A548" s="9"/>
      <c r="B548" s="10"/>
      <c r="C548" s="10"/>
      <c r="D548" s="10"/>
      <c r="E548" s="10"/>
      <c r="F548" s="10"/>
      <c r="G548" s="10"/>
    </row>
    <row r="549" spans="1:7" x14ac:dyDescent="0.3">
      <c r="A549" s="9"/>
      <c r="B549" s="10"/>
      <c r="C549" s="10"/>
      <c r="D549" s="10"/>
      <c r="E549" s="10"/>
      <c r="F549" s="10"/>
      <c r="G549" s="10"/>
    </row>
    <row r="550" spans="1:7" x14ac:dyDescent="0.3">
      <c r="A550" s="9"/>
      <c r="B550" s="10"/>
      <c r="C550" s="10"/>
      <c r="D550" s="10"/>
      <c r="E550" s="10"/>
      <c r="F550" s="10"/>
      <c r="G550" s="10"/>
    </row>
    <row r="551" spans="1:7" x14ac:dyDescent="0.3">
      <c r="A551" s="9"/>
      <c r="B551" s="10"/>
      <c r="C551" s="10"/>
      <c r="D551" s="10"/>
      <c r="E551" s="10"/>
      <c r="F551" s="10"/>
      <c r="G551" s="10"/>
    </row>
    <row r="552" spans="1:7" x14ac:dyDescent="0.3">
      <c r="A552" s="9"/>
      <c r="B552" s="10"/>
      <c r="C552" s="10"/>
      <c r="D552" s="10"/>
      <c r="E552" s="10"/>
      <c r="F552" s="10"/>
      <c r="G552" s="10"/>
    </row>
    <row r="553" spans="1:7" x14ac:dyDescent="0.3">
      <c r="A553" s="9"/>
      <c r="B553" s="10"/>
      <c r="C553" s="10"/>
      <c r="D553" s="10"/>
      <c r="E553" s="10"/>
      <c r="F553" s="10"/>
      <c r="G553" s="10"/>
    </row>
    <row r="554" spans="1:7" x14ac:dyDescent="0.3">
      <c r="A554" s="9"/>
      <c r="B554" s="10"/>
      <c r="C554" s="10"/>
      <c r="D554" s="10"/>
      <c r="E554" s="10"/>
      <c r="F554" s="10"/>
      <c r="G554" s="10"/>
    </row>
    <row r="555" spans="1:7" x14ac:dyDescent="0.3">
      <c r="A555" s="9"/>
      <c r="B555" s="10"/>
      <c r="C555" s="10"/>
      <c r="D555" s="10"/>
      <c r="E555" s="10"/>
      <c r="F555" s="10"/>
      <c r="G555" s="10"/>
    </row>
    <row r="556" spans="1:7" x14ac:dyDescent="0.3">
      <c r="A556" s="9"/>
      <c r="B556" s="10"/>
      <c r="C556" s="10"/>
      <c r="D556" s="10"/>
      <c r="E556" s="10"/>
      <c r="F556" s="10"/>
      <c r="G556" s="10"/>
    </row>
    <row r="557" spans="1:7" x14ac:dyDescent="0.3">
      <c r="A557" s="9"/>
      <c r="B557" s="10"/>
      <c r="C557" s="10"/>
      <c r="D557" s="10"/>
      <c r="E557" s="10"/>
      <c r="F557" s="10"/>
      <c r="G557" s="10"/>
    </row>
    <row r="558" spans="1:7" x14ac:dyDescent="0.3">
      <c r="A558" s="9"/>
      <c r="B558" s="10"/>
      <c r="C558" s="10"/>
      <c r="D558" s="10"/>
      <c r="E558" s="10"/>
      <c r="F558" s="10"/>
      <c r="G558" s="10"/>
    </row>
    <row r="559" spans="1:7" x14ac:dyDescent="0.3">
      <c r="A559" s="9"/>
      <c r="B559" s="10"/>
      <c r="C559" s="10"/>
      <c r="D559" s="10"/>
      <c r="E559" s="10"/>
      <c r="F559" s="10"/>
      <c r="G559" s="10"/>
    </row>
    <row r="560" spans="1:7" x14ac:dyDescent="0.3">
      <c r="A560" s="9"/>
      <c r="B560" s="10"/>
      <c r="C560" s="10"/>
      <c r="D560" s="10"/>
      <c r="E560" s="10"/>
      <c r="F560" s="10"/>
      <c r="G560" s="10"/>
    </row>
    <row r="561" spans="1:7" x14ac:dyDescent="0.3">
      <c r="A561" s="9"/>
      <c r="B561" s="10"/>
      <c r="C561" s="10"/>
      <c r="D561" s="10"/>
      <c r="E561" s="10"/>
      <c r="F561" s="10"/>
      <c r="G561" s="10"/>
    </row>
    <row r="562" spans="1:7" x14ac:dyDescent="0.3">
      <c r="A562" s="9"/>
      <c r="B562" s="10"/>
      <c r="C562" s="10"/>
      <c r="D562" s="10"/>
      <c r="E562" s="10"/>
      <c r="F562" s="10"/>
      <c r="G562" s="10"/>
    </row>
    <row r="563" spans="1:7" x14ac:dyDescent="0.3">
      <c r="A563" s="9"/>
      <c r="B563" s="10"/>
      <c r="C563" s="10"/>
      <c r="D563" s="10"/>
      <c r="E563" s="10"/>
      <c r="F563" s="10"/>
      <c r="G563" s="10"/>
    </row>
    <row r="564" spans="1:7" x14ac:dyDescent="0.3">
      <c r="A564" s="9"/>
      <c r="B564" s="10"/>
      <c r="C564" s="10"/>
      <c r="D564" s="10"/>
      <c r="E564" s="10"/>
      <c r="F564" s="10"/>
      <c r="G564" s="10"/>
    </row>
    <row r="565" spans="1:7" x14ac:dyDescent="0.3">
      <c r="A565" s="9"/>
      <c r="B565" s="10"/>
      <c r="C565" s="10"/>
      <c r="D565" s="10"/>
      <c r="E565" s="10"/>
      <c r="F565" s="10"/>
      <c r="G565" s="10"/>
    </row>
    <row r="566" spans="1:7" x14ac:dyDescent="0.3">
      <c r="A566" s="9"/>
      <c r="B566" s="10"/>
      <c r="C566" s="10"/>
      <c r="D566" s="10"/>
      <c r="E566" s="10"/>
      <c r="F566" s="10"/>
      <c r="G566" s="10"/>
    </row>
    <row r="567" spans="1:7" x14ac:dyDescent="0.3">
      <c r="A567" s="9"/>
      <c r="B567" s="10"/>
      <c r="C567" s="10"/>
      <c r="D567" s="10"/>
      <c r="E567" s="10"/>
      <c r="F567" s="10"/>
      <c r="G567" s="10"/>
    </row>
    <row r="568" spans="1:7" x14ac:dyDescent="0.3">
      <c r="A568" s="9"/>
      <c r="B568" s="10"/>
      <c r="C568" s="10"/>
      <c r="D568" s="10"/>
      <c r="E568" s="10"/>
      <c r="F568" s="10"/>
      <c r="G568" s="10"/>
    </row>
    <row r="569" spans="1:7" x14ac:dyDescent="0.3">
      <c r="A569" s="9"/>
      <c r="B569" s="10"/>
      <c r="C569" s="10"/>
      <c r="D569" s="10"/>
      <c r="E569" s="10"/>
      <c r="F569" s="10"/>
      <c r="G569" s="10"/>
    </row>
    <row r="570" spans="1:7" x14ac:dyDescent="0.3">
      <c r="A570" s="9"/>
      <c r="B570" s="10"/>
      <c r="C570" s="10"/>
      <c r="D570" s="10"/>
      <c r="E570" s="10"/>
      <c r="F570" s="10"/>
      <c r="G570" s="10"/>
    </row>
    <row r="571" spans="1:7" x14ac:dyDescent="0.3">
      <c r="A571" s="9"/>
      <c r="B571" s="10"/>
      <c r="C571" s="10"/>
      <c r="D571" s="10"/>
      <c r="E571" s="10"/>
      <c r="F571" s="10"/>
      <c r="G571" s="10"/>
    </row>
    <row r="572" spans="1:7" x14ac:dyDescent="0.3">
      <c r="A572" s="9"/>
      <c r="B572" s="10"/>
      <c r="C572" s="10"/>
      <c r="D572" s="10"/>
      <c r="E572" s="10"/>
      <c r="F572" s="10"/>
      <c r="G572" s="10"/>
    </row>
    <row r="573" spans="1:7" x14ac:dyDescent="0.3">
      <c r="A573" s="9"/>
      <c r="B573" s="10"/>
      <c r="C573" s="10"/>
      <c r="D573" s="10"/>
      <c r="E573" s="10"/>
      <c r="F573" s="10"/>
      <c r="G573" s="10"/>
    </row>
    <row r="574" spans="1:7" x14ac:dyDescent="0.3">
      <c r="A574" s="9"/>
      <c r="B574" s="10"/>
      <c r="C574" s="10"/>
      <c r="D574" s="10"/>
      <c r="E574" s="10"/>
      <c r="F574" s="10"/>
      <c r="G574" s="10"/>
    </row>
    <row r="575" spans="1:7" x14ac:dyDescent="0.3">
      <c r="A575" s="9"/>
      <c r="B575" s="10"/>
      <c r="C575" s="10"/>
      <c r="D575" s="10"/>
      <c r="E575" s="10"/>
      <c r="F575" s="10"/>
      <c r="G575" s="10"/>
    </row>
    <row r="576" spans="1:7" x14ac:dyDescent="0.3">
      <c r="A576" s="9"/>
      <c r="B576" s="10"/>
      <c r="C576" s="10"/>
      <c r="D576" s="10"/>
      <c r="E576" s="10"/>
      <c r="F576" s="10"/>
      <c r="G576" s="10"/>
    </row>
    <row r="577" spans="1:7" x14ac:dyDescent="0.3">
      <c r="A577" s="9"/>
      <c r="B577" s="10"/>
      <c r="C577" s="10"/>
      <c r="D577" s="10"/>
      <c r="E577" s="10"/>
      <c r="F577" s="10"/>
      <c r="G577" s="10"/>
    </row>
    <row r="578" spans="1:7" x14ac:dyDescent="0.3">
      <c r="A578" s="9"/>
      <c r="B578" s="10"/>
      <c r="C578" s="10"/>
      <c r="D578" s="10"/>
      <c r="E578" s="10"/>
      <c r="F578" s="10"/>
      <c r="G578" s="10"/>
    </row>
    <row r="579" spans="1:7" x14ac:dyDescent="0.3">
      <c r="A579" s="9"/>
      <c r="B579" s="10"/>
      <c r="C579" s="10"/>
      <c r="D579" s="10"/>
      <c r="E579" s="10"/>
      <c r="F579" s="10"/>
      <c r="G579" s="10"/>
    </row>
    <row r="580" spans="1:7" x14ac:dyDescent="0.3">
      <c r="A580" s="9"/>
      <c r="B580" s="10"/>
      <c r="C580" s="10"/>
      <c r="D580" s="10"/>
      <c r="E580" s="10"/>
      <c r="F580" s="10"/>
      <c r="G580" s="10"/>
    </row>
    <row r="581" spans="1:7" x14ac:dyDescent="0.3">
      <c r="A581" s="9"/>
      <c r="B581" s="10"/>
      <c r="C581" s="10"/>
      <c r="D581" s="10"/>
      <c r="E581" s="10"/>
      <c r="F581" s="10"/>
      <c r="G581" s="10"/>
    </row>
    <row r="582" spans="1:7" x14ac:dyDescent="0.3">
      <c r="A582" s="9"/>
      <c r="B582" s="10"/>
      <c r="C582" s="10"/>
      <c r="D582" s="10"/>
      <c r="E582" s="10"/>
      <c r="F582" s="10"/>
      <c r="G582" s="10"/>
    </row>
    <row r="583" spans="1:7" x14ac:dyDescent="0.3">
      <c r="A583" s="9"/>
      <c r="B583" s="10"/>
      <c r="C583" s="10"/>
      <c r="D583" s="10"/>
      <c r="E583" s="10"/>
      <c r="F583" s="10"/>
      <c r="G583" s="10"/>
    </row>
    <row r="584" spans="1:7" x14ac:dyDescent="0.3">
      <c r="A584" s="9"/>
      <c r="B584" s="10"/>
      <c r="C584" s="10"/>
      <c r="D584" s="10"/>
      <c r="E584" s="10"/>
      <c r="F584" s="10"/>
      <c r="G584" s="10"/>
    </row>
    <row r="585" spans="1:7" x14ac:dyDescent="0.3">
      <c r="A585" s="9"/>
      <c r="B585" s="10"/>
      <c r="C585" s="10"/>
      <c r="D585" s="10"/>
      <c r="E585" s="10"/>
      <c r="F585" s="10"/>
      <c r="G585" s="10"/>
    </row>
    <row r="586" spans="1:7" x14ac:dyDescent="0.3">
      <c r="A586" s="9"/>
      <c r="B586" s="10"/>
      <c r="C586" s="10"/>
      <c r="D586" s="10"/>
      <c r="E586" s="10"/>
      <c r="F586" s="10"/>
      <c r="G586" s="10"/>
    </row>
    <row r="587" spans="1:7" x14ac:dyDescent="0.3">
      <c r="A587" s="9"/>
      <c r="B587" s="10"/>
      <c r="C587" s="10"/>
      <c r="D587" s="10"/>
      <c r="E587" s="10"/>
      <c r="F587" s="10"/>
      <c r="G587" s="10"/>
    </row>
    <row r="588" spans="1:7" x14ac:dyDescent="0.3">
      <c r="A588" s="9"/>
      <c r="B588" s="10"/>
      <c r="C588" s="10"/>
      <c r="D588" s="10"/>
      <c r="E588" s="10"/>
      <c r="F588" s="10"/>
      <c r="G588" s="10"/>
    </row>
    <row r="589" spans="1:7" x14ac:dyDescent="0.3">
      <c r="A589" s="9"/>
      <c r="B589" s="10"/>
      <c r="C589" s="10"/>
      <c r="D589" s="10"/>
      <c r="E589" s="10"/>
      <c r="F589" s="10"/>
      <c r="G589" s="10"/>
    </row>
    <row r="590" spans="1:7" x14ac:dyDescent="0.3">
      <c r="A590" s="9"/>
      <c r="B590" s="10"/>
      <c r="C590" s="10"/>
      <c r="D590" s="10"/>
      <c r="E590" s="10"/>
      <c r="F590" s="10"/>
      <c r="G590" s="10"/>
    </row>
    <row r="591" spans="1:7" x14ac:dyDescent="0.3">
      <c r="A591" s="9"/>
      <c r="B591" s="10"/>
      <c r="C591" s="10"/>
      <c r="D591" s="10"/>
      <c r="E591" s="10"/>
      <c r="F591" s="10"/>
      <c r="G591" s="10"/>
    </row>
    <row r="592" spans="1:7" x14ac:dyDescent="0.3">
      <c r="A592" s="9"/>
      <c r="B592" s="10"/>
      <c r="C592" s="10"/>
      <c r="D592" s="10"/>
      <c r="E592" s="10"/>
      <c r="F592" s="10"/>
      <c r="G592" s="10"/>
    </row>
    <row r="593" spans="1:7" x14ac:dyDescent="0.3">
      <c r="A593" s="9"/>
      <c r="B593" s="10"/>
      <c r="C593" s="10"/>
      <c r="D593" s="10"/>
      <c r="E593" s="10"/>
      <c r="F593" s="10"/>
      <c r="G593" s="10"/>
    </row>
    <row r="594" spans="1:7" x14ac:dyDescent="0.3">
      <c r="A594" s="9"/>
      <c r="B594" s="10"/>
      <c r="C594" s="10"/>
      <c r="D594" s="10"/>
      <c r="E594" s="10"/>
      <c r="F594" s="10"/>
      <c r="G594" s="10"/>
    </row>
    <row r="595" spans="1:7" x14ac:dyDescent="0.3">
      <c r="A595" s="9"/>
      <c r="B595" s="10"/>
      <c r="C595" s="10"/>
      <c r="D595" s="10"/>
      <c r="E595" s="10"/>
      <c r="F595" s="10"/>
      <c r="G595" s="10"/>
    </row>
    <row r="596" spans="1:7" x14ac:dyDescent="0.3">
      <c r="A596" s="9"/>
      <c r="B596" s="10"/>
      <c r="C596" s="10"/>
      <c r="D596" s="10"/>
      <c r="E596" s="10"/>
      <c r="F596" s="10"/>
      <c r="G596" s="10"/>
    </row>
    <row r="597" spans="1:7" x14ac:dyDescent="0.3">
      <c r="A597" s="9"/>
      <c r="B597" s="10"/>
      <c r="C597" s="10"/>
      <c r="D597" s="10"/>
      <c r="E597" s="10"/>
      <c r="F597" s="10"/>
      <c r="G597" s="10"/>
    </row>
    <row r="598" spans="1:7" x14ac:dyDescent="0.3">
      <c r="A598" s="9"/>
      <c r="B598" s="10"/>
      <c r="C598" s="10"/>
      <c r="D598" s="10"/>
      <c r="E598" s="10"/>
      <c r="F598" s="10"/>
      <c r="G598" s="10"/>
    </row>
    <row r="599" spans="1:7" x14ac:dyDescent="0.3">
      <c r="A599" s="9"/>
      <c r="B599" s="10"/>
      <c r="C599" s="10"/>
      <c r="D599" s="10"/>
      <c r="E599" s="10"/>
      <c r="F599" s="10"/>
      <c r="G599" s="10"/>
    </row>
    <row r="600" spans="1:7" x14ac:dyDescent="0.3">
      <c r="A600" s="9"/>
      <c r="B600" s="10"/>
      <c r="C600" s="10"/>
      <c r="D600" s="10"/>
      <c r="E600" s="10"/>
      <c r="F600" s="10"/>
      <c r="G600" s="10"/>
    </row>
    <row r="601" spans="1:7" x14ac:dyDescent="0.3">
      <c r="A601" s="9"/>
      <c r="B601" s="10"/>
      <c r="C601" s="10"/>
      <c r="D601" s="10"/>
      <c r="E601" s="10"/>
      <c r="F601" s="10"/>
      <c r="G601" s="10"/>
    </row>
    <row r="602" spans="1:7" x14ac:dyDescent="0.3">
      <c r="A602" s="9"/>
      <c r="B602" s="10"/>
      <c r="C602" s="10"/>
      <c r="D602" s="10"/>
      <c r="E602" s="10"/>
      <c r="F602" s="10"/>
      <c r="G602" s="10"/>
    </row>
    <row r="603" spans="1:7" x14ac:dyDescent="0.3">
      <c r="A603" s="9"/>
      <c r="B603" s="10"/>
      <c r="C603" s="10"/>
      <c r="D603" s="10"/>
      <c r="E603" s="10"/>
      <c r="F603" s="10"/>
      <c r="G603" s="10"/>
    </row>
    <row r="604" spans="1:7" x14ac:dyDescent="0.3">
      <c r="A604" s="9"/>
      <c r="B604" s="10"/>
      <c r="C604" s="10"/>
      <c r="D604" s="10"/>
      <c r="E604" s="10"/>
      <c r="F604" s="10"/>
      <c r="G604" s="10"/>
    </row>
    <row r="605" spans="1:7" x14ac:dyDescent="0.3">
      <c r="A605" s="9"/>
      <c r="B605" s="10"/>
      <c r="C605" s="10"/>
      <c r="D605" s="10"/>
      <c r="E605" s="10"/>
      <c r="F605" s="10"/>
      <c r="G605" s="10"/>
    </row>
    <row r="606" spans="1:7" x14ac:dyDescent="0.3">
      <c r="A606" s="9"/>
      <c r="B606" s="10"/>
      <c r="C606" s="10"/>
      <c r="D606" s="10"/>
      <c r="E606" s="10"/>
      <c r="F606" s="10"/>
      <c r="G606" s="10"/>
    </row>
    <row r="607" spans="1:7" x14ac:dyDescent="0.3">
      <c r="A607" s="9"/>
      <c r="B607" s="10"/>
      <c r="C607" s="10"/>
      <c r="D607" s="10"/>
      <c r="E607" s="10"/>
      <c r="F607" s="10"/>
      <c r="G607" s="10"/>
    </row>
    <row r="608" spans="1:7" x14ac:dyDescent="0.3">
      <c r="A608" s="9"/>
      <c r="B608" s="10"/>
      <c r="C608" s="10"/>
      <c r="D608" s="10"/>
      <c r="E608" s="10"/>
      <c r="F608" s="10"/>
      <c r="G608" s="10"/>
    </row>
    <row r="609" spans="1:7" x14ac:dyDescent="0.3">
      <c r="A609" s="9"/>
      <c r="B609" s="10"/>
      <c r="C609" s="10"/>
      <c r="D609" s="10"/>
      <c r="E609" s="10"/>
      <c r="F609" s="10"/>
      <c r="G609" s="10"/>
    </row>
    <row r="610" spans="1:7" x14ac:dyDescent="0.3">
      <c r="A610" s="9"/>
      <c r="B610" s="10"/>
      <c r="C610" s="10"/>
      <c r="D610" s="10"/>
      <c r="E610" s="10"/>
      <c r="F610" s="10"/>
      <c r="G610" s="10"/>
    </row>
    <row r="611" spans="1:7" x14ac:dyDescent="0.3">
      <c r="A611" s="9"/>
      <c r="B611" s="10"/>
      <c r="C611" s="10"/>
      <c r="D611" s="10"/>
      <c r="E611" s="10"/>
      <c r="F611" s="10"/>
      <c r="G611" s="10"/>
    </row>
    <row r="612" spans="1:7" x14ac:dyDescent="0.3">
      <c r="A612" s="9"/>
      <c r="B612" s="10"/>
      <c r="C612" s="10"/>
      <c r="D612" s="10"/>
      <c r="E612" s="10"/>
      <c r="F612" s="10"/>
      <c r="G612" s="10"/>
    </row>
    <row r="613" spans="1:7" x14ac:dyDescent="0.3">
      <c r="A613" s="9"/>
      <c r="B613" s="10"/>
      <c r="C613" s="10"/>
      <c r="D613" s="10"/>
      <c r="E613" s="10"/>
      <c r="F613" s="10"/>
      <c r="G613" s="10"/>
    </row>
    <row r="614" spans="1:7" x14ac:dyDescent="0.3">
      <c r="A614" s="9"/>
      <c r="B614" s="10"/>
      <c r="C614" s="10"/>
      <c r="D614" s="10"/>
      <c r="E614" s="10"/>
      <c r="F614" s="10"/>
      <c r="G614" s="10"/>
    </row>
    <row r="615" spans="1:7" x14ac:dyDescent="0.3">
      <c r="A615" s="9"/>
      <c r="B615" s="10"/>
      <c r="C615" s="10"/>
      <c r="D615" s="10"/>
      <c r="E615" s="10"/>
      <c r="F615" s="10"/>
      <c r="G615" s="10"/>
    </row>
    <row r="616" spans="1:7" x14ac:dyDescent="0.3">
      <c r="A616" s="9"/>
      <c r="B616" s="10"/>
      <c r="C616" s="10"/>
      <c r="D616" s="10"/>
      <c r="E616" s="10"/>
      <c r="F616" s="10"/>
      <c r="G616" s="10"/>
    </row>
    <row r="617" spans="1:7" x14ac:dyDescent="0.3">
      <c r="A617" s="9"/>
      <c r="B617" s="10"/>
      <c r="C617" s="10"/>
      <c r="D617" s="10"/>
      <c r="E617" s="10"/>
      <c r="F617" s="10"/>
      <c r="G617" s="10"/>
    </row>
    <row r="618" spans="1:7" x14ac:dyDescent="0.3">
      <c r="A618" s="9"/>
      <c r="B618" s="10"/>
      <c r="C618" s="10"/>
      <c r="D618" s="10"/>
      <c r="E618" s="10"/>
      <c r="F618" s="10"/>
      <c r="G618" s="10"/>
    </row>
    <row r="619" spans="1:7" x14ac:dyDescent="0.3">
      <c r="A619" s="9"/>
      <c r="B619" s="10"/>
      <c r="C619" s="10"/>
      <c r="D619" s="10"/>
      <c r="E619" s="10"/>
      <c r="F619" s="10"/>
      <c r="G619" s="10"/>
    </row>
    <row r="620" spans="1:7" x14ac:dyDescent="0.3">
      <c r="A620" s="9"/>
      <c r="B620" s="10"/>
      <c r="C620" s="10"/>
      <c r="D620" s="10"/>
      <c r="E620" s="10"/>
      <c r="F620" s="10"/>
      <c r="G620" s="10"/>
    </row>
    <row r="621" spans="1:7" x14ac:dyDescent="0.3">
      <c r="A621" s="9"/>
      <c r="B621" s="10"/>
      <c r="C621" s="10"/>
      <c r="D621" s="10"/>
      <c r="E621" s="10"/>
      <c r="F621" s="10"/>
      <c r="G621" s="10"/>
    </row>
    <row r="622" spans="1:7" x14ac:dyDescent="0.3">
      <c r="A622" s="9"/>
      <c r="B622" s="10"/>
      <c r="C622" s="10"/>
      <c r="D622" s="10"/>
      <c r="E622" s="10"/>
      <c r="F622" s="10"/>
      <c r="G622" s="10"/>
    </row>
    <row r="623" spans="1:7" x14ac:dyDescent="0.3">
      <c r="A623" s="9"/>
      <c r="B623" s="10"/>
      <c r="C623" s="10"/>
      <c r="D623" s="10"/>
      <c r="E623" s="10"/>
      <c r="F623" s="10"/>
      <c r="G623" s="10"/>
    </row>
    <row r="624" spans="1:7" x14ac:dyDescent="0.3">
      <c r="A624" s="9"/>
      <c r="B624" s="10"/>
      <c r="C624" s="10"/>
      <c r="D624" s="10"/>
      <c r="E624" s="10"/>
      <c r="F624" s="10"/>
      <c r="G624" s="10"/>
    </row>
    <row r="625" spans="1:7" x14ac:dyDescent="0.3">
      <c r="A625" s="9"/>
      <c r="B625" s="10"/>
      <c r="C625" s="10"/>
      <c r="D625" s="10"/>
      <c r="E625" s="10"/>
      <c r="F625" s="10"/>
      <c r="G625" s="10"/>
    </row>
    <row r="626" spans="1:7" x14ac:dyDescent="0.3">
      <c r="A626" s="9"/>
      <c r="B626" s="10"/>
      <c r="C626" s="10"/>
      <c r="D626" s="10"/>
      <c r="E626" s="10"/>
      <c r="F626" s="10"/>
      <c r="G626" s="10"/>
    </row>
    <row r="627" spans="1:7" x14ac:dyDescent="0.3">
      <c r="A627" s="9"/>
      <c r="B627" s="10"/>
      <c r="C627" s="10"/>
      <c r="D627" s="10"/>
      <c r="E627" s="10"/>
      <c r="F627" s="10"/>
      <c r="G627" s="10"/>
    </row>
    <row r="628" spans="1:7" x14ac:dyDescent="0.3">
      <c r="A628" s="9"/>
      <c r="B628" s="10"/>
      <c r="C628" s="10"/>
      <c r="D628" s="10"/>
      <c r="E628" s="10"/>
      <c r="F628" s="10"/>
      <c r="G628" s="10"/>
    </row>
    <row r="629" spans="1:7" x14ac:dyDescent="0.3">
      <c r="A629" s="9"/>
      <c r="B629" s="10"/>
      <c r="C629" s="10"/>
      <c r="D629" s="10"/>
      <c r="E629" s="10"/>
      <c r="F629" s="10"/>
      <c r="G629" s="10"/>
    </row>
    <row r="630" spans="1:7" x14ac:dyDescent="0.3">
      <c r="A630" s="9"/>
      <c r="B630" s="10"/>
      <c r="C630" s="10"/>
      <c r="D630" s="10"/>
      <c r="E630" s="10"/>
      <c r="F630" s="10"/>
      <c r="G630" s="10"/>
    </row>
    <row r="631" spans="1:7" x14ac:dyDescent="0.3">
      <c r="A631" s="9"/>
      <c r="B631" s="10"/>
      <c r="C631" s="10"/>
      <c r="D631" s="10"/>
      <c r="E631" s="10"/>
      <c r="F631" s="10"/>
      <c r="G631" s="10"/>
    </row>
    <row r="632" spans="1:7" x14ac:dyDescent="0.3">
      <c r="A632" s="9"/>
      <c r="B632" s="10"/>
      <c r="C632" s="10"/>
      <c r="D632" s="10"/>
      <c r="E632" s="10"/>
      <c r="F632" s="10"/>
      <c r="G632" s="10"/>
    </row>
    <row r="633" spans="1:7" x14ac:dyDescent="0.3">
      <c r="A633" s="9"/>
      <c r="B633" s="10"/>
      <c r="C633" s="10"/>
      <c r="D633" s="10"/>
      <c r="E633" s="10"/>
      <c r="F633" s="10"/>
      <c r="G633" s="10"/>
    </row>
    <row r="634" spans="1:7" x14ac:dyDescent="0.3">
      <c r="A634" s="9"/>
      <c r="B634" s="10"/>
      <c r="C634" s="10"/>
      <c r="D634" s="10"/>
      <c r="E634" s="10"/>
      <c r="F634" s="10"/>
      <c r="G634" s="10"/>
    </row>
    <row r="635" spans="1:7" x14ac:dyDescent="0.3">
      <c r="A635" s="9"/>
      <c r="B635" s="10"/>
      <c r="C635" s="10"/>
      <c r="D635" s="10"/>
      <c r="E635" s="10"/>
      <c r="F635" s="10"/>
      <c r="G635" s="10"/>
    </row>
    <row r="636" spans="1:7" x14ac:dyDescent="0.3">
      <c r="A636" s="9"/>
      <c r="B636" s="10"/>
      <c r="C636" s="10"/>
      <c r="D636" s="10"/>
      <c r="E636" s="10"/>
      <c r="F636" s="10"/>
      <c r="G636" s="10"/>
    </row>
    <row r="637" spans="1:7" x14ac:dyDescent="0.3">
      <c r="A637" s="9"/>
      <c r="B637" s="10"/>
      <c r="C637" s="10"/>
      <c r="D637" s="10"/>
      <c r="E637" s="10"/>
      <c r="F637" s="10"/>
      <c r="G637" s="10"/>
    </row>
    <row r="638" spans="1:7" x14ac:dyDescent="0.3">
      <c r="A638" s="9"/>
      <c r="B638" s="10"/>
      <c r="C638" s="10"/>
      <c r="D638" s="10"/>
      <c r="E638" s="10"/>
      <c r="F638" s="10"/>
      <c r="G638" s="10"/>
    </row>
    <row r="639" spans="1:7" x14ac:dyDescent="0.3">
      <c r="A639" s="9"/>
      <c r="B639" s="10"/>
      <c r="C639" s="10"/>
      <c r="D639" s="10"/>
      <c r="E639" s="10"/>
      <c r="F639" s="10"/>
      <c r="G639" s="10"/>
    </row>
    <row r="640" spans="1:7" x14ac:dyDescent="0.3">
      <c r="A640" s="9"/>
      <c r="B640" s="10"/>
      <c r="C640" s="10"/>
      <c r="D640" s="10"/>
      <c r="E640" s="10"/>
      <c r="F640" s="10"/>
      <c r="G640" s="10"/>
    </row>
    <row r="641" spans="1:7" x14ac:dyDescent="0.3">
      <c r="A641" s="9"/>
      <c r="B641" s="10"/>
      <c r="C641" s="10"/>
      <c r="D641" s="10"/>
      <c r="E641" s="10"/>
      <c r="F641" s="10"/>
      <c r="G641" s="10"/>
    </row>
    <row r="642" spans="1:7" x14ac:dyDescent="0.3">
      <c r="A642" s="9"/>
      <c r="B642" s="10"/>
      <c r="C642" s="10"/>
      <c r="D642" s="10"/>
      <c r="E642" s="10"/>
      <c r="F642" s="10"/>
      <c r="G642" s="10"/>
    </row>
    <row r="643" spans="1:7" x14ac:dyDescent="0.3">
      <c r="A643" s="9"/>
      <c r="B643" s="10"/>
      <c r="C643" s="10"/>
      <c r="D643" s="10"/>
      <c r="E643" s="10"/>
      <c r="F643" s="10"/>
      <c r="G643" s="10"/>
    </row>
    <row r="644" spans="1:7" x14ac:dyDescent="0.3">
      <c r="A644" s="9"/>
      <c r="B644" s="10"/>
      <c r="C644" s="10"/>
      <c r="D644" s="10"/>
      <c r="E644" s="10"/>
      <c r="F644" s="10"/>
      <c r="G644" s="10"/>
    </row>
    <row r="645" spans="1:7" x14ac:dyDescent="0.3">
      <c r="A645" s="9"/>
      <c r="B645" s="10"/>
      <c r="C645" s="10"/>
      <c r="D645" s="10"/>
      <c r="E645" s="10"/>
      <c r="F645" s="10"/>
      <c r="G645" s="10"/>
    </row>
    <row r="646" spans="1:7" x14ac:dyDescent="0.3">
      <c r="A646" s="9"/>
      <c r="B646" s="10"/>
      <c r="C646" s="10"/>
      <c r="D646" s="10"/>
      <c r="E646" s="10"/>
      <c r="F646" s="10"/>
      <c r="G646" s="10"/>
    </row>
    <row r="647" spans="1:7" x14ac:dyDescent="0.3">
      <c r="A647" s="9"/>
      <c r="B647" s="10"/>
      <c r="C647" s="10"/>
      <c r="D647" s="10"/>
      <c r="E647" s="10"/>
      <c r="F647" s="10"/>
      <c r="G647" s="10"/>
    </row>
    <row r="648" spans="1:7" x14ac:dyDescent="0.3">
      <c r="A648" s="9"/>
      <c r="B648" s="10"/>
      <c r="C648" s="10"/>
      <c r="D648" s="10"/>
      <c r="E648" s="10"/>
      <c r="F648" s="10"/>
      <c r="G648" s="10"/>
    </row>
    <row r="649" spans="1:7" x14ac:dyDescent="0.3">
      <c r="A649" s="9"/>
      <c r="B649" s="10"/>
      <c r="C649" s="10"/>
      <c r="D649" s="10"/>
      <c r="E649" s="10"/>
      <c r="F649" s="10"/>
      <c r="G649" s="10"/>
    </row>
    <row r="650" spans="1:7" x14ac:dyDescent="0.3">
      <c r="A650" s="9"/>
      <c r="B650" s="10"/>
      <c r="C650" s="10"/>
      <c r="D650" s="10"/>
      <c r="E650" s="10"/>
      <c r="F650" s="10"/>
      <c r="G650" s="10"/>
    </row>
    <row r="651" spans="1:7" x14ac:dyDescent="0.3">
      <c r="A651" s="9"/>
      <c r="B651" s="10"/>
      <c r="C651" s="10"/>
      <c r="D651" s="10"/>
      <c r="E651" s="10"/>
      <c r="F651" s="10"/>
      <c r="G651" s="10"/>
    </row>
    <row r="652" spans="1:7" x14ac:dyDescent="0.3">
      <c r="A652" s="9"/>
      <c r="B652" s="10"/>
      <c r="C652" s="10"/>
      <c r="D652" s="10"/>
      <c r="E652" s="10"/>
      <c r="F652" s="10"/>
      <c r="G652" s="10"/>
    </row>
    <row r="653" spans="1:7" x14ac:dyDescent="0.3">
      <c r="A653" s="9"/>
      <c r="B653" s="10"/>
      <c r="C653" s="10"/>
      <c r="D653" s="10"/>
      <c r="E653" s="10"/>
      <c r="F653" s="10"/>
      <c r="G653" s="10"/>
    </row>
    <row r="654" spans="1:7" x14ac:dyDescent="0.3">
      <c r="A654" s="9"/>
      <c r="B654" s="10"/>
      <c r="C654" s="10"/>
      <c r="D654" s="10"/>
      <c r="E654" s="10"/>
      <c r="F654" s="10"/>
      <c r="G654" s="10"/>
    </row>
    <row r="655" spans="1:7" x14ac:dyDescent="0.3">
      <c r="A655" s="9"/>
      <c r="B655" s="10"/>
      <c r="C655" s="10"/>
      <c r="D655" s="10"/>
      <c r="E655" s="10"/>
      <c r="F655" s="10"/>
      <c r="G655" s="10"/>
    </row>
    <row r="656" spans="1:7" x14ac:dyDescent="0.3">
      <c r="A656" s="9"/>
      <c r="B656" s="10"/>
      <c r="C656" s="10"/>
      <c r="D656" s="10"/>
      <c r="E656" s="10"/>
      <c r="F656" s="10"/>
      <c r="G656" s="10"/>
    </row>
    <row r="657" spans="1:7" x14ac:dyDescent="0.3">
      <c r="A657" s="9"/>
      <c r="B657" s="10"/>
      <c r="C657" s="10"/>
      <c r="D657" s="10"/>
      <c r="E657" s="10"/>
      <c r="F657" s="10"/>
      <c r="G657" s="10"/>
    </row>
    <row r="658" spans="1:7" x14ac:dyDescent="0.3">
      <c r="A658" s="9"/>
      <c r="B658" s="10"/>
      <c r="C658" s="10"/>
      <c r="D658" s="10"/>
      <c r="E658" s="10"/>
      <c r="F658" s="10"/>
      <c r="G658" s="10"/>
    </row>
    <row r="659" spans="1:7" x14ac:dyDescent="0.3">
      <c r="A659" s="9"/>
      <c r="B659" s="10"/>
      <c r="C659" s="10"/>
      <c r="D659" s="10"/>
      <c r="E659" s="10"/>
      <c r="F659" s="10"/>
      <c r="G659" s="10"/>
    </row>
    <row r="660" spans="1:7" x14ac:dyDescent="0.3">
      <c r="A660" s="9"/>
      <c r="B660" s="10"/>
      <c r="C660" s="10"/>
      <c r="D660" s="10"/>
      <c r="E660" s="10"/>
      <c r="F660" s="10"/>
      <c r="G660" s="10"/>
    </row>
    <row r="661" spans="1:7" x14ac:dyDescent="0.3">
      <c r="A661" s="9"/>
      <c r="B661" s="10"/>
      <c r="C661" s="10"/>
      <c r="D661" s="10"/>
      <c r="E661" s="10"/>
      <c r="F661" s="10"/>
      <c r="G661" s="10"/>
    </row>
    <row r="662" spans="1:7" x14ac:dyDescent="0.3">
      <c r="A662" s="9"/>
      <c r="B662" s="10"/>
      <c r="C662" s="10"/>
      <c r="D662" s="10"/>
      <c r="E662" s="10"/>
      <c r="F662" s="10"/>
      <c r="G662" s="10"/>
    </row>
    <row r="663" spans="1:7" x14ac:dyDescent="0.3">
      <c r="A663" s="9"/>
      <c r="B663" s="10"/>
      <c r="C663" s="10"/>
      <c r="D663" s="10"/>
      <c r="E663" s="10"/>
      <c r="F663" s="10"/>
      <c r="G663" s="10"/>
    </row>
    <row r="664" spans="1:7" x14ac:dyDescent="0.3">
      <c r="A664" s="9"/>
      <c r="B664" s="10"/>
      <c r="C664" s="10"/>
      <c r="D664" s="10"/>
      <c r="E664" s="10"/>
      <c r="F664" s="10"/>
      <c r="G664" s="10"/>
    </row>
    <row r="665" spans="1:7" x14ac:dyDescent="0.3">
      <c r="A665" s="9"/>
      <c r="B665" s="10"/>
      <c r="C665" s="10"/>
      <c r="D665" s="10"/>
      <c r="E665" s="10"/>
      <c r="F665" s="10"/>
      <c r="G665" s="10"/>
    </row>
    <row r="666" spans="1:7" x14ac:dyDescent="0.3">
      <c r="A666" s="9"/>
      <c r="B666" s="10"/>
      <c r="C666" s="10"/>
      <c r="D666" s="10"/>
      <c r="E666" s="10"/>
      <c r="F666" s="10"/>
      <c r="G666" s="10"/>
    </row>
    <row r="667" spans="1:7" x14ac:dyDescent="0.3">
      <c r="A667" s="9"/>
      <c r="B667" s="10"/>
      <c r="C667" s="10"/>
      <c r="D667" s="10"/>
      <c r="E667" s="10"/>
      <c r="F667" s="10"/>
      <c r="G667" s="10"/>
    </row>
    <row r="668" spans="1:7" x14ac:dyDescent="0.3">
      <c r="A668" s="9"/>
      <c r="B668" s="10"/>
      <c r="C668" s="10"/>
      <c r="D668" s="10"/>
      <c r="E668" s="10"/>
      <c r="F668" s="10"/>
      <c r="G668" s="10"/>
    </row>
    <row r="669" spans="1:7" x14ac:dyDescent="0.3">
      <c r="A669" s="9"/>
      <c r="B669" s="10"/>
      <c r="C669" s="10"/>
      <c r="D669" s="10"/>
      <c r="E669" s="10"/>
      <c r="F669" s="10"/>
      <c r="G669" s="10"/>
    </row>
    <row r="670" spans="1:7" x14ac:dyDescent="0.3">
      <c r="A670" s="9"/>
      <c r="B670" s="10"/>
      <c r="C670" s="10"/>
      <c r="D670" s="10"/>
      <c r="E670" s="10"/>
      <c r="F670" s="10"/>
      <c r="G670" s="10"/>
    </row>
    <row r="671" spans="1:7" x14ac:dyDescent="0.3">
      <c r="A671" s="9"/>
      <c r="B671" s="10"/>
      <c r="C671" s="10"/>
      <c r="D671" s="10"/>
      <c r="E671" s="10"/>
      <c r="F671" s="10"/>
      <c r="G671" s="10"/>
    </row>
    <row r="672" spans="1:7" x14ac:dyDescent="0.3">
      <c r="A672" s="9"/>
      <c r="B672" s="10"/>
      <c r="C672" s="10"/>
      <c r="D672" s="10"/>
      <c r="E672" s="10"/>
      <c r="F672" s="10"/>
      <c r="G672" s="10"/>
    </row>
    <row r="673" spans="1:7" x14ac:dyDescent="0.3">
      <c r="A673" s="9"/>
      <c r="B673" s="10"/>
      <c r="C673" s="10"/>
      <c r="D673" s="10"/>
      <c r="E673" s="10"/>
      <c r="F673" s="10"/>
      <c r="G673" s="10"/>
    </row>
    <row r="674" spans="1:7" x14ac:dyDescent="0.3">
      <c r="A674" s="9"/>
      <c r="B674" s="10"/>
      <c r="C674" s="10"/>
      <c r="D674" s="10"/>
      <c r="E674" s="10"/>
      <c r="F674" s="10"/>
      <c r="G674" s="10"/>
    </row>
    <row r="675" spans="1:7" x14ac:dyDescent="0.3">
      <c r="A675" s="9"/>
      <c r="B675" s="10"/>
      <c r="C675" s="10"/>
      <c r="D675" s="10"/>
      <c r="E675" s="10"/>
      <c r="F675" s="10"/>
      <c r="G675" s="10"/>
    </row>
    <row r="676" spans="1:7" x14ac:dyDescent="0.3">
      <c r="A676" s="9"/>
      <c r="B676" s="10"/>
      <c r="C676" s="10"/>
      <c r="D676" s="10"/>
      <c r="E676" s="10"/>
      <c r="F676" s="10"/>
      <c r="G676" s="10"/>
    </row>
    <row r="677" spans="1:7" x14ac:dyDescent="0.3">
      <c r="A677" s="9"/>
      <c r="B677" s="10"/>
      <c r="C677" s="10"/>
      <c r="D677" s="10"/>
      <c r="E677" s="10"/>
      <c r="F677" s="10"/>
      <c r="G677" s="10"/>
    </row>
    <row r="678" spans="1:7" x14ac:dyDescent="0.3">
      <c r="A678" s="9"/>
      <c r="B678" s="10"/>
      <c r="C678" s="10"/>
      <c r="D678" s="10"/>
      <c r="E678" s="10"/>
      <c r="F678" s="10"/>
      <c r="G678" s="10"/>
    </row>
    <row r="679" spans="1:7" x14ac:dyDescent="0.3">
      <c r="A679" s="9"/>
      <c r="B679" s="10"/>
      <c r="C679" s="10"/>
      <c r="D679" s="10"/>
      <c r="E679" s="10"/>
      <c r="F679" s="10"/>
      <c r="G679" s="10"/>
    </row>
    <row r="680" spans="1:7" x14ac:dyDescent="0.3">
      <c r="A680" s="9"/>
      <c r="B680" s="10"/>
      <c r="C680" s="10"/>
      <c r="D680" s="10"/>
      <c r="E680" s="10"/>
      <c r="F680" s="10"/>
      <c r="G680" s="10"/>
    </row>
    <row r="681" spans="1:7" x14ac:dyDescent="0.3">
      <c r="A681" s="9"/>
      <c r="B681" s="10"/>
      <c r="C681" s="10"/>
      <c r="D681" s="10"/>
      <c r="E681" s="10"/>
      <c r="F681" s="10"/>
      <c r="G681" s="10"/>
    </row>
    <row r="682" spans="1:7" x14ac:dyDescent="0.3">
      <c r="A682" s="9"/>
      <c r="B682" s="10"/>
      <c r="C682" s="10"/>
      <c r="D682" s="10"/>
      <c r="E682" s="10"/>
      <c r="F682" s="10"/>
      <c r="G682" s="10"/>
    </row>
    <row r="683" spans="1:7" x14ac:dyDescent="0.3">
      <c r="A683" s="9"/>
      <c r="B683" s="10"/>
      <c r="C683" s="10"/>
      <c r="D683" s="10"/>
      <c r="E683" s="10"/>
      <c r="F683" s="10"/>
      <c r="G683" s="10"/>
    </row>
    <row r="684" spans="1:7" x14ac:dyDescent="0.3">
      <c r="A684" s="9"/>
      <c r="B684" s="10"/>
      <c r="C684" s="10"/>
      <c r="D684" s="10"/>
      <c r="E684" s="10"/>
      <c r="F684" s="10"/>
      <c r="G684" s="10"/>
    </row>
    <row r="685" spans="1:7" x14ac:dyDescent="0.3">
      <c r="A685" s="9"/>
      <c r="B685" s="10"/>
      <c r="C685" s="10"/>
      <c r="D685" s="10"/>
      <c r="E685" s="10"/>
      <c r="F685" s="10"/>
      <c r="G685" s="10"/>
    </row>
    <row r="686" spans="1:7" x14ac:dyDescent="0.3">
      <c r="A686" s="9"/>
      <c r="B686" s="10"/>
      <c r="C686" s="10"/>
      <c r="D686" s="10"/>
      <c r="E686" s="10"/>
      <c r="F686" s="10"/>
      <c r="G686" s="10"/>
    </row>
    <row r="687" spans="1:7" x14ac:dyDescent="0.3">
      <c r="A687" s="9"/>
      <c r="B687" s="10"/>
      <c r="C687" s="10"/>
      <c r="D687" s="10"/>
      <c r="E687" s="10"/>
      <c r="F687" s="10"/>
      <c r="G687" s="10"/>
    </row>
    <row r="688" spans="1:7" x14ac:dyDescent="0.3">
      <c r="A688" s="9"/>
      <c r="B688" s="10"/>
      <c r="C688" s="10"/>
      <c r="D688" s="10"/>
      <c r="E688" s="10"/>
      <c r="F688" s="10"/>
      <c r="G688" s="10"/>
    </row>
    <row r="689" spans="1:7" x14ac:dyDescent="0.3">
      <c r="A689" s="9"/>
      <c r="B689" s="10"/>
      <c r="C689" s="10"/>
      <c r="D689" s="10"/>
      <c r="E689" s="10"/>
      <c r="F689" s="10"/>
      <c r="G689" s="10"/>
    </row>
    <row r="690" spans="1:7" x14ac:dyDescent="0.3">
      <c r="A690" s="9"/>
      <c r="B690" s="10"/>
      <c r="C690" s="10"/>
      <c r="D690" s="10"/>
      <c r="E690" s="10"/>
      <c r="F690" s="10"/>
      <c r="G690" s="10"/>
    </row>
    <row r="691" spans="1:7" x14ac:dyDescent="0.3">
      <c r="A691" s="9"/>
      <c r="B691" s="10"/>
      <c r="C691" s="10"/>
      <c r="D691" s="10"/>
      <c r="E691" s="10"/>
      <c r="F691" s="10"/>
      <c r="G691" s="10"/>
    </row>
    <row r="692" spans="1:7" x14ac:dyDescent="0.3">
      <c r="A692" s="9"/>
      <c r="B692" s="10"/>
      <c r="C692" s="10"/>
      <c r="D692" s="10"/>
      <c r="E692" s="10"/>
      <c r="F692" s="10"/>
      <c r="G692" s="10"/>
    </row>
    <row r="693" spans="1:7" x14ac:dyDescent="0.3">
      <c r="A693" s="9"/>
      <c r="B693" s="10"/>
      <c r="C693" s="10"/>
      <c r="D693" s="10"/>
      <c r="E693" s="10"/>
      <c r="F693" s="10"/>
      <c r="G693" s="10"/>
    </row>
    <row r="694" spans="1:7" x14ac:dyDescent="0.3">
      <c r="A694" s="9"/>
      <c r="B694" s="10"/>
      <c r="C694" s="10"/>
      <c r="D694" s="10"/>
      <c r="E694" s="10"/>
      <c r="F694" s="10"/>
      <c r="G694" s="10"/>
    </row>
    <row r="695" spans="1:7" x14ac:dyDescent="0.3">
      <c r="A695" s="9"/>
      <c r="B695" s="10"/>
      <c r="C695" s="10"/>
      <c r="D695" s="10"/>
      <c r="E695" s="10"/>
      <c r="F695" s="10"/>
      <c r="G695" s="10"/>
    </row>
    <row r="696" spans="1:7" x14ac:dyDescent="0.3">
      <c r="A696" s="9"/>
      <c r="B696" s="10"/>
      <c r="C696" s="10"/>
      <c r="D696" s="10"/>
      <c r="E696" s="10"/>
      <c r="F696" s="10"/>
      <c r="G696" s="10"/>
    </row>
    <row r="697" spans="1:7" x14ac:dyDescent="0.3">
      <c r="A697" s="9"/>
      <c r="B697" s="10"/>
      <c r="C697" s="10"/>
      <c r="D697" s="10"/>
      <c r="E697" s="10"/>
      <c r="F697" s="10"/>
      <c r="G697" s="10"/>
    </row>
    <row r="698" spans="1:7" x14ac:dyDescent="0.3">
      <c r="A698" s="9"/>
      <c r="B698" s="10"/>
      <c r="C698" s="10"/>
      <c r="D698" s="10"/>
      <c r="E698" s="10"/>
      <c r="F698" s="10"/>
      <c r="G698" s="10"/>
    </row>
    <row r="699" spans="1:7" x14ac:dyDescent="0.3">
      <c r="A699" s="9"/>
      <c r="B699" s="10"/>
      <c r="C699" s="10"/>
      <c r="D699" s="10"/>
      <c r="E699" s="10"/>
      <c r="F699" s="10"/>
      <c r="G699" s="10"/>
    </row>
    <row r="700" spans="1:7" x14ac:dyDescent="0.3">
      <c r="A700" s="9"/>
      <c r="B700" s="10"/>
      <c r="C700" s="10"/>
      <c r="D700" s="10"/>
      <c r="E700" s="10"/>
      <c r="F700" s="10"/>
      <c r="G700" s="10"/>
    </row>
    <row r="701" spans="1:7" x14ac:dyDescent="0.3">
      <c r="A701" s="9"/>
      <c r="B701" s="10"/>
      <c r="C701" s="10"/>
      <c r="D701" s="10"/>
      <c r="E701" s="10"/>
      <c r="F701" s="10"/>
      <c r="G701" s="10"/>
    </row>
    <row r="702" spans="1:7" x14ac:dyDescent="0.3">
      <c r="A702" s="9"/>
      <c r="B702" s="10"/>
      <c r="C702" s="10"/>
      <c r="D702" s="10"/>
      <c r="E702" s="10"/>
      <c r="F702" s="10"/>
      <c r="G702" s="10"/>
    </row>
    <row r="703" spans="1:7" x14ac:dyDescent="0.3">
      <c r="A703" s="9"/>
      <c r="B703" s="10"/>
      <c r="C703" s="10"/>
      <c r="D703" s="10"/>
      <c r="E703" s="10"/>
      <c r="F703" s="10"/>
      <c r="G703" s="10"/>
    </row>
    <row r="704" spans="1:7" x14ac:dyDescent="0.3">
      <c r="A704" s="9"/>
      <c r="B704" s="10"/>
      <c r="C704" s="10"/>
      <c r="D704" s="10"/>
      <c r="E704" s="10"/>
      <c r="F704" s="10"/>
      <c r="G704" s="10"/>
    </row>
    <row r="705" spans="1:7" x14ac:dyDescent="0.3">
      <c r="A705" s="9"/>
      <c r="B705" s="10"/>
      <c r="C705" s="10"/>
      <c r="D705" s="10"/>
      <c r="E705" s="10"/>
      <c r="F705" s="10"/>
      <c r="G705" s="10"/>
    </row>
    <row r="706" spans="1:7" x14ac:dyDescent="0.3">
      <c r="A706" s="9"/>
      <c r="B706" s="10"/>
      <c r="C706" s="10"/>
      <c r="D706" s="10"/>
      <c r="E706" s="10"/>
      <c r="F706" s="10"/>
      <c r="G706" s="10"/>
    </row>
    <row r="707" spans="1:7" x14ac:dyDescent="0.3">
      <c r="A707" s="9"/>
      <c r="B707" s="10"/>
      <c r="C707" s="10"/>
      <c r="D707" s="10"/>
      <c r="E707" s="10"/>
      <c r="F707" s="10"/>
      <c r="G707" s="10"/>
    </row>
    <row r="708" spans="1:7" x14ac:dyDescent="0.3">
      <c r="A708" s="9"/>
      <c r="B708" s="10"/>
      <c r="C708" s="10"/>
      <c r="D708" s="10"/>
      <c r="E708" s="10"/>
      <c r="F708" s="10"/>
      <c r="G708" s="10"/>
    </row>
    <row r="709" spans="1:7" x14ac:dyDescent="0.3">
      <c r="A709" s="9"/>
      <c r="B709" s="10"/>
      <c r="C709" s="10"/>
      <c r="D709" s="10"/>
      <c r="E709" s="10"/>
      <c r="F709" s="10"/>
      <c r="G709" s="10"/>
    </row>
    <row r="710" spans="1:7" x14ac:dyDescent="0.3">
      <c r="A710" s="9"/>
      <c r="B710" s="10"/>
      <c r="C710" s="10"/>
      <c r="D710" s="10"/>
      <c r="E710" s="10"/>
      <c r="F710" s="10"/>
      <c r="G710" s="10"/>
    </row>
    <row r="711" spans="1:7" x14ac:dyDescent="0.3">
      <c r="A711" s="9"/>
      <c r="B711" s="10"/>
      <c r="C711" s="10"/>
      <c r="D711" s="10"/>
      <c r="E711" s="10"/>
      <c r="F711" s="10"/>
      <c r="G711" s="10"/>
    </row>
    <row r="712" spans="1:7" x14ac:dyDescent="0.3">
      <c r="A712" s="9"/>
      <c r="B712" s="10"/>
      <c r="C712" s="10"/>
      <c r="D712" s="10"/>
      <c r="E712" s="10"/>
      <c r="F712" s="10"/>
      <c r="G712" s="10"/>
    </row>
    <row r="713" spans="1:7" x14ac:dyDescent="0.3">
      <c r="A713" s="9"/>
      <c r="B713" s="10"/>
      <c r="C713" s="10"/>
      <c r="D713" s="10"/>
      <c r="E713" s="10"/>
      <c r="F713" s="10"/>
      <c r="G713" s="10"/>
    </row>
    <row r="714" spans="1:7" x14ac:dyDescent="0.3">
      <c r="A714" s="9"/>
      <c r="B714" s="10"/>
      <c r="C714" s="10"/>
      <c r="D714" s="10"/>
      <c r="E714" s="10"/>
      <c r="F714" s="10"/>
      <c r="G714" s="10"/>
    </row>
    <row r="715" spans="1:7" x14ac:dyDescent="0.3">
      <c r="A715" s="9"/>
      <c r="B715" s="10"/>
      <c r="C715" s="10"/>
      <c r="D715" s="10"/>
      <c r="E715" s="10"/>
      <c r="F715" s="10"/>
      <c r="G715" s="10"/>
    </row>
    <row r="716" spans="1:7" x14ac:dyDescent="0.3">
      <c r="A716" s="9"/>
      <c r="B716" s="10"/>
      <c r="C716" s="10"/>
      <c r="D716" s="10"/>
      <c r="E716" s="10"/>
      <c r="F716" s="10"/>
      <c r="G716" s="10"/>
    </row>
    <row r="717" spans="1:7" x14ac:dyDescent="0.3">
      <c r="A717" s="9"/>
      <c r="B717" s="10"/>
      <c r="C717" s="10"/>
      <c r="D717" s="10"/>
      <c r="E717" s="10"/>
      <c r="F717" s="10"/>
      <c r="G717" s="10"/>
    </row>
    <row r="718" spans="1:7" x14ac:dyDescent="0.3">
      <c r="A718" s="9"/>
      <c r="B718" s="10"/>
      <c r="C718" s="10"/>
      <c r="D718" s="10"/>
      <c r="E718" s="10"/>
      <c r="F718" s="10"/>
      <c r="G718" s="10"/>
    </row>
    <row r="719" spans="1:7" x14ac:dyDescent="0.3">
      <c r="A719" s="9"/>
      <c r="B719" s="10"/>
      <c r="C719" s="10"/>
      <c r="D719" s="10"/>
      <c r="E719" s="10"/>
      <c r="F719" s="10"/>
      <c r="G719" s="10"/>
    </row>
    <row r="720" spans="1:7" x14ac:dyDescent="0.3">
      <c r="A720" s="9"/>
      <c r="B720" s="10"/>
      <c r="C720" s="10"/>
      <c r="D720" s="10"/>
      <c r="E720" s="10"/>
      <c r="F720" s="10"/>
      <c r="G720" s="10"/>
    </row>
    <row r="721" spans="1:7" x14ac:dyDescent="0.3">
      <c r="A721" s="9"/>
      <c r="B721" s="10"/>
      <c r="C721" s="10"/>
      <c r="D721" s="10"/>
      <c r="E721" s="10"/>
      <c r="F721" s="10"/>
      <c r="G721" s="10"/>
    </row>
    <row r="722" spans="1:7" x14ac:dyDescent="0.3">
      <c r="A722" s="9"/>
      <c r="B722" s="10"/>
      <c r="C722" s="10"/>
      <c r="D722" s="10"/>
      <c r="E722" s="10"/>
      <c r="F722" s="10"/>
      <c r="G722" s="10"/>
    </row>
    <row r="723" spans="1:7" x14ac:dyDescent="0.3">
      <c r="A723" s="9"/>
      <c r="B723" s="10"/>
      <c r="C723" s="10"/>
      <c r="D723" s="10"/>
      <c r="E723" s="10"/>
      <c r="F723" s="10"/>
      <c r="G723" s="10"/>
    </row>
    <row r="724" spans="1:7" x14ac:dyDescent="0.3">
      <c r="A724" s="9"/>
      <c r="B724" s="10"/>
      <c r="C724" s="10"/>
      <c r="D724" s="10"/>
      <c r="E724" s="10"/>
      <c r="F724" s="10"/>
      <c r="G724" s="10"/>
    </row>
    <row r="725" spans="1:7" x14ac:dyDescent="0.3">
      <c r="A725" s="9"/>
      <c r="B725" s="10"/>
      <c r="C725" s="10"/>
      <c r="D725" s="10"/>
      <c r="E725" s="10"/>
      <c r="F725" s="10"/>
      <c r="G725" s="10"/>
    </row>
    <row r="726" spans="1:7" x14ac:dyDescent="0.3">
      <c r="A726" s="9"/>
      <c r="B726" s="10"/>
      <c r="C726" s="10"/>
      <c r="D726" s="10"/>
      <c r="E726" s="10"/>
      <c r="F726" s="10"/>
      <c r="G726" s="10"/>
    </row>
    <row r="727" spans="1:7" x14ac:dyDescent="0.3">
      <c r="A727" s="9"/>
      <c r="B727" s="10"/>
      <c r="C727" s="10"/>
      <c r="D727" s="10"/>
      <c r="E727" s="10"/>
      <c r="F727" s="10"/>
      <c r="G727" s="10"/>
    </row>
    <row r="728" spans="1:7" x14ac:dyDescent="0.3">
      <c r="A728" s="9"/>
      <c r="B728" s="10"/>
      <c r="C728" s="10"/>
      <c r="D728" s="10"/>
      <c r="E728" s="10"/>
      <c r="F728" s="10"/>
      <c r="G728" s="10"/>
    </row>
    <row r="729" spans="1:7" x14ac:dyDescent="0.3">
      <c r="A729" s="9"/>
      <c r="B729" s="10"/>
      <c r="C729" s="10"/>
      <c r="D729" s="10"/>
      <c r="E729" s="10"/>
      <c r="F729" s="10"/>
      <c r="G729" s="10"/>
    </row>
    <row r="730" spans="1:7" x14ac:dyDescent="0.3">
      <c r="A730" s="9"/>
      <c r="B730" s="10"/>
      <c r="C730" s="10"/>
      <c r="D730" s="10"/>
      <c r="E730" s="10"/>
      <c r="F730" s="10"/>
      <c r="G730" s="10"/>
    </row>
    <row r="731" spans="1:7" x14ac:dyDescent="0.3">
      <c r="A731" s="9"/>
      <c r="B731" s="10"/>
      <c r="C731" s="10"/>
      <c r="D731" s="10"/>
      <c r="E731" s="10"/>
      <c r="F731" s="10"/>
      <c r="G731" s="10"/>
    </row>
    <row r="732" spans="1:7" x14ac:dyDescent="0.3">
      <c r="A732" s="9"/>
      <c r="B732" s="10"/>
      <c r="C732" s="10"/>
      <c r="D732" s="10"/>
      <c r="E732" s="10"/>
      <c r="F732" s="10"/>
      <c r="G732" s="10"/>
    </row>
    <row r="733" spans="1:7" x14ac:dyDescent="0.3">
      <c r="A733" s="9"/>
      <c r="B733" s="10"/>
      <c r="C733" s="10"/>
      <c r="D733" s="10"/>
      <c r="E733" s="10"/>
      <c r="F733" s="10"/>
      <c r="G733" s="10"/>
    </row>
    <row r="734" spans="1:7" x14ac:dyDescent="0.3">
      <c r="A734" s="9"/>
      <c r="B734" s="10"/>
      <c r="C734" s="10"/>
      <c r="D734" s="10"/>
      <c r="E734" s="10"/>
      <c r="F734" s="10"/>
      <c r="G734" s="10"/>
    </row>
    <row r="735" spans="1:7" x14ac:dyDescent="0.3">
      <c r="A735" s="9"/>
      <c r="B735" s="10"/>
      <c r="C735" s="10"/>
      <c r="D735" s="10"/>
      <c r="E735" s="10"/>
      <c r="F735" s="10"/>
      <c r="G735" s="10"/>
    </row>
    <row r="736" spans="1:7" x14ac:dyDescent="0.3">
      <c r="A736" s="9"/>
      <c r="B736" s="10"/>
      <c r="C736" s="10"/>
      <c r="D736" s="10"/>
      <c r="E736" s="10"/>
      <c r="F736" s="10"/>
      <c r="G736" s="10"/>
    </row>
    <row r="737" spans="1:7" x14ac:dyDescent="0.3">
      <c r="A737" s="9"/>
      <c r="B737" s="10"/>
      <c r="C737" s="10"/>
      <c r="D737" s="10"/>
      <c r="E737" s="10"/>
      <c r="F737" s="10"/>
      <c r="G737" s="10"/>
    </row>
    <row r="738" spans="1:7" x14ac:dyDescent="0.3">
      <c r="A738" s="9"/>
      <c r="B738" s="10"/>
      <c r="C738" s="10"/>
      <c r="D738" s="10"/>
      <c r="E738" s="10"/>
      <c r="F738" s="10"/>
      <c r="G738" s="10"/>
    </row>
    <row r="739" spans="1:7" x14ac:dyDescent="0.3">
      <c r="A739" s="9"/>
      <c r="B739" s="10"/>
      <c r="C739" s="10"/>
      <c r="D739" s="10"/>
      <c r="E739" s="10"/>
      <c r="F739" s="10"/>
      <c r="G739" s="10"/>
    </row>
    <row r="740" spans="1:7" x14ac:dyDescent="0.3">
      <c r="A740" s="9"/>
      <c r="B740" s="10"/>
      <c r="C740" s="10"/>
      <c r="D740" s="10"/>
      <c r="E740" s="10"/>
      <c r="F740" s="10"/>
      <c r="G740" s="10"/>
    </row>
    <row r="741" spans="1:7" x14ac:dyDescent="0.3">
      <c r="A741" s="9"/>
      <c r="B741" s="10"/>
      <c r="C741" s="10"/>
      <c r="D741" s="10"/>
      <c r="E741" s="10"/>
      <c r="F741" s="10"/>
      <c r="G741" s="10"/>
    </row>
    <row r="742" spans="1:7" x14ac:dyDescent="0.3">
      <c r="A742" s="9"/>
      <c r="B742" s="10"/>
      <c r="C742" s="10"/>
      <c r="D742" s="10"/>
      <c r="E742" s="10"/>
      <c r="F742" s="10"/>
      <c r="G742" s="10"/>
    </row>
    <row r="743" spans="1:7" x14ac:dyDescent="0.3">
      <c r="A743" s="9"/>
      <c r="B743" s="10"/>
      <c r="C743" s="10"/>
      <c r="D743" s="10"/>
      <c r="E743" s="10"/>
      <c r="F743" s="10"/>
      <c r="G743" s="10"/>
    </row>
    <row r="744" spans="1:7" x14ac:dyDescent="0.3">
      <c r="A744" s="9"/>
      <c r="B744" s="10"/>
      <c r="C744" s="10"/>
      <c r="D744" s="10"/>
      <c r="E744" s="10"/>
      <c r="F744" s="10"/>
      <c r="G744" s="10"/>
    </row>
    <row r="745" spans="1:7" x14ac:dyDescent="0.3">
      <c r="A745" s="9"/>
      <c r="B745" s="10"/>
      <c r="C745" s="10"/>
      <c r="D745" s="10"/>
      <c r="E745" s="10"/>
      <c r="F745" s="10"/>
      <c r="G745" s="10"/>
    </row>
    <row r="746" spans="1:7" x14ac:dyDescent="0.3">
      <c r="A746" s="9"/>
      <c r="B746" s="10"/>
      <c r="C746" s="10"/>
      <c r="D746" s="10"/>
      <c r="E746" s="10"/>
      <c r="F746" s="10"/>
      <c r="G746" s="10"/>
    </row>
    <row r="747" spans="1:7" x14ac:dyDescent="0.3">
      <c r="A747" s="9"/>
      <c r="B747" s="10"/>
      <c r="C747" s="10"/>
      <c r="D747" s="10"/>
      <c r="E747" s="10"/>
      <c r="F747" s="10"/>
      <c r="G747" s="10"/>
    </row>
    <row r="748" spans="1:7" x14ac:dyDescent="0.3">
      <c r="A748" s="9"/>
      <c r="B748" s="10"/>
      <c r="C748" s="10"/>
      <c r="D748" s="10"/>
      <c r="E748" s="10"/>
      <c r="F748" s="10"/>
      <c r="G748" s="10"/>
    </row>
    <row r="749" spans="1:7" x14ac:dyDescent="0.3">
      <c r="A749" s="9"/>
      <c r="B749" s="10"/>
      <c r="C749" s="10"/>
      <c r="D749" s="10"/>
      <c r="E749" s="10"/>
      <c r="F749" s="10"/>
      <c r="G749" s="10"/>
    </row>
    <row r="750" spans="1:7" x14ac:dyDescent="0.3">
      <c r="A750" s="9"/>
      <c r="B750" s="10"/>
      <c r="C750" s="10"/>
      <c r="D750" s="10"/>
      <c r="E750" s="10"/>
      <c r="F750" s="10"/>
      <c r="G750" s="10"/>
    </row>
    <row r="751" spans="1:7" x14ac:dyDescent="0.3">
      <c r="A751" s="9"/>
      <c r="B751" s="10"/>
      <c r="C751" s="10"/>
      <c r="D751" s="10"/>
      <c r="E751" s="10"/>
      <c r="F751" s="10"/>
      <c r="G751" s="10"/>
    </row>
    <row r="752" spans="1:7" x14ac:dyDescent="0.3">
      <c r="A752" s="9"/>
      <c r="B752" s="10"/>
      <c r="C752" s="10"/>
      <c r="D752" s="10"/>
      <c r="E752" s="10"/>
      <c r="F752" s="10"/>
      <c r="G752" s="10"/>
    </row>
    <row r="753" spans="1:7" x14ac:dyDescent="0.3">
      <c r="A753" s="9"/>
      <c r="B753" s="10"/>
      <c r="C753" s="10"/>
      <c r="D753" s="10"/>
      <c r="E753" s="10"/>
      <c r="F753" s="10"/>
      <c r="G753" s="10"/>
    </row>
    <row r="754" spans="1:7" x14ac:dyDescent="0.3">
      <c r="A754" s="9"/>
      <c r="B754" s="10"/>
      <c r="C754" s="10"/>
      <c r="D754" s="10"/>
      <c r="E754" s="10"/>
      <c r="F754" s="10"/>
      <c r="G754" s="10"/>
    </row>
    <row r="755" spans="1:7" x14ac:dyDescent="0.3">
      <c r="A755" s="9"/>
      <c r="B755" s="10"/>
      <c r="C755" s="10"/>
      <c r="D755" s="10"/>
      <c r="E755" s="10"/>
      <c r="F755" s="10"/>
      <c r="G755" s="10"/>
    </row>
    <row r="756" spans="1:7" x14ac:dyDescent="0.3">
      <c r="A756" s="9"/>
      <c r="B756" s="10"/>
      <c r="C756" s="10"/>
      <c r="D756" s="10"/>
      <c r="E756" s="10"/>
      <c r="F756" s="10"/>
      <c r="G756" s="10"/>
    </row>
    <row r="757" spans="1:7" x14ac:dyDescent="0.3">
      <c r="A757" s="9"/>
      <c r="B757" s="10"/>
      <c r="C757" s="10"/>
      <c r="D757" s="10"/>
      <c r="E757" s="10"/>
      <c r="F757" s="10"/>
      <c r="G757" s="10"/>
    </row>
    <row r="758" spans="1:7" x14ac:dyDescent="0.3">
      <c r="A758" s="9"/>
      <c r="B758" s="10"/>
      <c r="C758" s="10"/>
      <c r="D758" s="10"/>
      <c r="E758" s="10"/>
      <c r="F758" s="10"/>
      <c r="G758" s="10"/>
    </row>
    <row r="759" spans="1:7" x14ac:dyDescent="0.3">
      <c r="A759" s="9"/>
      <c r="B759" s="10"/>
      <c r="C759" s="10"/>
      <c r="D759" s="10"/>
      <c r="E759" s="10"/>
      <c r="F759" s="10"/>
      <c r="G759" s="10"/>
    </row>
    <row r="760" spans="1:7" x14ac:dyDescent="0.3">
      <c r="A760" s="9"/>
      <c r="B760" s="10"/>
      <c r="C760" s="10"/>
      <c r="D760" s="10"/>
      <c r="E760" s="10"/>
      <c r="F760" s="10"/>
      <c r="G760" s="10"/>
    </row>
    <row r="761" spans="1:7" x14ac:dyDescent="0.3">
      <c r="A761" s="9"/>
      <c r="B761" s="10"/>
      <c r="C761" s="10"/>
      <c r="D761" s="10"/>
      <c r="E761" s="10"/>
      <c r="F761" s="10"/>
      <c r="G761" s="10"/>
    </row>
    <row r="762" spans="1:7" x14ac:dyDescent="0.3">
      <c r="A762" s="9"/>
      <c r="B762" s="10"/>
      <c r="C762" s="10"/>
      <c r="D762" s="10"/>
      <c r="E762" s="10"/>
      <c r="F762" s="10"/>
      <c r="G762" s="10"/>
    </row>
    <row r="763" spans="1:7" x14ac:dyDescent="0.3">
      <c r="A763" s="9"/>
      <c r="B763" s="10"/>
      <c r="C763" s="10"/>
      <c r="D763" s="10"/>
      <c r="E763" s="10"/>
      <c r="F763" s="10"/>
      <c r="G763" s="10"/>
    </row>
    <row r="764" spans="1:7" x14ac:dyDescent="0.3">
      <c r="A764" s="9"/>
      <c r="B764" s="10"/>
      <c r="C764" s="10"/>
      <c r="D764" s="10"/>
      <c r="E764" s="10"/>
      <c r="F764" s="10"/>
      <c r="G764" s="10"/>
    </row>
    <row r="765" spans="1:7" x14ac:dyDescent="0.3">
      <c r="A765" s="9"/>
      <c r="B765" s="10"/>
      <c r="C765" s="10"/>
      <c r="D765" s="10"/>
      <c r="E765" s="10"/>
      <c r="F765" s="10"/>
      <c r="G765" s="10"/>
    </row>
    <row r="766" spans="1:7" x14ac:dyDescent="0.3">
      <c r="A766" s="9"/>
      <c r="B766" s="10"/>
      <c r="C766" s="10"/>
      <c r="D766" s="10"/>
      <c r="E766" s="10"/>
      <c r="F766" s="10"/>
      <c r="G766" s="10"/>
    </row>
    <row r="767" spans="1:7" x14ac:dyDescent="0.3">
      <c r="A767" s="9"/>
      <c r="B767" s="10"/>
      <c r="C767" s="10"/>
      <c r="D767" s="10"/>
      <c r="E767" s="10"/>
      <c r="F767" s="10"/>
      <c r="G767" s="10"/>
    </row>
    <row r="768" spans="1:7" x14ac:dyDescent="0.3">
      <c r="A768" s="9"/>
      <c r="B768" s="10"/>
      <c r="C768" s="10"/>
      <c r="D768" s="10"/>
      <c r="E768" s="10"/>
      <c r="F768" s="10"/>
      <c r="G768" s="10"/>
    </row>
    <row r="769" spans="1:7" x14ac:dyDescent="0.3">
      <c r="A769" s="9"/>
      <c r="B769" s="10"/>
      <c r="C769" s="10"/>
      <c r="D769" s="10"/>
      <c r="E769" s="10"/>
      <c r="F769" s="10"/>
      <c r="G769" s="10"/>
    </row>
    <row r="770" spans="1:7" x14ac:dyDescent="0.3">
      <c r="A770" s="9"/>
      <c r="B770" s="10"/>
      <c r="C770" s="10"/>
      <c r="D770" s="10"/>
      <c r="E770" s="10"/>
      <c r="F770" s="10"/>
      <c r="G770" s="10"/>
    </row>
    <row r="771" spans="1:7" x14ac:dyDescent="0.3">
      <c r="A771" s="9"/>
      <c r="B771" s="10"/>
      <c r="C771" s="10"/>
      <c r="D771" s="10"/>
      <c r="E771" s="10"/>
      <c r="F771" s="10"/>
      <c r="G771" s="10"/>
    </row>
    <row r="772" spans="1:7" x14ac:dyDescent="0.3">
      <c r="A772" s="9"/>
      <c r="B772" s="10"/>
      <c r="C772" s="10"/>
      <c r="D772" s="10"/>
      <c r="E772" s="10"/>
      <c r="F772" s="10"/>
      <c r="G772" s="10"/>
    </row>
    <row r="773" spans="1:7" x14ac:dyDescent="0.3">
      <c r="A773" s="9"/>
      <c r="B773" s="10"/>
      <c r="C773" s="10"/>
      <c r="D773" s="10"/>
      <c r="E773" s="10"/>
      <c r="F773" s="10"/>
      <c r="G773" s="10"/>
    </row>
    <row r="774" spans="1:7" x14ac:dyDescent="0.3">
      <c r="A774" s="9"/>
      <c r="B774" s="10"/>
      <c r="C774" s="10"/>
      <c r="D774" s="10"/>
      <c r="E774" s="10"/>
      <c r="F774" s="10"/>
      <c r="G774" s="10"/>
    </row>
    <row r="775" spans="1:7" x14ac:dyDescent="0.3">
      <c r="A775" s="9"/>
      <c r="B775" s="10"/>
      <c r="C775" s="10"/>
      <c r="D775" s="10"/>
      <c r="E775" s="10"/>
      <c r="F775" s="10"/>
      <c r="G775" s="10"/>
    </row>
    <row r="776" spans="1:7" x14ac:dyDescent="0.3">
      <c r="A776" s="9"/>
      <c r="B776" s="10"/>
      <c r="C776" s="10"/>
      <c r="D776" s="10"/>
      <c r="E776" s="10"/>
      <c r="F776" s="10"/>
      <c r="G776" s="10"/>
    </row>
    <row r="777" spans="1:7" x14ac:dyDescent="0.3">
      <c r="A777" s="9"/>
      <c r="B777" s="10"/>
      <c r="C777" s="10"/>
      <c r="D777" s="10"/>
      <c r="E777" s="10"/>
      <c r="F777" s="10"/>
      <c r="G777" s="10"/>
    </row>
    <row r="778" spans="1:7" x14ac:dyDescent="0.3">
      <c r="A778" s="9"/>
      <c r="B778" s="10"/>
      <c r="C778" s="10"/>
      <c r="D778" s="10"/>
      <c r="E778" s="10"/>
      <c r="F778" s="10"/>
      <c r="G778" s="10"/>
    </row>
    <row r="779" spans="1:7" x14ac:dyDescent="0.3">
      <c r="A779" s="9"/>
      <c r="B779" s="10"/>
      <c r="C779" s="10"/>
      <c r="D779" s="10"/>
      <c r="E779" s="10"/>
      <c r="F779" s="10"/>
      <c r="G779" s="10"/>
    </row>
    <row r="780" spans="1:7" x14ac:dyDescent="0.3">
      <c r="A780" s="9"/>
      <c r="B780" s="10"/>
      <c r="C780" s="10"/>
      <c r="D780" s="10"/>
      <c r="E780" s="10"/>
      <c r="F780" s="10"/>
      <c r="G780" s="10"/>
    </row>
    <row r="781" spans="1:7" x14ac:dyDescent="0.3">
      <c r="A781" s="9"/>
      <c r="B781" s="10"/>
      <c r="C781" s="10"/>
      <c r="D781" s="10"/>
      <c r="E781" s="10"/>
      <c r="F781" s="10"/>
      <c r="G781" s="10"/>
    </row>
    <row r="782" spans="1:7" x14ac:dyDescent="0.3">
      <c r="A782" s="9"/>
      <c r="B782" s="10"/>
      <c r="C782" s="10"/>
      <c r="D782" s="10"/>
      <c r="E782" s="10"/>
      <c r="F782" s="10"/>
      <c r="G782" s="10"/>
    </row>
    <row r="783" spans="1:7" x14ac:dyDescent="0.3">
      <c r="A783" s="9"/>
      <c r="B783" s="10"/>
      <c r="C783" s="10"/>
      <c r="D783" s="10"/>
      <c r="E783" s="10"/>
      <c r="F783" s="10"/>
      <c r="G783" s="10"/>
    </row>
    <row r="784" spans="1:7" x14ac:dyDescent="0.3">
      <c r="A784" s="9"/>
      <c r="B784" s="10"/>
      <c r="C784" s="10"/>
      <c r="D784" s="10"/>
      <c r="E784" s="10"/>
      <c r="F784" s="10"/>
      <c r="G784" s="10"/>
    </row>
    <row r="785" spans="1:7" x14ac:dyDescent="0.3">
      <c r="A785" s="9"/>
      <c r="B785" s="10"/>
      <c r="C785" s="10"/>
      <c r="D785" s="10"/>
      <c r="E785" s="10"/>
      <c r="F785" s="10"/>
      <c r="G785" s="10"/>
    </row>
    <row r="786" spans="1:7" x14ac:dyDescent="0.3">
      <c r="A786" s="9"/>
      <c r="B786" s="10"/>
      <c r="C786" s="10"/>
      <c r="D786" s="10"/>
      <c r="E786" s="10"/>
      <c r="F786" s="10"/>
      <c r="G786" s="10"/>
    </row>
    <row r="787" spans="1:7" x14ac:dyDescent="0.3">
      <c r="A787" s="9"/>
      <c r="B787" s="10"/>
      <c r="C787" s="10"/>
      <c r="D787" s="10"/>
      <c r="E787" s="10"/>
      <c r="F787" s="10"/>
      <c r="G787" s="10"/>
    </row>
    <row r="788" spans="1:7" x14ac:dyDescent="0.3">
      <c r="A788" s="9"/>
      <c r="B788" s="10"/>
      <c r="C788" s="10"/>
      <c r="D788" s="10"/>
      <c r="E788" s="10"/>
      <c r="F788" s="10"/>
      <c r="G788" s="10"/>
    </row>
    <row r="789" spans="1:7" x14ac:dyDescent="0.3">
      <c r="A789" s="9"/>
      <c r="B789" s="10"/>
      <c r="C789" s="10"/>
      <c r="D789" s="10"/>
      <c r="E789" s="10"/>
      <c r="F789" s="10"/>
      <c r="G789" s="10"/>
    </row>
    <row r="790" spans="1:7" x14ac:dyDescent="0.3">
      <c r="A790" s="9"/>
      <c r="B790" s="10"/>
      <c r="C790" s="10"/>
      <c r="D790" s="10"/>
      <c r="E790" s="10"/>
      <c r="F790" s="10"/>
      <c r="G790" s="10"/>
    </row>
    <row r="791" spans="1:7" x14ac:dyDescent="0.3">
      <c r="A791" s="9"/>
      <c r="B791" s="10"/>
      <c r="C791" s="10"/>
      <c r="D791" s="10"/>
      <c r="E791" s="10"/>
      <c r="F791" s="10"/>
      <c r="G791" s="10"/>
    </row>
    <row r="792" spans="1:7" x14ac:dyDescent="0.3">
      <c r="A792" s="9"/>
      <c r="B792" s="10"/>
      <c r="C792" s="10"/>
      <c r="D792" s="10"/>
      <c r="E792" s="10"/>
      <c r="F792" s="10"/>
      <c r="G792" s="10"/>
    </row>
    <row r="793" spans="1:7" x14ac:dyDescent="0.3">
      <c r="A793" s="9"/>
      <c r="B793" s="10"/>
      <c r="C793" s="10"/>
      <c r="D793" s="10"/>
      <c r="E793" s="10"/>
      <c r="F793" s="10"/>
      <c r="G793" s="10"/>
    </row>
    <row r="794" spans="1:7" x14ac:dyDescent="0.3">
      <c r="A794" s="9"/>
      <c r="B794" s="10"/>
      <c r="C794" s="10"/>
      <c r="D794" s="10"/>
      <c r="E794" s="10"/>
      <c r="F794" s="10"/>
      <c r="G794" s="10"/>
    </row>
    <row r="795" spans="1:7" x14ac:dyDescent="0.3">
      <c r="A795" s="9"/>
      <c r="B795" s="10"/>
      <c r="C795" s="10"/>
      <c r="D795" s="10"/>
      <c r="E795" s="10"/>
      <c r="F795" s="10"/>
      <c r="G795" s="10"/>
    </row>
    <row r="796" spans="1:7" x14ac:dyDescent="0.3">
      <c r="A796" s="9"/>
      <c r="B796" s="10"/>
      <c r="C796" s="10"/>
      <c r="D796" s="10"/>
      <c r="E796" s="10"/>
      <c r="F796" s="10"/>
      <c r="G796" s="10"/>
    </row>
    <row r="797" spans="1:7" x14ac:dyDescent="0.3">
      <c r="A797" s="9"/>
      <c r="B797" s="10"/>
      <c r="C797" s="10"/>
      <c r="D797" s="10"/>
      <c r="E797" s="10"/>
      <c r="F797" s="10"/>
      <c r="G797" s="10"/>
    </row>
    <row r="798" spans="1:7" x14ac:dyDescent="0.3">
      <c r="A798" s="9"/>
      <c r="B798" s="10"/>
      <c r="C798" s="10"/>
      <c r="D798" s="10"/>
      <c r="E798" s="10"/>
      <c r="F798" s="10"/>
      <c r="G798" s="10"/>
    </row>
    <row r="799" spans="1:7" x14ac:dyDescent="0.3">
      <c r="A799" s="9"/>
      <c r="B799" s="10"/>
      <c r="C799" s="10"/>
      <c r="D799" s="10"/>
      <c r="E799" s="10"/>
      <c r="F799" s="10"/>
      <c r="G799" s="10"/>
    </row>
    <row r="800" spans="1:7" x14ac:dyDescent="0.3">
      <c r="A800" s="9"/>
      <c r="B800" s="10"/>
      <c r="C800" s="10"/>
      <c r="D800" s="10"/>
      <c r="E800" s="10"/>
      <c r="F800" s="10"/>
      <c r="G800" s="10"/>
    </row>
    <row r="801" spans="1:7" x14ac:dyDescent="0.3">
      <c r="A801" s="9"/>
      <c r="B801" s="10"/>
      <c r="C801" s="10"/>
      <c r="D801" s="10"/>
      <c r="E801" s="10"/>
      <c r="F801" s="10"/>
      <c r="G801" s="10"/>
    </row>
    <row r="802" spans="1:7" x14ac:dyDescent="0.3">
      <c r="A802" s="9"/>
      <c r="B802" s="10"/>
      <c r="C802" s="10"/>
      <c r="D802" s="10"/>
      <c r="E802" s="10"/>
      <c r="F802" s="10"/>
      <c r="G802" s="10"/>
    </row>
    <row r="803" spans="1:7" x14ac:dyDescent="0.3">
      <c r="A803" s="9"/>
      <c r="B803" s="10"/>
      <c r="C803" s="10"/>
      <c r="D803" s="10"/>
      <c r="E803" s="10"/>
      <c r="F803" s="10"/>
      <c r="G803" s="10"/>
    </row>
    <row r="804" spans="1:7" x14ac:dyDescent="0.3">
      <c r="A804" s="9"/>
      <c r="B804" s="10"/>
      <c r="C804" s="10"/>
      <c r="D804" s="10"/>
      <c r="E804" s="10"/>
      <c r="F804" s="10"/>
      <c r="G804" s="10"/>
    </row>
    <row r="805" spans="1:7" x14ac:dyDescent="0.3">
      <c r="A805" s="9"/>
      <c r="B805" s="10"/>
      <c r="C805" s="10"/>
      <c r="D805" s="10"/>
      <c r="E805" s="10"/>
      <c r="F805" s="10"/>
      <c r="G805" s="10"/>
    </row>
    <row r="806" spans="1:7" x14ac:dyDescent="0.3">
      <c r="A806" s="9"/>
      <c r="B806" s="10"/>
      <c r="C806" s="10"/>
      <c r="D806" s="10"/>
      <c r="E806" s="10"/>
      <c r="F806" s="10"/>
      <c r="G806" s="10"/>
    </row>
    <row r="807" spans="1:7" x14ac:dyDescent="0.3">
      <c r="A807" s="9"/>
      <c r="B807" s="10"/>
      <c r="C807" s="10"/>
      <c r="D807" s="10"/>
      <c r="E807" s="10"/>
      <c r="F807" s="10"/>
      <c r="G807" s="10"/>
    </row>
    <row r="808" spans="1:7" x14ac:dyDescent="0.3">
      <c r="A808" s="9"/>
      <c r="B808" s="10"/>
      <c r="C808" s="10"/>
      <c r="D808" s="10"/>
      <c r="E808" s="10"/>
      <c r="F808" s="10"/>
      <c r="G808" s="10"/>
    </row>
    <row r="809" spans="1:7" x14ac:dyDescent="0.3">
      <c r="A809" s="9"/>
      <c r="B809" s="10"/>
      <c r="C809" s="10"/>
      <c r="D809" s="10"/>
      <c r="E809" s="10"/>
      <c r="F809" s="10"/>
      <c r="G809" s="10"/>
    </row>
    <row r="810" spans="1:7" x14ac:dyDescent="0.3">
      <c r="A810" s="9"/>
      <c r="B810" s="10"/>
      <c r="C810" s="10"/>
      <c r="D810" s="10"/>
      <c r="E810" s="10"/>
      <c r="F810" s="10"/>
      <c r="G810" s="10"/>
    </row>
    <row r="811" spans="1:7" x14ac:dyDescent="0.3">
      <c r="A811" s="9"/>
      <c r="B811" s="10"/>
      <c r="C811" s="10"/>
      <c r="D811" s="10"/>
      <c r="E811" s="10"/>
      <c r="F811" s="10"/>
      <c r="G811" s="10"/>
    </row>
    <row r="812" spans="1:7" x14ac:dyDescent="0.3">
      <c r="A812" s="9"/>
      <c r="B812" s="10"/>
      <c r="C812" s="10"/>
      <c r="D812" s="10"/>
      <c r="E812" s="10"/>
      <c r="F812" s="10"/>
      <c r="G812" s="10"/>
    </row>
    <row r="813" spans="1:7" x14ac:dyDescent="0.3">
      <c r="A813" s="9"/>
      <c r="B813" s="10"/>
      <c r="C813" s="10"/>
      <c r="D813" s="10"/>
      <c r="E813" s="10"/>
      <c r="F813" s="10"/>
      <c r="G813" s="10"/>
    </row>
    <row r="814" spans="1:7" x14ac:dyDescent="0.3">
      <c r="A814" s="9"/>
      <c r="B814" s="10"/>
      <c r="C814" s="10"/>
      <c r="D814" s="10"/>
      <c r="E814" s="10"/>
      <c r="F814" s="10"/>
      <c r="G814" s="10"/>
    </row>
    <row r="815" spans="1:7" x14ac:dyDescent="0.3">
      <c r="A815" s="9"/>
      <c r="B815" s="10"/>
      <c r="C815" s="10"/>
      <c r="D815" s="10"/>
      <c r="E815" s="10"/>
      <c r="F815" s="10"/>
      <c r="G815" s="10"/>
    </row>
    <row r="816" spans="1:7" x14ac:dyDescent="0.3">
      <c r="A816" s="9"/>
      <c r="B816" s="10"/>
      <c r="C816" s="10"/>
      <c r="D816" s="10"/>
      <c r="E816" s="10"/>
      <c r="F816" s="10"/>
      <c r="G816" s="10"/>
    </row>
    <row r="817" spans="1:7" x14ac:dyDescent="0.3">
      <c r="A817" s="9"/>
      <c r="B817" s="10"/>
      <c r="C817" s="10"/>
      <c r="D817" s="10"/>
      <c r="E817" s="10"/>
      <c r="F817" s="10"/>
      <c r="G817" s="10"/>
    </row>
    <row r="818" spans="1:7" x14ac:dyDescent="0.3">
      <c r="A818" s="9"/>
      <c r="B818" s="10"/>
      <c r="C818" s="10"/>
      <c r="D818" s="10"/>
      <c r="E818" s="10"/>
      <c r="F818" s="10"/>
      <c r="G818" s="10"/>
    </row>
    <row r="819" spans="1:7" x14ac:dyDescent="0.3">
      <c r="A819" s="9"/>
      <c r="B819" s="10"/>
      <c r="C819" s="10"/>
      <c r="D819" s="10"/>
      <c r="E819" s="10"/>
      <c r="F819" s="10"/>
      <c r="G819" s="10"/>
    </row>
    <row r="820" spans="1:7" x14ac:dyDescent="0.3">
      <c r="A820" s="9"/>
      <c r="B820" s="10"/>
      <c r="C820" s="10"/>
      <c r="D820" s="10"/>
      <c r="E820" s="10"/>
      <c r="F820" s="10"/>
      <c r="G820" s="10"/>
    </row>
    <row r="821" spans="1:7" x14ac:dyDescent="0.3">
      <c r="A821" s="9"/>
      <c r="B821" s="10"/>
      <c r="C821" s="10"/>
      <c r="D821" s="10"/>
      <c r="E821" s="10"/>
      <c r="F821" s="10"/>
      <c r="G821" s="10"/>
    </row>
    <row r="822" spans="1:7" x14ac:dyDescent="0.3">
      <c r="A822" s="9"/>
      <c r="B822" s="10"/>
      <c r="C822" s="10"/>
      <c r="D822" s="10"/>
      <c r="E822" s="10"/>
      <c r="F822" s="10"/>
      <c r="G822" s="10"/>
    </row>
    <row r="823" spans="1:7" x14ac:dyDescent="0.3">
      <c r="A823" s="9"/>
      <c r="B823" s="10"/>
      <c r="C823" s="10"/>
      <c r="D823" s="10"/>
      <c r="E823" s="10"/>
      <c r="F823" s="10"/>
      <c r="G823" s="10"/>
    </row>
    <row r="824" spans="1:7" x14ac:dyDescent="0.3">
      <c r="A824" s="9"/>
      <c r="B824" s="10"/>
      <c r="C824" s="10"/>
      <c r="D824" s="10"/>
      <c r="E824" s="10"/>
      <c r="F824" s="10"/>
      <c r="G824" s="10"/>
    </row>
    <row r="825" spans="1:7" x14ac:dyDescent="0.3">
      <c r="A825" s="9"/>
      <c r="B825" s="10"/>
      <c r="C825" s="10"/>
      <c r="D825" s="10"/>
      <c r="E825" s="10"/>
      <c r="F825" s="10"/>
      <c r="G825" s="10"/>
    </row>
    <row r="826" spans="1:7" x14ac:dyDescent="0.3">
      <c r="A826" s="9"/>
      <c r="B826" s="10"/>
      <c r="C826" s="10"/>
      <c r="D826" s="10"/>
      <c r="E826" s="10"/>
      <c r="F826" s="10"/>
      <c r="G826" s="10"/>
    </row>
    <row r="827" spans="1:7" x14ac:dyDescent="0.3">
      <c r="A827" s="9"/>
      <c r="B827" s="10"/>
      <c r="C827" s="10"/>
      <c r="D827" s="10"/>
      <c r="E827" s="10"/>
      <c r="F827" s="10"/>
      <c r="G827" s="10"/>
    </row>
    <row r="828" spans="1:7" x14ac:dyDescent="0.3">
      <c r="A828" s="9"/>
      <c r="B828" s="10"/>
      <c r="C828" s="10"/>
      <c r="D828" s="10"/>
      <c r="E828" s="10"/>
      <c r="F828" s="10"/>
      <c r="G828" s="10"/>
    </row>
    <row r="829" spans="1:7" x14ac:dyDescent="0.3">
      <c r="A829" s="9"/>
      <c r="B829" s="10"/>
      <c r="C829" s="10"/>
      <c r="D829" s="10"/>
      <c r="E829" s="10"/>
      <c r="F829" s="10"/>
      <c r="G829" s="10"/>
    </row>
    <row r="830" spans="1:7" x14ac:dyDescent="0.3">
      <c r="A830" s="9"/>
      <c r="B830" s="10"/>
      <c r="C830" s="10"/>
      <c r="D830" s="10"/>
      <c r="E830" s="10"/>
      <c r="F830" s="10"/>
      <c r="G830" s="10"/>
    </row>
    <row r="831" spans="1:7" x14ac:dyDescent="0.3">
      <c r="A831" s="9"/>
      <c r="B831" s="10"/>
      <c r="C831" s="10"/>
      <c r="D831" s="10"/>
      <c r="E831" s="10"/>
      <c r="F831" s="10"/>
      <c r="G831" s="10"/>
    </row>
    <row r="832" spans="1:7" x14ac:dyDescent="0.3">
      <c r="A832" s="9"/>
      <c r="B832" s="10"/>
      <c r="C832" s="10"/>
      <c r="D832" s="10"/>
      <c r="E832" s="10"/>
      <c r="F832" s="10"/>
      <c r="G832" s="10"/>
    </row>
    <row r="833" spans="1:7" x14ac:dyDescent="0.3">
      <c r="A833" s="9"/>
      <c r="B833" s="10"/>
      <c r="C833" s="10"/>
      <c r="D833" s="10"/>
      <c r="E833" s="10"/>
      <c r="F833" s="10"/>
      <c r="G833" s="10"/>
    </row>
    <row r="834" spans="1:7" x14ac:dyDescent="0.3">
      <c r="A834" s="9"/>
      <c r="B834" s="10"/>
      <c r="C834" s="10"/>
      <c r="D834" s="10"/>
      <c r="E834" s="10"/>
      <c r="F834" s="10"/>
      <c r="G834" s="10"/>
    </row>
    <row r="835" spans="1:7" x14ac:dyDescent="0.3">
      <c r="A835" s="9"/>
      <c r="B835" s="10"/>
      <c r="C835" s="10"/>
      <c r="D835" s="10"/>
      <c r="E835" s="10"/>
      <c r="F835" s="10"/>
      <c r="G835" s="10"/>
    </row>
    <row r="836" spans="1:7" x14ac:dyDescent="0.3">
      <c r="A836" s="9"/>
      <c r="B836" s="10"/>
      <c r="C836" s="10"/>
      <c r="D836" s="10"/>
      <c r="E836" s="10"/>
      <c r="F836" s="10"/>
      <c r="G836" s="10"/>
    </row>
    <row r="837" spans="1:7" x14ac:dyDescent="0.3">
      <c r="A837" s="9"/>
      <c r="B837" s="10"/>
      <c r="C837" s="10"/>
      <c r="D837" s="10"/>
      <c r="E837" s="10"/>
      <c r="F837" s="10"/>
      <c r="G837" s="10"/>
    </row>
    <row r="838" spans="1:7" x14ac:dyDescent="0.3">
      <c r="A838" s="9"/>
      <c r="B838" s="10"/>
      <c r="C838" s="10"/>
      <c r="D838" s="10"/>
      <c r="E838" s="10"/>
      <c r="F838" s="10"/>
      <c r="G838" s="10"/>
    </row>
    <row r="839" spans="1:7" x14ac:dyDescent="0.3">
      <c r="A839" s="9"/>
      <c r="B839" s="10"/>
      <c r="C839" s="10"/>
      <c r="D839" s="10"/>
      <c r="E839" s="10"/>
      <c r="F839" s="10"/>
      <c r="G839" s="10"/>
    </row>
    <row r="840" spans="1:7" x14ac:dyDescent="0.3">
      <c r="A840" s="9"/>
      <c r="B840" s="10"/>
      <c r="C840" s="10"/>
      <c r="D840" s="10"/>
      <c r="E840" s="10"/>
      <c r="F840" s="10"/>
      <c r="G840" s="10"/>
    </row>
    <row r="841" spans="1:7" x14ac:dyDescent="0.3">
      <c r="A841" s="9"/>
      <c r="B841" s="10"/>
      <c r="C841" s="10"/>
      <c r="D841" s="10"/>
      <c r="E841" s="10"/>
      <c r="F841" s="10"/>
      <c r="G841" s="10"/>
    </row>
    <row r="842" spans="1:7" x14ac:dyDescent="0.3">
      <c r="A842" s="9"/>
      <c r="B842" s="10"/>
      <c r="C842" s="10"/>
      <c r="D842" s="10"/>
      <c r="E842" s="10"/>
      <c r="F842" s="10"/>
      <c r="G842" s="10"/>
    </row>
    <row r="843" spans="1:7" x14ac:dyDescent="0.3">
      <c r="A843" s="9"/>
      <c r="B843" s="10"/>
      <c r="C843" s="10"/>
      <c r="D843" s="10"/>
      <c r="E843" s="10"/>
      <c r="F843" s="10"/>
      <c r="G843" s="10"/>
    </row>
    <row r="844" spans="1:7" x14ac:dyDescent="0.3">
      <c r="A844" s="9"/>
      <c r="B844" s="10"/>
      <c r="C844" s="10"/>
      <c r="D844" s="10"/>
      <c r="E844" s="10"/>
      <c r="F844" s="10"/>
      <c r="G844" s="10"/>
    </row>
    <row r="845" spans="1:7" x14ac:dyDescent="0.3">
      <c r="A845" s="9"/>
      <c r="B845" s="10"/>
      <c r="C845" s="10"/>
      <c r="D845" s="10"/>
      <c r="E845" s="10"/>
      <c r="F845" s="10"/>
      <c r="G845" s="10"/>
    </row>
    <row r="846" spans="1:7" x14ac:dyDescent="0.3">
      <c r="A846" s="9"/>
      <c r="B846" s="10"/>
      <c r="C846" s="10"/>
      <c r="D846" s="10"/>
      <c r="E846" s="10"/>
      <c r="F846" s="10"/>
      <c r="G846" s="10"/>
    </row>
    <row r="847" spans="1:7" x14ac:dyDescent="0.3">
      <c r="A847" s="9"/>
      <c r="B847" s="10"/>
      <c r="C847" s="10"/>
      <c r="D847" s="10"/>
      <c r="E847" s="10"/>
      <c r="F847" s="10"/>
      <c r="G847" s="10"/>
    </row>
    <row r="848" spans="1:7" x14ac:dyDescent="0.3">
      <c r="A848" s="9"/>
      <c r="B848" s="10"/>
      <c r="C848" s="10"/>
      <c r="D848" s="10"/>
      <c r="E848" s="10"/>
      <c r="F848" s="10"/>
      <c r="G848" s="10"/>
    </row>
    <row r="849" spans="1:7" x14ac:dyDescent="0.3">
      <c r="A849" s="9"/>
      <c r="B849" s="10"/>
      <c r="C849" s="10"/>
      <c r="D849" s="10"/>
      <c r="E849" s="10"/>
      <c r="F849" s="10"/>
      <c r="G849" s="10"/>
    </row>
    <row r="850" spans="1:7" x14ac:dyDescent="0.3">
      <c r="A850" s="9"/>
      <c r="B850" s="10"/>
      <c r="C850" s="10"/>
      <c r="D850" s="10"/>
      <c r="E850" s="10"/>
      <c r="F850" s="10"/>
      <c r="G850" s="10"/>
    </row>
    <row r="851" spans="1:7" x14ac:dyDescent="0.3">
      <c r="A851" s="9"/>
      <c r="B851" s="10"/>
      <c r="C851" s="10"/>
      <c r="D851" s="10"/>
      <c r="E851" s="10"/>
      <c r="F851" s="10"/>
      <c r="G851" s="10"/>
    </row>
    <row r="852" spans="1:7" x14ac:dyDescent="0.3">
      <c r="A852" s="9"/>
      <c r="B852" s="10"/>
      <c r="C852" s="10"/>
      <c r="D852" s="10"/>
      <c r="E852" s="10"/>
      <c r="F852" s="10"/>
      <c r="G852" s="10"/>
    </row>
    <row r="853" spans="1:7" x14ac:dyDescent="0.3">
      <c r="A853" s="9"/>
      <c r="B853" s="10"/>
      <c r="C853" s="10"/>
      <c r="D853" s="10"/>
      <c r="E853" s="10"/>
      <c r="F853" s="10"/>
      <c r="G853" s="10"/>
    </row>
    <row r="854" spans="1:7" x14ac:dyDescent="0.3">
      <c r="A854" s="9"/>
      <c r="B854" s="10"/>
      <c r="C854" s="10"/>
      <c r="D854" s="10"/>
      <c r="E854" s="10"/>
      <c r="F854" s="10"/>
      <c r="G854" s="10"/>
    </row>
    <row r="855" spans="1:7" x14ac:dyDescent="0.3">
      <c r="A855" s="9"/>
      <c r="B855" s="10"/>
      <c r="C855" s="10"/>
      <c r="D855" s="10"/>
      <c r="E855" s="10"/>
      <c r="F855" s="10"/>
      <c r="G855" s="10"/>
    </row>
    <row r="856" spans="1:7" x14ac:dyDescent="0.3">
      <c r="A856" s="9"/>
      <c r="B856" s="10"/>
      <c r="C856" s="10"/>
      <c r="D856" s="10"/>
      <c r="E856" s="10"/>
      <c r="F856" s="10"/>
      <c r="G856" s="10"/>
    </row>
    <row r="857" spans="1:7" x14ac:dyDescent="0.3">
      <c r="A857" s="9"/>
      <c r="B857" s="10"/>
      <c r="C857" s="10"/>
      <c r="D857" s="10"/>
      <c r="E857" s="10"/>
      <c r="F857" s="10"/>
      <c r="G857" s="10"/>
    </row>
    <row r="858" spans="1:7" x14ac:dyDescent="0.3">
      <c r="A858" s="9"/>
      <c r="B858" s="10"/>
      <c r="C858" s="10"/>
      <c r="D858" s="10"/>
      <c r="E858" s="10"/>
      <c r="F858" s="10"/>
      <c r="G858" s="10"/>
    </row>
    <row r="859" spans="1:7" x14ac:dyDescent="0.3">
      <c r="A859" s="9"/>
      <c r="B859" s="10"/>
      <c r="C859" s="10"/>
      <c r="D859" s="10"/>
      <c r="E859" s="10"/>
      <c r="F859" s="10"/>
      <c r="G859" s="10"/>
    </row>
    <row r="860" spans="1:7" x14ac:dyDescent="0.3">
      <c r="A860" s="9"/>
      <c r="B860" s="10"/>
      <c r="C860" s="10"/>
      <c r="D860" s="10"/>
      <c r="E860" s="10"/>
      <c r="F860" s="10"/>
      <c r="G860" s="10"/>
    </row>
    <row r="861" spans="1:7" x14ac:dyDescent="0.3">
      <c r="A861" s="9"/>
      <c r="B861" s="10"/>
      <c r="C861" s="10"/>
      <c r="D861" s="10"/>
      <c r="E861" s="10"/>
      <c r="F861" s="10"/>
      <c r="G861" s="10"/>
    </row>
    <row r="862" spans="1:7" x14ac:dyDescent="0.3">
      <c r="A862" s="9"/>
      <c r="B862" s="10"/>
      <c r="C862" s="10"/>
      <c r="D862" s="10"/>
      <c r="E862" s="10"/>
      <c r="F862" s="10"/>
      <c r="G862" s="10"/>
    </row>
    <row r="863" spans="1:7" x14ac:dyDescent="0.3">
      <c r="A863" s="9"/>
      <c r="B863" s="10"/>
      <c r="C863" s="10"/>
      <c r="D863" s="10"/>
      <c r="E863" s="10"/>
      <c r="F863" s="10"/>
      <c r="G863" s="10"/>
    </row>
    <row r="864" spans="1:7" x14ac:dyDescent="0.3">
      <c r="A864" s="9"/>
      <c r="B864" s="10"/>
      <c r="C864" s="10"/>
      <c r="D864" s="10"/>
      <c r="E864" s="10"/>
      <c r="F864" s="10"/>
      <c r="G864" s="10"/>
    </row>
    <row r="865" spans="1:7" x14ac:dyDescent="0.3">
      <c r="A865" s="9"/>
      <c r="B865" s="10"/>
      <c r="C865" s="10"/>
      <c r="D865" s="10"/>
      <c r="E865" s="10"/>
      <c r="F865" s="10"/>
      <c r="G865" s="10"/>
    </row>
    <row r="866" spans="1:7" x14ac:dyDescent="0.3">
      <c r="A866" s="9"/>
      <c r="B866" s="10"/>
      <c r="C866" s="10"/>
      <c r="D866" s="10"/>
      <c r="E866" s="10"/>
      <c r="F866" s="10"/>
      <c r="G866" s="10"/>
    </row>
    <row r="867" spans="1:7" x14ac:dyDescent="0.3">
      <c r="A867" s="9"/>
      <c r="B867" s="10"/>
      <c r="C867" s="10"/>
      <c r="D867" s="10"/>
      <c r="E867" s="10"/>
      <c r="F867" s="10"/>
      <c r="G867" s="10"/>
    </row>
    <row r="868" spans="1:7" x14ac:dyDescent="0.3">
      <c r="A868" s="9"/>
      <c r="B868" s="10"/>
      <c r="C868" s="10"/>
      <c r="D868" s="10"/>
      <c r="E868" s="10"/>
      <c r="F868" s="10"/>
      <c r="G868" s="10"/>
    </row>
    <row r="869" spans="1:7" x14ac:dyDescent="0.3">
      <c r="A869" s="9"/>
      <c r="B869" s="10"/>
      <c r="C869" s="10"/>
      <c r="D869" s="10"/>
      <c r="E869" s="10"/>
      <c r="F869" s="10"/>
      <c r="G869" s="10"/>
    </row>
    <row r="870" spans="1:7" x14ac:dyDescent="0.3">
      <c r="A870" s="9"/>
      <c r="B870" s="10"/>
      <c r="C870" s="10"/>
      <c r="D870" s="10"/>
      <c r="E870" s="10"/>
      <c r="F870" s="10"/>
      <c r="G870" s="10"/>
    </row>
    <row r="871" spans="1:7" x14ac:dyDescent="0.3">
      <c r="A871" s="9"/>
      <c r="B871" s="10"/>
      <c r="C871" s="10"/>
      <c r="D871" s="10"/>
      <c r="E871" s="10"/>
      <c r="F871" s="10"/>
      <c r="G871" s="10"/>
    </row>
    <row r="872" spans="1:7" x14ac:dyDescent="0.3">
      <c r="A872" s="9"/>
      <c r="B872" s="10"/>
      <c r="C872" s="10"/>
      <c r="D872" s="10"/>
      <c r="E872" s="10"/>
      <c r="F872" s="10"/>
      <c r="G872" s="10"/>
    </row>
    <row r="873" spans="1:7" x14ac:dyDescent="0.3">
      <c r="A873" s="9"/>
      <c r="B873" s="10"/>
      <c r="C873" s="10"/>
      <c r="D873" s="10"/>
      <c r="E873" s="10"/>
      <c r="F873" s="10"/>
      <c r="G873" s="10"/>
    </row>
    <row r="874" spans="1:7" x14ac:dyDescent="0.3">
      <c r="A874" s="9"/>
      <c r="B874" s="10"/>
      <c r="C874" s="10"/>
      <c r="D874" s="10"/>
      <c r="E874" s="10"/>
      <c r="F874" s="10"/>
      <c r="G874" s="10"/>
    </row>
    <row r="875" spans="1:7" x14ac:dyDescent="0.3">
      <c r="A875" s="9"/>
      <c r="B875" s="10"/>
      <c r="C875" s="10"/>
      <c r="D875" s="10"/>
      <c r="E875" s="10"/>
      <c r="F875" s="10"/>
      <c r="G875" s="10"/>
    </row>
    <row r="876" spans="1:7" x14ac:dyDescent="0.3">
      <c r="A876" s="9"/>
      <c r="B876" s="10"/>
      <c r="C876" s="10"/>
      <c r="D876" s="10"/>
      <c r="E876" s="10"/>
      <c r="F876" s="10"/>
      <c r="G876" s="10"/>
    </row>
    <row r="877" spans="1:7" x14ac:dyDescent="0.3">
      <c r="A877" s="9"/>
      <c r="B877" s="10"/>
      <c r="C877" s="10"/>
      <c r="D877" s="10"/>
      <c r="E877" s="10"/>
      <c r="F877" s="10"/>
      <c r="G877" s="10"/>
    </row>
    <row r="878" spans="1:7" x14ac:dyDescent="0.3">
      <c r="A878" s="9"/>
      <c r="B878" s="10"/>
      <c r="C878" s="10"/>
      <c r="D878" s="10"/>
      <c r="E878" s="10"/>
      <c r="F878" s="10"/>
      <c r="G878" s="10"/>
    </row>
    <row r="879" spans="1:7" x14ac:dyDescent="0.3">
      <c r="A879" s="9"/>
      <c r="B879" s="10"/>
      <c r="C879" s="10"/>
      <c r="D879" s="10"/>
      <c r="E879" s="10"/>
      <c r="F879" s="10"/>
      <c r="G879" s="10"/>
    </row>
    <row r="880" spans="1:7" x14ac:dyDescent="0.3">
      <c r="A880" s="9"/>
      <c r="B880" s="10"/>
      <c r="C880" s="10"/>
      <c r="D880" s="10"/>
      <c r="E880" s="10"/>
      <c r="F880" s="10"/>
      <c r="G880" s="10"/>
    </row>
    <row r="881" spans="1:7" x14ac:dyDescent="0.3">
      <c r="A881" s="9"/>
      <c r="B881" s="10"/>
      <c r="C881" s="10"/>
      <c r="D881" s="10"/>
      <c r="E881" s="10"/>
      <c r="F881" s="10"/>
      <c r="G881" s="10"/>
    </row>
    <row r="882" spans="1:7" x14ac:dyDescent="0.3">
      <c r="A882" s="9"/>
      <c r="B882" s="10"/>
      <c r="C882" s="10"/>
      <c r="D882" s="10"/>
      <c r="E882" s="10"/>
      <c r="F882" s="10"/>
      <c r="G882" s="10"/>
    </row>
    <row r="883" spans="1:7" x14ac:dyDescent="0.3">
      <c r="A883" s="9"/>
      <c r="B883" s="10"/>
      <c r="C883" s="10"/>
      <c r="D883" s="10"/>
      <c r="E883" s="10"/>
      <c r="F883" s="10"/>
      <c r="G883" s="10"/>
    </row>
    <row r="884" spans="1:7" x14ac:dyDescent="0.3">
      <c r="A884" s="9"/>
      <c r="B884" s="10"/>
      <c r="C884" s="10"/>
      <c r="D884" s="10"/>
      <c r="E884" s="10"/>
      <c r="F884" s="10"/>
      <c r="G884" s="10"/>
    </row>
    <row r="885" spans="1:7" x14ac:dyDescent="0.3">
      <c r="A885" s="9"/>
      <c r="B885" s="10"/>
      <c r="C885" s="10"/>
      <c r="D885" s="10"/>
      <c r="E885" s="10"/>
      <c r="F885" s="10"/>
      <c r="G885" s="10"/>
    </row>
    <row r="886" spans="1:7" x14ac:dyDescent="0.3">
      <c r="A886" s="9"/>
      <c r="B886" s="10"/>
      <c r="C886" s="10"/>
      <c r="D886" s="10"/>
      <c r="E886" s="10"/>
      <c r="F886" s="10"/>
      <c r="G886" s="10"/>
    </row>
    <row r="887" spans="1:7" x14ac:dyDescent="0.3">
      <c r="A887" s="9"/>
      <c r="B887" s="10"/>
      <c r="C887" s="10"/>
      <c r="D887" s="10"/>
      <c r="E887" s="10"/>
      <c r="F887" s="10"/>
      <c r="G887" s="10"/>
    </row>
    <row r="888" spans="1:7" x14ac:dyDescent="0.3">
      <c r="A888" s="9"/>
      <c r="B888" s="10"/>
      <c r="C888" s="10"/>
      <c r="D888" s="10"/>
      <c r="E888" s="10"/>
      <c r="F888" s="10"/>
      <c r="G888" s="10"/>
    </row>
    <row r="889" spans="1:7" x14ac:dyDescent="0.3">
      <c r="A889" s="9"/>
      <c r="B889" s="10"/>
      <c r="C889" s="10"/>
      <c r="D889" s="10"/>
      <c r="E889" s="10"/>
      <c r="F889" s="10"/>
      <c r="G889" s="10"/>
    </row>
    <row r="890" spans="1:7" x14ac:dyDescent="0.3">
      <c r="A890" s="9"/>
      <c r="B890" s="10"/>
      <c r="C890" s="10"/>
      <c r="D890" s="10"/>
      <c r="E890" s="10"/>
      <c r="F890" s="10"/>
      <c r="G890" s="10"/>
    </row>
    <row r="891" spans="1:7" x14ac:dyDescent="0.3">
      <c r="A891" s="9"/>
      <c r="B891" s="10"/>
      <c r="C891" s="10"/>
      <c r="D891" s="10"/>
      <c r="E891" s="10"/>
      <c r="F891" s="10"/>
      <c r="G891" s="10"/>
    </row>
    <row r="892" spans="1:7" x14ac:dyDescent="0.3">
      <c r="A892" s="9"/>
      <c r="B892" s="10"/>
      <c r="C892" s="10"/>
      <c r="D892" s="10"/>
      <c r="E892" s="10"/>
      <c r="F892" s="10"/>
      <c r="G892" s="10"/>
    </row>
    <row r="893" spans="1:7" x14ac:dyDescent="0.3">
      <c r="A893" s="9"/>
      <c r="B893" s="10"/>
      <c r="C893" s="10"/>
      <c r="D893" s="10"/>
      <c r="E893" s="10"/>
      <c r="F893" s="10"/>
      <c r="G893" s="10"/>
    </row>
    <row r="894" spans="1:7" x14ac:dyDescent="0.3">
      <c r="A894" s="9"/>
      <c r="B894" s="10"/>
      <c r="C894" s="10"/>
      <c r="D894" s="10"/>
      <c r="E894" s="10"/>
      <c r="F894" s="10"/>
      <c r="G894" s="10"/>
    </row>
    <row r="895" spans="1:7" x14ac:dyDescent="0.3">
      <c r="A895" s="9"/>
      <c r="B895" s="10"/>
      <c r="C895" s="10"/>
      <c r="D895" s="10"/>
      <c r="E895" s="10"/>
      <c r="F895" s="10"/>
      <c r="G895" s="10"/>
    </row>
    <row r="896" spans="1:7" x14ac:dyDescent="0.3">
      <c r="A896" s="9"/>
      <c r="B896" s="10"/>
      <c r="C896" s="10"/>
      <c r="D896" s="10"/>
      <c r="E896" s="10"/>
      <c r="F896" s="10"/>
      <c r="G896" s="10"/>
    </row>
    <row r="897" spans="1:7" x14ac:dyDescent="0.3">
      <c r="A897" s="9"/>
      <c r="B897" s="10"/>
      <c r="C897" s="10"/>
      <c r="D897" s="10"/>
      <c r="E897" s="10"/>
      <c r="F897" s="10"/>
      <c r="G897" s="10"/>
    </row>
    <row r="898" spans="1:7" x14ac:dyDescent="0.3">
      <c r="A898" s="9"/>
      <c r="B898" s="10"/>
      <c r="C898" s="10"/>
      <c r="D898" s="10"/>
      <c r="E898" s="10"/>
      <c r="F898" s="10"/>
      <c r="G898" s="10"/>
    </row>
    <row r="899" spans="1:7" x14ac:dyDescent="0.3">
      <c r="A899" s="9"/>
      <c r="B899" s="10"/>
      <c r="C899" s="10"/>
      <c r="D899" s="10"/>
      <c r="E899" s="10"/>
      <c r="F899" s="10"/>
      <c r="G899" s="10"/>
    </row>
    <row r="900" spans="1:7" x14ac:dyDescent="0.3">
      <c r="A900" s="9"/>
      <c r="B900" s="10"/>
      <c r="C900" s="10"/>
      <c r="D900" s="10"/>
      <c r="E900" s="10"/>
      <c r="F900" s="10"/>
      <c r="G900" s="10"/>
    </row>
    <row r="901" spans="1:7" x14ac:dyDescent="0.3">
      <c r="A901" s="9"/>
      <c r="B901" s="10"/>
      <c r="C901" s="10"/>
      <c r="D901" s="10"/>
      <c r="E901" s="10"/>
      <c r="F901" s="10"/>
      <c r="G901" s="10"/>
    </row>
    <row r="902" spans="1:7" x14ac:dyDescent="0.3">
      <c r="A902" s="9"/>
      <c r="B902" s="10"/>
      <c r="C902" s="10"/>
      <c r="D902" s="10"/>
      <c r="E902" s="10"/>
      <c r="F902" s="10"/>
      <c r="G902" s="10"/>
    </row>
    <row r="903" spans="1:7" x14ac:dyDescent="0.3">
      <c r="A903" s="9"/>
      <c r="B903" s="10"/>
      <c r="C903" s="10"/>
      <c r="D903" s="10"/>
      <c r="E903" s="10"/>
      <c r="F903" s="10"/>
      <c r="G903" s="10"/>
    </row>
    <row r="904" spans="1:7" x14ac:dyDescent="0.3">
      <c r="A904" s="9"/>
      <c r="B904" s="10"/>
      <c r="C904" s="10"/>
      <c r="D904" s="10"/>
      <c r="E904" s="10"/>
      <c r="F904" s="10"/>
      <c r="G904" s="10"/>
    </row>
    <row r="905" spans="1:7" x14ac:dyDescent="0.3">
      <c r="A905" s="9"/>
      <c r="B905" s="10"/>
      <c r="C905" s="10"/>
      <c r="D905" s="10"/>
      <c r="E905" s="10"/>
      <c r="F905" s="10"/>
      <c r="G905" s="10"/>
    </row>
    <row r="906" spans="1:7" x14ac:dyDescent="0.3">
      <c r="A906" s="9"/>
      <c r="B906" s="10"/>
      <c r="C906" s="10"/>
      <c r="D906" s="10"/>
      <c r="E906" s="10"/>
      <c r="F906" s="10"/>
      <c r="G906" s="10"/>
    </row>
    <row r="907" spans="1:7" x14ac:dyDescent="0.3">
      <c r="A907" s="9"/>
      <c r="B907" s="10"/>
      <c r="C907" s="10"/>
      <c r="D907" s="10"/>
      <c r="E907" s="10"/>
      <c r="F907" s="10"/>
      <c r="G907" s="10"/>
    </row>
    <row r="908" spans="1:7" x14ac:dyDescent="0.3">
      <c r="A908" s="9"/>
      <c r="B908" s="10"/>
      <c r="C908" s="10"/>
      <c r="D908" s="10"/>
      <c r="E908" s="10"/>
      <c r="F908" s="10"/>
      <c r="G908" s="10"/>
    </row>
    <row r="909" spans="1:7" x14ac:dyDescent="0.3">
      <c r="A909" s="9"/>
      <c r="B909" s="10"/>
      <c r="C909" s="10"/>
      <c r="D909" s="10"/>
      <c r="E909" s="10"/>
      <c r="F909" s="10"/>
      <c r="G909" s="10"/>
    </row>
    <row r="910" spans="1:7" x14ac:dyDescent="0.3">
      <c r="A910" s="9"/>
      <c r="B910" s="10"/>
      <c r="C910" s="10"/>
      <c r="D910" s="10"/>
      <c r="E910" s="10"/>
      <c r="F910" s="10"/>
      <c r="G910" s="10"/>
    </row>
    <row r="911" spans="1:7" x14ac:dyDescent="0.3">
      <c r="A911" s="9"/>
      <c r="B911" s="10"/>
      <c r="C911" s="10"/>
      <c r="D911" s="10"/>
      <c r="E911" s="10"/>
      <c r="F911" s="10"/>
      <c r="G911" s="10"/>
    </row>
    <row r="912" spans="1:7" x14ac:dyDescent="0.3">
      <c r="A912" s="9"/>
      <c r="B912" s="10"/>
      <c r="C912" s="10"/>
      <c r="D912" s="10"/>
      <c r="E912" s="10"/>
      <c r="F912" s="10"/>
      <c r="G912" s="10"/>
    </row>
    <row r="913" spans="1:7" x14ac:dyDescent="0.3">
      <c r="A913" s="9"/>
      <c r="B913" s="10"/>
      <c r="C913" s="10"/>
      <c r="D913" s="10"/>
      <c r="E913" s="10"/>
      <c r="F913" s="10"/>
      <c r="G913" s="10"/>
    </row>
    <row r="914" spans="1:7" x14ac:dyDescent="0.3">
      <c r="A914" s="9"/>
      <c r="B914" s="10"/>
      <c r="C914" s="10"/>
      <c r="D914" s="10"/>
      <c r="E914" s="10"/>
      <c r="F914" s="10"/>
      <c r="G914" s="10"/>
    </row>
    <row r="915" spans="1:7" x14ac:dyDescent="0.3">
      <c r="A915" s="9"/>
      <c r="B915" s="10"/>
      <c r="C915" s="10"/>
      <c r="D915" s="10"/>
      <c r="E915" s="10"/>
      <c r="F915" s="10"/>
      <c r="G915" s="10"/>
    </row>
    <row r="916" spans="1:7" x14ac:dyDescent="0.3">
      <c r="A916" s="9"/>
      <c r="B916" s="10"/>
      <c r="C916" s="10"/>
      <c r="D916" s="10"/>
      <c r="E916" s="10"/>
      <c r="F916" s="10"/>
      <c r="G916" s="10"/>
    </row>
    <row r="917" spans="1:7" x14ac:dyDescent="0.3">
      <c r="A917" s="9"/>
      <c r="B917" s="10"/>
      <c r="C917" s="10"/>
      <c r="D917" s="10"/>
      <c r="E917" s="10"/>
      <c r="F917" s="10"/>
      <c r="G917" s="10"/>
    </row>
    <row r="918" spans="1:7" x14ac:dyDescent="0.3">
      <c r="A918" s="9"/>
      <c r="B918" s="10"/>
      <c r="C918" s="10"/>
      <c r="D918" s="10"/>
      <c r="E918" s="10"/>
      <c r="F918" s="10"/>
      <c r="G918" s="10"/>
    </row>
    <row r="919" spans="1:7" x14ac:dyDescent="0.3">
      <c r="A919" s="9"/>
      <c r="B919" s="10"/>
      <c r="C919" s="10"/>
      <c r="D919" s="10"/>
      <c r="E919" s="10"/>
      <c r="F919" s="10"/>
      <c r="G919" s="10"/>
    </row>
    <row r="920" spans="1:7" x14ac:dyDescent="0.3">
      <c r="A920" s="9"/>
      <c r="B920" s="10"/>
      <c r="C920" s="10"/>
      <c r="D920" s="10"/>
      <c r="E920" s="10"/>
      <c r="F920" s="10"/>
      <c r="G920" s="10"/>
    </row>
    <row r="921" spans="1:7" x14ac:dyDescent="0.3">
      <c r="A921" s="9"/>
      <c r="B921" s="10"/>
      <c r="C921" s="10"/>
      <c r="D921" s="10"/>
      <c r="E921" s="10"/>
      <c r="F921" s="10"/>
      <c r="G921" s="10"/>
    </row>
    <row r="922" spans="1:7" x14ac:dyDescent="0.3">
      <c r="A922" s="9"/>
      <c r="B922" s="10"/>
      <c r="C922" s="10"/>
      <c r="D922" s="10"/>
      <c r="E922" s="10"/>
      <c r="F922" s="10"/>
      <c r="G922" s="10"/>
    </row>
    <row r="923" spans="1:7" x14ac:dyDescent="0.3">
      <c r="A923" s="9"/>
      <c r="B923" s="10"/>
      <c r="C923" s="10"/>
      <c r="D923" s="10"/>
      <c r="E923" s="10"/>
      <c r="F923" s="10"/>
      <c r="G923" s="10"/>
    </row>
    <row r="924" spans="1:7" x14ac:dyDescent="0.3">
      <c r="A924" s="9"/>
      <c r="B924" s="10"/>
      <c r="C924" s="10"/>
      <c r="D924" s="10"/>
      <c r="E924" s="10"/>
      <c r="F924" s="10"/>
      <c r="G924" s="10"/>
    </row>
    <row r="925" spans="1:7" x14ac:dyDescent="0.3">
      <c r="A925" s="9"/>
      <c r="B925" s="10"/>
      <c r="C925" s="10"/>
      <c r="D925" s="10"/>
      <c r="E925" s="10"/>
      <c r="F925" s="10"/>
      <c r="G925" s="10"/>
    </row>
    <row r="926" spans="1:7" x14ac:dyDescent="0.3">
      <c r="A926" s="9"/>
      <c r="B926" s="10"/>
      <c r="C926" s="10"/>
      <c r="D926" s="10"/>
      <c r="E926" s="10"/>
      <c r="F926" s="10"/>
      <c r="G926" s="10"/>
    </row>
    <row r="927" spans="1:7" x14ac:dyDescent="0.3">
      <c r="A927" s="9"/>
      <c r="B927" s="10"/>
      <c r="C927" s="10"/>
      <c r="D927" s="10"/>
      <c r="E927" s="10"/>
      <c r="F927" s="10"/>
      <c r="G927" s="10"/>
    </row>
    <row r="928" spans="1:7" x14ac:dyDescent="0.3">
      <c r="A928" s="9"/>
      <c r="B928" s="10"/>
      <c r="C928" s="10"/>
      <c r="D928" s="10"/>
      <c r="E928" s="10"/>
      <c r="F928" s="10"/>
      <c r="G928" s="10"/>
    </row>
    <row r="929" spans="1:7" x14ac:dyDescent="0.3">
      <c r="A929" s="9"/>
      <c r="B929" s="10"/>
      <c r="C929" s="10"/>
      <c r="D929" s="10"/>
      <c r="E929" s="10"/>
      <c r="F929" s="10"/>
      <c r="G929" s="10"/>
    </row>
    <row r="930" spans="1:7" x14ac:dyDescent="0.3">
      <c r="A930" s="9"/>
      <c r="B930" s="10"/>
      <c r="C930" s="10"/>
      <c r="D930" s="10"/>
      <c r="E930" s="10"/>
      <c r="F930" s="10"/>
      <c r="G930" s="10"/>
    </row>
    <row r="931" spans="1:7" x14ac:dyDescent="0.3">
      <c r="A931" s="9"/>
      <c r="B931" s="10"/>
      <c r="C931" s="10"/>
      <c r="D931" s="10"/>
      <c r="E931" s="10"/>
      <c r="F931" s="10"/>
      <c r="G931" s="10"/>
    </row>
    <row r="932" spans="1:7" x14ac:dyDescent="0.3">
      <c r="A932" s="9"/>
      <c r="B932" s="10"/>
      <c r="C932" s="10"/>
      <c r="D932" s="10"/>
      <c r="E932" s="10"/>
      <c r="F932" s="10"/>
      <c r="G932" s="10"/>
    </row>
    <row r="933" spans="1:7" x14ac:dyDescent="0.3">
      <c r="A933" s="9"/>
      <c r="B933" s="10"/>
      <c r="C933" s="10"/>
      <c r="D933" s="10"/>
      <c r="E933" s="10"/>
      <c r="F933" s="10"/>
      <c r="G933" s="10"/>
    </row>
    <row r="934" spans="1:7" x14ac:dyDescent="0.3">
      <c r="A934" s="9"/>
      <c r="B934" s="10"/>
      <c r="C934" s="10"/>
      <c r="D934" s="10"/>
      <c r="E934" s="10"/>
      <c r="F934" s="10"/>
      <c r="G934" s="10"/>
    </row>
    <row r="935" spans="1:7" x14ac:dyDescent="0.3">
      <c r="A935" s="9"/>
      <c r="B935" s="10"/>
      <c r="C935" s="10"/>
      <c r="D935" s="10"/>
      <c r="E935" s="10"/>
      <c r="F935" s="10"/>
      <c r="G935" s="10"/>
    </row>
    <row r="936" spans="1:7" x14ac:dyDescent="0.3">
      <c r="A936" s="9"/>
      <c r="B936" s="10"/>
      <c r="C936" s="10"/>
      <c r="D936" s="10"/>
      <c r="E936" s="10"/>
      <c r="F936" s="10"/>
      <c r="G936" s="10"/>
    </row>
    <row r="937" spans="1:7" x14ac:dyDescent="0.3">
      <c r="A937" s="9"/>
      <c r="B937" s="10"/>
      <c r="C937" s="10"/>
      <c r="D937" s="10"/>
      <c r="E937" s="10"/>
      <c r="F937" s="10"/>
      <c r="G937" s="10"/>
    </row>
    <row r="938" spans="1:7" x14ac:dyDescent="0.3">
      <c r="A938" s="9"/>
      <c r="B938" s="10"/>
      <c r="C938" s="10"/>
      <c r="D938" s="10"/>
      <c r="E938" s="10"/>
      <c r="F938" s="10"/>
      <c r="G938" s="10"/>
    </row>
    <row r="939" spans="1:7" x14ac:dyDescent="0.3">
      <c r="A939" s="9"/>
      <c r="B939" s="10"/>
      <c r="C939" s="10"/>
      <c r="D939" s="10"/>
      <c r="E939" s="10"/>
      <c r="F939" s="10"/>
      <c r="G939" s="10"/>
    </row>
    <row r="940" spans="1:7" x14ac:dyDescent="0.3">
      <c r="A940" s="9"/>
      <c r="B940" s="10"/>
      <c r="C940" s="10"/>
      <c r="D940" s="10"/>
      <c r="E940" s="10"/>
      <c r="F940" s="10"/>
      <c r="G940" s="10"/>
    </row>
    <row r="941" spans="1:7" x14ac:dyDescent="0.3">
      <c r="A941" s="9"/>
      <c r="B941" s="10"/>
      <c r="C941" s="10"/>
      <c r="D941" s="10"/>
      <c r="E941" s="10"/>
      <c r="F941" s="10"/>
      <c r="G941" s="10"/>
    </row>
    <row r="942" spans="1:7" x14ac:dyDescent="0.3">
      <c r="A942" s="9"/>
      <c r="B942" s="10"/>
      <c r="C942" s="10"/>
      <c r="D942" s="10"/>
      <c r="E942" s="10"/>
      <c r="F942" s="10"/>
      <c r="G942" s="10"/>
    </row>
    <row r="943" spans="1:7" x14ac:dyDescent="0.3">
      <c r="A943" s="9"/>
      <c r="B943" s="10"/>
      <c r="C943" s="10"/>
      <c r="D943" s="10"/>
      <c r="E943" s="10"/>
      <c r="F943" s="10"/>
      <c r="G943" s="10"/>
    </row>
    <row r="944" spans="1:7" x14ac:dyDescent="0.3">
      <c r="A944" s="9"/>
      <c r="B944" s="10"/>
      <c r="C944" s="10"/>
      <c r="D944" s="10"/>
      <c r="E944" s="10"/>
      <c r="F944" s="10"/>
      <c r="G944" s="10"/>
    </row>
    <row r="945" spans="1:7" x14ac:dyDescent="0.3">
      <c r="A945" s="9"/>
      <c r="B945" s="10"/>
      <c r="C945" s="10"/>
      <c r="D945" s="10"/>
      <c r="E945" s="10"/>
      <c r="F945" s="10"/>
      <c r="G945" s="10"/>
    </row>
    <row r="946" spans="1:7" x14ac:dyDescent="0.3">
      <c r="A946" s="9"/>
      <c r="B946" s="10"/>
      <c r="C946" s="10"/>
      <c r="D946" s="10"/>
      <c r="E946" s="10"/>
      <c r="F946" s="10"/>
      <c r="G946" s="10"/>
    </row>
    <row r="947" spans="1:7" x14ac:dyDescent="0.3">
      <c r="A947" s="9"/>
      <c r="B947" s="10"/>
      <c r="C947" s="10"/>
      <c r="D947" s="10"/>
      <c r="E947" s="10"/>
      <c r="F947" s="10"/>
      <c r="G947" s="10"/>
    </row>
    <row r="948" spans="1:7" x14ac:dyDescent="0.3">
      <c r="A948" s="9"/>
      <c r="B948" s="10"/>
      <c r="C948" s="10"/>
      <c r="D948" s="10"/>
      <c r="E948" s="10"/>
      <c r="F948" s="10"/>
      <c r="G948" s="10"/>
    </row>
    <row r="949" spans="1:7" x14ac:dyDescent="0.3">
      <c r="A949" s="9"/>
      <c r="B949" s="10"/>
      <c r="C949" s="10"/>
      <c r="D949" s="10"/>
      <c r="E949" s="10"/>
      <c r="F949" s="10"/>
      <c r="G949" s="10"/>
    </row>
    <row r="950" spans="1:7" x14ac:dyDescent="0.3">
      <c r="A950" s="9"/>
      <c r="B950" s="10"/>
      <c r="C950" s="10"/>
      <c r="D950" s="10"/>
      <c r="E950" s="10"/>
      <c r="F950" s="10"/>
      <c r="G950" s="10"/>
    </row>
    <row r="951" spans="1:7" x14ac:dyDescent="0.3">
      <c r="A951" s="9"/>
      <c r="B951" s="10"/>
      <c r="C951" s="10"/>
      <c r="D951" s="10"/>
      <c r="E951" s="10"/>
      <c r="F951" s="10"/>
      <c r="G951" s="10"/>
    </row>
    <row r="952" spans="1:7" x14ac:dyDescent="0.3">
      <c r="A952" s="9"/>
      <c r="B952" s="10"/>
      <c r="C952" s="10"/>
      <c r="D952" s="10"/>
      <c r="E952" s="10"/>
      <c r="F952" s="10"/>
      <c r="G952" s="10"/>
    </row>
    <row r="953" spans="1:7" x14ac:dyDescent="0.3">
      <c r="A953" s="9"/>
      <c r="B953" s="10"/>
      <c r="C953" s="10"/>
      <c r="D953" s="10"/>
      <c r="E953" s="10"/>
      <c r="F953" s="10"/>
      <c r="G953" s="10"/>
    </row>
    <row r="954" spans="1:7" x14ac:dyDescent="0.3">
      <c r="A954" s="9"/>
      <c r="B954" s="10"/>
      <c r="C954" s="10"/>
      <c r="D954" s="10"/>
      <c r="E954" s="10"/>
      <c r="F954" s="10"/>
      <c r="G954" s="10"/>
    </row>
    <row r="955" spans="1:7" x14ac:dyDescent="0.3">
      <c r="A955" s="9"/>
      <c r="B955" s="10"/>
      <c r="C955" s="10"/>
      <c r="D955" s="10"/>
      <c r="E955" s="10"/>
      <c r="F955" s="10"/>
      <c r="G955" s="10"/>
    </row>
    <row r="956" spans="1:7" x14ac:dyDescent="0.3">
      <c r="A956" s="9"/>
      <c r="B956" s="10"/>
      <c r="C956" s="10"/>
      <c r="D956" s="10"/>
      <c r="E956" s="10"/>
      <c r="F956" s="10"/>
      <c r="G956" s="10"/>
    </row>
    <row r="957" spans="1:7" x14ac:dyDescent="0.3">
      <c r="A957" s="9"/>
      <c r="B957" s="10"/>
      <c r="C957" s="10"/>
      <c r="D957" s="10"/>
      <c r="E957" s="10"/>
      <c r="F957" s="10"/>
      <c r="G957" s="10"/>
    </row>
    <row r="958" spans="1:7" x14ac:dyDescent="0.3">
      <c r="A958" s="9"/>
      <c r="B958" s="10"/>
      <c r="C958" s="10"/>
      <c r="D958" s="10"/>
      <c r="E958" s="10"/>
      <c r="F958" s="10"/>
      <c r="G958" s="10"/>
    </row>
    <row r="959" spans="1:7" x14ac:dyDescent="0.3">
      <c r="A959" s="9"/>
      <c r="B959" s="10"/>
      <c r="C959" s="10"/>
      <c r="D959" s="10"/>
      <c r="E959" s="10"/>
      <c r="F959" s="10"/>
      <c r="G959" s="10"/>
    </row>
    <row r="960" spans="1:7" x14ac:dyDescent="0.3">
      <c r="A960" s="9"/>
      <c r="B960" s="10"/>
      <c r="C960" s="10"/>
      <c r="D960" s="10"/>
      <c r="E960" s="10"/>
      <c r="F960" s="10"/>
      <c r="G960" s="10"/>
    </row>
    <row r="961" spans="1:7" x14ac:dyDescent="0.3">
      <c r="A961" s="9"/>
      <c r="B961" s="10"/>
      <c r="C961" s="10"/>
      <c r="D961" s="10"/>
      <c r="E961" s="10"/>
      <c r="F961" s="10"/>
      <c r="G961" s="10"/>
    </row>
    <row r="962" spans="1:7" x14ac:dyDescent="0.3">
      <c r="A962" s="9"/>
      <c r="B962" s="10"/>
      <c r="C962" s="10"/>
      <c r="D962" s="10"/>
      <c r="E962" s="10"/>
      <c r="F962" s="10"/>
      <c r="G962" s="10"/>
    </row>
    <row r="963" spans="1:7" x14ac:dyDescent="0.3">
      <c r="A963" s="9"/>
      <c r="B963" s="10"/>
      <c r="C963" s="10"/>
      <c r="D963" s="10"/>
      <c r="E963" s="10"/>
      <c r="F963" s="10"/>
      <c r="G963" s="10"/>
    </row>
    <row r="964" spans="1:7" x14ac:dyDescent="0.3">
      <c r="A964" s="9"/>
      <c r="B964" s="10"/>
      <c r="C964" s="10"/>
      <c r="D964" s="10"/>
      <c r="E964" s="10"/>
      <c r="F964" s="10"/>
      <c r="G964" s="10"/>
    </row>
    <row r="965" spans="1:7" x14ac:dyDescent="0.3">
      <c r="A965" s="9"/>
      <c r="B965" s="10"/>
      <c r="C965" s="10"/>
      <c r="D965" s="10"/>
      <c r="E965" s="10"/>
      <c r="F965" s="10"/>
      <c r="G965" s="10"/>
    </row>
    <row r="966" spans="1:7" x14ac:dyDescent="0.3">
      <c r="A966" s="9"/>
      <c r="B966" s="10"/>
      <c r="C966" s="10"/>
      <c r="D966" s="10"/>
      <c r="E966" s="10"/>
      <c r="F966" s="10"/>
      <c r="G966" s="10"/>
    </row>
    <row r="967" spans="1:7" x14ac:dyDescent="0.3">
      <c r="A967" s="9"/>
      <c r="B967" s="10"/>
      <c r="C967" s="10"/>
      <c r="D967" s="10"/>
      <c r="E967" s="10"/>
      <c r="F967" s="10"/>
      <c r="G967" s="10"/>
    </row>
    <row r="968" spans="1:7" x14ac:dyDescent="0.3">
      <c r="A968" s="9"/>
      <c r="B968" s="10"/>
      <c r="C968" s="10"/>
      <c r="D968" s="10"/>
      <c r="E968" s="10"/>
      <c r="F968" s="10"/>
      <c r="G968" s="10"/>
    </row>
    <row r="969" spans="1:7" x14ac:dyDescent="0.3">
      <c r="A969" s="9"/>
      <c r="B969" s="10"/>
      <c r="C969" s="10"/>
      <c r="D969" s="10"/>
      <c r="E969" s="10"/>
      <c r="F969" s="10"/>
      <c r="G969" s="10"/>
    </row>
    <row r="970" spans="1:7" x14ac:dyDescent="0.3">
      <c r="A970" s="9"/>
      <c r="B970" s="10"/>
      <c r="C970" s="10"/>
      <c r="D970" s="10"/>
      <c r="E970" s="10"/>
      <c r="F970" s="10"/>
      <c r="G970" s="10"/>
    </row>
    <row r="971" spans="1:7" x14ac:dyDescent="0.3">
      <c r="A971" s="9"/>
      <c r="B971" s="10"/>
      <c r="C971" s="10"/>
      <c r="D971" s="10"/>
      <c r="E971" s="10"/>
      <c r="F971" s="10"/>
      <c r="G971" s="10"/>
    </row>
    <row r="972" spans="1:7" x14ac:dyDescent="0.3">
      <c r="A972" s="9"/>
      <c r="B972" s="10"/>
      <c r="C972" s="10"/>
      <c r="D972" s="10"/>
      <c r="E972" s="10"/>
      <c r="F972" s="10"/>
      <c r="G972" s="10"/>
    </row>
    <row r="973" spans="1:7" x14ac:dyDescent="0.3">
      <c r="A973" s="9"/>
      <c r="B973" s="10"/>
      <c r="C973" s="10"/>
      <c r="D973" s="10"/>
      <c r="E973" s="10"/>
      <c r="F973" s="10"/>
      <c r="G973" s="10"/>
    </row>
    <row r="974" spans="1:7" x14ac:dyDescent="0.3">
      <c r="A974" s="9"/>
      <c r="B974" s="10"/>
      <c r="C974" s="10"/>
      <c r="D974" s="10"/>
      <c r="E974" s="10"/>
      <c r="F974" s="10"/>
      <c r="G974" s="10"/>
    </row>
    <row r="975" spans="1:7" x14ac:dyDescent="0.3">
      <c r="A975" s="9"/>
      <c r="B975" s="10"/>
      <c r="C975" s="10"/>
      <c r="D975" s="10"/>
      <c r="E975" s="10"/>
      <c r="F975" s="10"/>
      <c r="G975" s="10"/>
    </row>
    <row r="976" spans="1:7" x14ac:dyDescent="0.3">
      <c r="A976" s="9"/>
      <c r="B976" s="10"/>
      <c r="C976" s="10"/>
      <c r="D976" s="10"/>
      <c r="E976" s="10"/>
      <c r="F976" s="10"/>
      <c r="G976" s="10"/>
    </row>
    <row r="977" spans="1:7" x14ac:dyDescent="0.3">
      <c r="A977" s="9"/>
      <c r="B977" s="10"/>
      <c r="C977" s="10"/>
      <c r="D977" s="10"/>
      <c r="E977" s="10"/>
      <c r="F977" s="10"/>
      <c r="G977" s="10"/>
    </row>
    <row r="978" spans="1:7" x14ac:dyDescent="0.3">
      <c r="A978" s="9"/>
      <c r="B978" s="10"/>
      <c r="C978" s="10"/>
      <c r="D978" s="10"/>
      <c r="E978" s="10"/>
      <c r="F978" s="10"/>
      <c r="G978" s="10"/>
    </row>
    <row r="979" spans="1:7" x14ac:dyDescent="0.3">
      <c r="A979" s="9"/>
      <c r="B979" s="10"/>
      <c r="C979" s="10"/>
      <c r="D979" s="10"/>
      <c r="E979" s="10"/>
      <c r="F979" s="10"/>
      <c r="G979" s="10"/>
    </row>
    <row r="980" spans="1:7" x14ac:dyDescent="0.3">
      <c r="A980" s="9"/>
      <c r="B980" s="10"/>
      <c r="C980" s="10"/>
      <c r="D980" s="10"/>
      <c r="E980" s="10"/>
      <c r="F980" s="10"/>
      <c r="G980" s="10"/>
    </row>
    <row r="981" spans="1:7" x14ac:dyDescent="0.3">
      <c r="A981" s="9"/>
      <c r="B981" s="10"/>
      <c r="C981" s="10"/>
      <c r="D981" s="10"/>
      <c r="E981" s="10"/>
      <c r="F981" s="10"/>
      <c r="G981" s="10"/>
    </row>
    <row r="982" spans="1:7" x14ac:dyDescent="0.3">
      <c r="A982" s="9"/>
      <c r="B982" s="10"/>
      <c r="C982" s="10"/>
      <c r="D982" s="10"/>
      <c r="E982" s="10"/>
      <c r="F982" s="10"/>
      <c r="G982" s="10"/>
    </row>
    <row r="983" spans="1:7" x14ac:dyDescent="0.3">
      <c r="A983" s="9"/>
      <c r="B983" s="10"/>
      <c r="C983" s="10"/>
      <c r="D983" s="10"/>
      <c r="E983" s="10"/>
      <c r="F983" s="10"/>
      <c r="G983" s="10"/>
    </row>
    <row r="984" spans="1:7" x14ac:dyDescent="0.3">
      <c r="A984" s="9"/>
      <c r="B984" s="10"/>
      <c r="C984" s="10"/>
      <c r="D984" s="10"/>
      <c r="E984" s="10"/>
      <c r="F984" s="10"/>
      <c r="G984" s="10"/>
    </row>
    <row r="985" spans="1:7" x14ac:dyDescent="0.3">
      <c r="A985" s="9"/>
      <c r="B985" s="10"/>
      <c r="C985" s="10"/>
      <c r="D985" s="10"/>
      <c r="E985" s="10"/>
      <c r="F985" s="10"/>
      <c r="G985" s="10"/>
    </row>
    <row r="986" spans="1:7" x14ac:dyDescent="0.3">
      <c r="A986" s="9"/>
      <c r="B986" s="10"/>
      <c r="C986" s="10"/>
      <c r="D986" s="10"/>
      <c r="E986" s="10"/>
      <c r="F986" s="10"/>
      <c r="G986" s="10"/>
    </row>
    <row r="987" spans="1:7" x14ac:dyDescent="0.3">
      <c r="A987" s="9"/>
      <c r="B987" s="10"/>
      <c r="C987" s="10"/>
      <c r="D987" s="10"/>
      <c r="E987" s="10"/>
      <c r="F987" s="10"/>
      <c r="G987" s="10"/>
    </row>
    <row r="988" spans="1:7" x14ac:dyDescent="0.3">
      <c r="A988" s="9"/>
      <c r="B988" s="10"/>
      <c r="C988" s="10"/>
      <c r="D988" s="10"/>
      <c r="E988" s="10"/>
      <c r="F988" s="10"/>
      <c r="G988" s="10"/>
    </row>
    <row r="989" spans="1:7" x14ac:dyDescent="0.3">
      <c r="A989" s="9"/>
      <c r="B989" s="10"/>
      <c r="C989" s="10"/>
      <c r="D989" s="10"/>
      <c r="E989" s="10"/>
      <c r="F989" s="10"/>
      <c r="G989" s="10"/>
    </row>
    <row r="990" spans="1:7" x14ac:dyDescent="0.3">
      <c r="A990" s="9"/>
      <c r="B990" s="10"/>
      <c r="C990" s="10"/>
      <c r="D990" s="10"/>
      <c r="E990" s="10"/>
      <c r="F990" s="10"/>
      <c r="G990" s="10"/>
    </row>
    <row r="991" spans="1:7" x14ac:dyDescent="0.3">
      <c r="A991" s="9"/>
      <c r="B991" s="10"/>
      <c r="C991" s="10"/>
      <c r="D991" s="10"/>
      <c r="E991" s="10"/>
      <c r="F991" s="10"/>
      <c r="G991" s="10"/>
    </row>
    <row r="992" spans="1:7" x14ac:dyDescent="0.3">
      <c r="A992" s="9"/>
      <c r="B992" s="10"/>
      <c r="C992" s="10"/>
      <c r="D992" s="10"/>
      <c r="E992" s="10"/>
      <c r="F992" s="10"/>
      <c r="G992" s="10"/>
    </row>
    <row r="993" spans="1:7" x14ac:dyDescent="0.3">
      <c r="A993" s="9"/>
      <c r="B993" s="10"/>
      <c r="C993" s="10"/>
      <c r="D993" s="10"/>
      <c r="E993" s="10"/>
      <c r="F993" s="10"/>
      <c r="G993" s="10"/>
    </row>
    <row r="994" spans="1:7" x14ac:dyDescent="0.3">
      <c r="A994" s="9"/>
      <c r="B994" s="10"/>
      <c r="C994" s="10"/>
      <c r="D994" s="10"/>
      <c r="E994" s="10"/>
      <c r="F994" s="10"/>
      <c r="G994" s="10"/>
    </row>
    <row r="995" spans="1:7" x14ac:dyDescent="0.3">
      <c r="A995" s="9"/>
      <c r="B995" s="10"/>
      <c r="C995" s="10"/>
      <c r="D995" s="10"/>
      <c r="E995" s="10"/>
      <c r="F995" s="10"/>
      <c r="G995" s="10"/>
    </row>
    <row r="996" spans="1:7" x14ac:dyDescent="0.3">
      <c r="A996" s="9"/>
      <c r="B996" s="10"/>
      <c r="C996" s="10"/>
      <c r="D996" s="10"/>
      <c r="E996" s="10"/>
      <c r="F996" s="10"/>
      <c r="G996" s="10"/>
    </row>
    <row r="997" spans="1:7" x14ac:dyDescent="0.3">
      <c r="A997" s="9"/>
      <c r="B997" s="10"/>
      <c r="C997" s="10"/>
      <c r="D997" s="10"/>
      <c r="E997" s="10"/>
      <c r="F997" s="10"/>
      <c r="G997" s="10"/>
    </row>
    <row r="998" spans="1:7" x14ac:dyDescent="0.3">
      <c r="A998" s="9"/>
      <c r="B998" s="10"/>
      <c r="C998" s="10"/>
      <c r="D998" s="10"/>
      <c r="E998" s="10"/>
      <c r="F998" s="10"/>
      <c r="G998" s="10"/>
    </row>
    <row r="999" spans="1:7" x14ac:dyDescent="0.3">
      <c r="A999" s="9"/>
      <c r="B999" s="10"/>
      <c r="C999" s="10"/>
      <c r="D999" s="10"/>
      <c r="E999" s="10"/>
      <c r="F999" s="10"/>
      <c r="G999" s="10"/>
    </row>
    <row r="1000" spans="1:7" x14ac:dyDescent="0.3">
      <c r="A1000" s="9"/>
      <c r="B1000" s="10"/>
      <c r="C1000" s="10"/>
      <c r="D1000" s="10"/>
      <c r="E1000" s="10"/>
      <c r="F1000" s="10"/>
      <c r="G1000" s="10"/>
    </row>
    <row r="1001" spans="1:7" x14ac:dyDescent="0.3">
      <c r="A1001" s="9"/>
      <c r="B1001" s="10"/>
      <c r="C1001" s="10"/>
      <c r="D1001" s="10"/>
      <c r="E1001" s="10"/>
      <c r="F1001" s="10"/>
      <c r="G1001" s="10"/>
    </row>
    <row r="1002" spans="1:7" x14ac:dyDescent="0.3">
      <c r="A1002" s="9"/>
      <c r="B1002" s="10"/>
      <c r="C1002" s="10"/>
      <c r="D1002" s="10"/>
      <c r="E1002" s="10"/>
      <c r="F1002" s="10"/>
      <c r="G1002" s="10"/>
    </row>
    <row r="1003" spans="1:7" x14ac:dyDescent="0.3">
      <c r="A1003" s="9"/>
      <c r="B1003" s="10"/>
      <c r="C1003" s="10"/>
      <c r="D1003" s="10"/>
      <c r="E1003" s="10"/>
      <c r="F1003" s="10"/>
      <c r="G1003" s="10"/>
    </row>
    <row r="1004" spans="1:7" x14ac:dyDescent="0.3">
      <c r="A1004" s="9"/>
      <c r="B1004" s="10"/>
      <c r="C1004" s="10"/>
      <c r="D1004" s="10"/>
      <c r="E1004" s="10"/>
      <c r="F1004" s="10"/>
      <c r="G1004" s="10"/>
    </row>
    <row r="1005" spans="1:7" x14ac:dyDescent="0.3">
      <c r="A1005" s="9"/>
      <c r="B1005" s="10"/>
      <c r="C1005" s="10"/>
      <c r="D1005" s="10"/>
      <c r="E1005" s="10"/>
      <c r="F1005" s="10"/>
      <c r="G1005" s="10"/>
    </row>
    <row r="1006" spans="1:7" x14ac:dyDescent="0.3">
      <c r="A1006" s="9"/>
      <c r="B1006" s="10"/>
      <c r="C1006" s="10"/>
      <c r="D1006" s="10"/>
      <c r="E1006" s="10"/>
      <c r="F1006" s="10"/>
      <c r="G1006" s="10"/>
    </row>
    <row r="1007" spans="1:7" x14ac:dyDescent="0.3">
      <c r="A1007" s="9"/>
      <c r="B1007" s="10"/>
      <c r="C1007" s="10"/>
      <c r="D1007" s="10"/>
      <c r="E1007" s="10"/>
      <c r="F1007" s="10"/>
      <c r="G1007" s="10"/>
    </row>
    <row r="1008" spans="1:7" x14ac:dyDescent="0.3">
      <c r="A1008" s="9"/>
      <c r="B1008" s="10"/>
      <c r="C1008" s="10"/>
      <c r="D1008" s="10"/>
      <c r="E1008" s="10"/>
      <c r="F1008" s="10"/>
      <c r="G1008" s="10"/>
    </row>
    <row r="1009" spans="1:7" x14ac:dyDescent="0.3">
      <c r="A1009" s="9"/>
      <c r="B1009" s="10"/>
      <c r="C1009" s="10"/>
      <c r="D1009" s="10"/>
      <c r="E1009" s="10"/>
      <c r="F1009" s="10"/>
      <c r="G1009" s="10"/>
    </row>
    <row r="1010" spans="1:7" x14ac:dyDescent="0.3">
      <c r="A1010" s="9"/>
      <c r="B1010" s="10"/>
      <c r="C1010" s="10"/>
      <c r="D1010" s="10"/>
      <c r="E1010" s="10"/>
      <c r="F1010" s="10"/>
      <c r="G1010" s="10"/>
    </row>
    <row r="1011" spans="1:7" x14ac:dyDescent="0.3">
      <c r="A1011" s="9"/>
      <c r="B1011" s="10"/>
      <c r="C1011" s="10"/>
      <c r="D1011" s="10"/>
      <c r="E1011" s="10"/>
      <c r="F1011" s="10"/>
      <c r="G1011" s="10"/>
    </row>
    <row r="1012" spans="1:7" x14ac:dyDescent="0.3">
      <c r="A1012" s="9"/>
      <c r="B1012" s="10"/>
      <c r="C1012" s="10"/>
      <c r="D1012" s="10"/>
      <c r="E1012" s="10"/>
      <c r="F1012" s="10"/>
      <c r="G1012" s="10"/>
    </row>
    <row r="1013" spans="1:7" x14ac:dyDescent="0.3">
      <c r="A1013" s="9"/>
      <c r="B1013" s="10"/>
      <c r="C1013" s="10"/>
      <c r="D1013" s="10"/>
      <c r="E1013" s="10"/>
      <c r="F1013" s="10"/>
      <c r="G1013" s="10"/>
    </row>
    <row r="1014" spans="1:7" x14ac:dyDescent="0.3">
      <c r="A1014" s="9"/>
      <c r="B1014" s="10"/>
      <c r="C1014" s="10"/>
      <c r="D1014" s="10"/>
      <c r="E1014" s="10"/>
      <c r="F1014" s="10"/>
      <c r="G1014" s="10"/>
    </row>
    <row r="1015" spans="1:7" x14ac:dyDescent="0.3">
      <c r="A1015" s="9"/>
      <c r="B1015" s="10"/>
      <c r="C1015" s="10"/>
      <c r="D1015" s="10"/>
      <c r="E1015" s="10"/>
      <c r="F1015" s="10"/>
      <c r="G1015" s="10"/>
    </row>
    <row r="1016" spans="1:7" x14ac:dyDescent="0.3">
      <c r="A1016" s="9"/>
      <c r="B1016" s="10"/>
      <c r="C1016" s="10"/>
      <c r="D1016" s="10"/>
      <c r="E1016" s="10"/>
      <c r="F1016" s="10"/>
      <c r="G1016" s="10"/>
    </row>
    <row r="1017" spans="1:7" x14ac:dyDescent="0.3">
      <c r="A1017" s="9"/>
      <c r="B1017" s="10"/>
      <c r="C1017" s="10"/>
      <c r="D1017" s="10"/>
      <c r="E1017" s="10"/>
      <c r="F1017" s="10"/>
      <c r="G1017" s="10"/>
    </row>
    <row r="1018" spans="1:7" x14ac:dyDescent="0.3">
      <c r="A1018" s="9"/>
      <c r="B1018" s="10"/>
      <c r="C1018" s="10"/>
      <c r="D1018" s="10"/>
      <c r="E1018" s="10"/>
      <c r="F1018" s="10"/>
      <c r="G1018" s="10"/>
    </row>
    <row r="1019" spans="1:7" x14ac:dyDescent="0.3">
      <c r="A1019" s="9"/>
      <c r="B1019" s="10"/>
      <c r="C1019" s="10"/>
      <c r="D1019" s="10"/>
      <c r="E1019" s="10"/>
      <c r="F1019" s="10"/>
      <c r="G1019" s="10"/>
    </row>
    <row r="1020" spans="1:7" x14ac:dyDescent="0.3">
      <c r="A1020" s="9"/>
      <c r="B1020" s="10"/>
      <c r="C1020" s="10"/>
      <c r="D1020" s="10"/>
      <c r="E1020" s="10"/>
      <c r="F1020" s="10"/>
      <c r="G1020" s="10"/>
    </row>
    <row r="1021" spans="1:7" x14ac:dyDescent="0.3">
      <c r="A1021" s="9"/>
      <c r="B1021" s="10"/>
      <c r="C1021" s="10"/>
      <c r="D1021" s="10"/>
      <c r="E1021" s="10"/>
      <c r="F1021" s="10"/>
      <c r="G1021" s="10"/>
    </row>
    <row r="1022" spans="1:7" x14ac:dyDescent="0.3">
      <c r="A1022" s="9"/>
      <c r="B1022" s="10"/>
      <c r="C1022" s="10"/>
      <c r="D1022" s="10"/>
      <c r="E1022" s="10"/>
      <c r="F1022" s="10"/>
      <c r="G1022" s="10"/>
    </row>
    <row r="1023" spans="1:7" x14ac:dyDescent="0.3">
      <c r="A1023" s="9"/>
      <c r="B1023" s="10"/>
      <c r="C1023" s="10"/>
      <c r="D1023" s="10"/>
      <c r="E1023" s="10"/>
      <c r="F1023" s="10"/>
      <c r="G1023" s="10"/>
    </row>
    <row r="1024" spans="1:7" x14ac:dyDescent="0.3">
      <c r="A1024" s="9"/>
      <c r="B1024" s="10"/>
      <c r="C1024" s="10"/>
      <c r="D1024" s="10"/>
      <c r="E1024" s="10"/>
      <c r="F1024" s="10"/>
      <c r="G1024" s="10"/>
    </row>
    <row r="1025" spans="1:7" x14ac:dyDescent="0.3">
      <c r="A1025" s="9"/>
      <c r="B1025" s="10"/>
      <c r="C1025" s="10"/>
      <c r="D1025" s="10"/>
      <c r="E1025" s="10"/>
      <c r="F1025" s="10"/>
      <c r="G1025" s="10"/>
    </row>
    <row r="1026" spans="1:7" x14ac:dyDescent="0.3">
      <c r="A1026" s="9"/>
      <c r="B1026" s="10"/>
      <c r="C1026" s="10"/>
      <c r="D1026" s="10"/>
      <c r="E1026" s="10"/>
      <c r="F1026" s="10"/>
      <c r="G1026" s="10"/>
    </row>
    <row r="1027" spans="1:7" x14ac:dyDescent="0.3">
      <c r="A1027" s="9"/>
      <c r="B1027" s="10"/>
      <c r="C1027" s="10"/>
      <c r="D1027" s="10"/>
      <c r="E1027" s="10"/>
      <c r="F1027" s="10"/>
      <c r="G1027" s="10"/>
    </row>
    <row r="1028" spans="1:7" x14ac:dyDescent="0.3">
      <c r="A1028" s="9"/>
      <c r="B1028" s="10"/>
      <c r="C1028" s="10"/>
      <c r="D1028" s="10"/>
      <c r="E1028" s="10"/>
      <c r="F1028" s="10"/>
      <c r="G1028" s="10"/>
    </row>
    <row r="1029" spans="1:7" x14ac:dyDescent="0.3">
      <c r="A1029" s="9"/>
      <c r="B1029" s="10"/>
      <c r="C1029" s="10"/>
      <c r="D1029" s="10"/>
      <c r="E1029" s="10"/>
      <c r="F1029" s="10"/>
      <c r="G1029" s="10"/>
    </row>
    <row r="1030" spans="1:7" x14ac:dyDescent="0.3">
      <c r="A1030" s="9"/>
      <c r="B1030" s="10"/>
      <c r="C1030" s="10"/>
      <c r="D1030" s="10"/>
      <c r="E1030" s="10"/>
      <c r="F1030" s="10"/>
      <c r="G1030" s="10"/>
    </row>
    <row r="1031" spans="1:7" x14ac:dyDescent="0.3">
      <c r="A1031" s="9"/>
      <c r="B1031" s="10"/>
      <c r="C1031" s="10"/>
      <c r="D1031" s="10"/>
      <c r="E1031" s="10"/>
      <c r="F1031" s="10"/>
      <c r="G1031" s="10"/>
    </row>
    <row r="1032" spans="1:7" x14ac:dyDescent="0.3">
      <c r="A1032" s="9"/>
      <c r="B1032" s="10"/>
      <c r="C1032" s="10"/>
      <c r="D1032" s="10"/>
      <c r="E1032" s="10"/>
      <c r="F1032" s="10"/>
      <c r="G1032" s="10"/>
    </row>
    <row r="1033" spans="1:7" x14ac:dyDescent="0.3">
      <c r="A1033" s="9"/>
      <c r="B1033" s="10"/>
      <c r="C1033" s="10"/>
      <c r="D1033" s="10"/>
      <c r="E1033" s="10"/>
      <c r="F1033" s="10"/>
      <c r="G1033" s="10"/>
    </row>
    <row r="1034" spans="1:7" x14ac:dyDescent="0.3">
      <c r="A1034" s="9"/>
      <c r="B1034" s="10"/>
      <c r="C1034" s="10"/>
      <c r="D1034" s="10"/>
      <c r="E1034" s="10"/>
      <c r="F1034" s="10"/>
      <c r="G1034" s="10"/>
    </row>
    <row r="1035" spans="1:7" x14ac:dyDescent="0.3">
      <c r="A1035" s="9"/>
      <c r="B1035" s="10"/>
      <c r="C1035" s="10"/>
      <c r="D1035" s="10"/>
      <c r="E1035" s="10"/>
      <c r="F1035" s="10"/>
      <c r="G1035" s="10"/>
    </row>
    <row r="1036" spans="1:7" x14ac:dyDescent="0.3">
      <c r="A1036" s="9"/>
      <c r="B1036" s="10"/>
      <c r="C1036" s="10"/>
      <c r="D1036" s="10"/>
      <c r="E1036" s="10"/>
      <c r="F1036" s="10"/>
      <c r="G1036" s="10"/>
    </row>
    <row r="1037" spans="1:7" x14ac:dyDescent="0.3">
      <c r="A1037" s="9"/>
      <c r="B1037" s="10"/>
      <c r="C1037" s="10"/>
      <c r="D1037" s="10"/>
      <c r="E1037" s="10"/>
      <c r="F1037" s="10"/>
      <c r="G1037" s="10"/>
    </row>
    <row r="1038" spans="1:7" x14ac:dyDescent="0.3">
      <c r="A1038" s="9"/>
      <c r="B1038" s="10"/>
      <c r="C1038" s="10"/>
      <c r="D1038" s="10"/>
      <c r="E1038" s="10"/>
      <c r="F1038" s="10"/>
      <c r="G1038" s="10"/>
    </row>
    <row r="1039" spans="1:7" x14ac:dyDescent="0.3">
      <c r="A1039" s="9"/>
      <c r="B1039" s="10"/>
      <c r="C1039" s="10"/>
      <c r="D1039" s="10"/>
      <c r="E1039" s="10"/>
      <c r="F1039" s="10"/>
      <c r="G1039" s="10"/>
    </row>
    <row r="1040" spans="1:7" x14ac:dyDescent="0.3">
      <c r="A1040" s="9"/>
      <c r="B1040" s="10"/>
      <c r="C1040" s="10"/>
      <c r="D1040" s="10"/>
      <c r="E1040" s="10"/>
      <c r="F1040" s="10"/>
      <c r="G1040" s="10"/>
    </row>
    <row r="1041" spans="1:7" x14ac:dyDescent="0.3">
      <c r="A1041" s="9"/>
      <c r="B1041" s="10"/>
      <c r="C1041" s="10"/>
      <c r="D1041" s="10"/>
      <c r="E1041" s="10"/>
      <c r="F1041" s="10"/>
      <c r="G1041" s="10"/>
    </row>
    <row r="1042" spans="1:7" x14ac:dyDescent="0.3">
      <c r="A1042" s="9"/>
      <c r="B1042" s="10"/>
      <c r="C1042" s="10"/>
      <c r="D1042" s="10"/>
      <c r="E1042" s="10"/>
      <c r="F1042" s="10"/>
      <c r="G1042" s="10"/>
    </row>
    <row r="1043" spans="1:7" x14ac:dyDescent="0.3">
      <c r="A1043" s="9"/>
      <c r="B1043" s="10"/>
      <c r="C1043" s="10"/>
      <c r="D1043" s="10"/>
      <c r="E1043" s="10"/>
      <c r="F1043" s="10"/>
      <c r="G1043" s="10"/>
    </row>
    <row r="1044" spans="1:7" x14ac:dyDescent="0.3">
      <c r="A1044" s="9"/>
      <c r="B1044" s="10"/>
      <c r="C1044" s="10"/>
      <c r="D1044" s="10"/>
      <c r="E1044" s="10"/>
      <c r="F1044" s="10"/>
      <c r="G1044" s="10"/>
    </row>
    <row r="1045" spans="1:7" x14ac:dyDescent="0.3">
      <c r="A1045" s="9"/>
      <c r="B1045" s="10"/>
      <c r="C1045" s="10"/>
      <c r="D1045" s="10"/>
      <c r="E1045" s="10"/>
      <c r="F1045" s="10"/>
      <c r="G1045" s="10"/>
    </row>
    <row r="1046" spans="1:7" x14ac:dyDescent="0.3">
      <c r="A1046" s="9"/>
      <c r="B1046" s="10"/>
      <c r="C1046" s="10"/>
      <c r="D1046" s="10"/>
      <c r="E1046" s="10"/>
      <c r="F1046" s="10"/>
      <c r="G1046" s="10"/>
    </row>
    <row r="1047" spans="1:7" x14ac:dyDescent="0.3">
      <c r="A1047" s="9"/>
      <c r="B1047" s="10"/>
      <c r="C1047" s="10"/>
      <c r="D1047" s="10"/>
      <c r="E1047" s="10"/>
      <c r="F1047" s="10"/>
      <c r="G1047" s="10"/>
    </row>
    <row r="1048" spans="1:7" x14ac:dyDescent="0.3">
      <c r="A1048" s="9"/>
      <c r="B1048" s="10"/>
      <c r="C1048" s="10"/>
      <c r="D1048" s="10"/>
      <c r="E1048" s="10"/>
      <c r="F1048" s="10"/>
      <c r="G1048" s="10"/>
    </row>
    <row r="1049" spans="1:7" x14ac:dyDescent="0.3">
      <c r="A1049" s="9"/>
      <c r="B1049" s="10"/>
      <c r="C1049" s="10"/>
      <c r="D1049" s="10"/>
      <c r="E1049" s="10"/>
      <c r="F1049" s="10"/>
      <c r="G1049" s="10"/>
    </row>
    <row r="1050" spans="1:7" x14ac:dyDescent="0.3">
      <c r="A1050" s="9"/>
      <c r="B1050" s="10"/>
      <c r="C1050" s="10"/>
      <c r="D1050" s="10"/>
      <c r="E1050" s="10"/>
      <c r="F1050" s="10"/>
      <c r="G1050" s="10"/>
    </row>
    <row r="1051" spans="1:7" x14ac:dyDescent="0.3">
      <c r="A1051" s="9"/>
      <c r="B1051" s="10"/>
      <c r="C1051" s="10"/>
      <c r="D1051" s="10"/>
      <c r="E1051" s="10"/>
      <c r="F1051" s="10"/>
      <c r="G1051" s="10"/>
    </row>
    <row r="1052" spans="1:7" x14ac:dyDescent="0.3">
      <c r="A1052" s="9"/>
      <c r="B1052" s="10"/>
      <c r="C1052" s="10"/>
      <c r="D1052" s="10"/>
      <c r="E1052" s="10"/>
      <c r="F1052" s="10"/>
      <c r="G1052" s="10"/>
    </row>
    <row r="1053" spans="1:7" x14ac:dyDescent="0.3">
      <c r="A1053" s="9"/>
      <c r="B1053" s="10"/>
      <c r="C1053" s="10"/>
      <c r="D1053" s="10"/>
      <c r="E1053" s="10"/>
      <c r="F1053" s="10"/>
      <c r="G1053" s="10"/>
    </row>
    <row r="1054" spans="1:7" x14ac:dyDescent="0.3">
      <c r="A1054" s="9"/>
      <c r="B1054" s="10"/>
      <c r="C1054" s="10"/>
      <c r="D1054" s="10"/>
      <c r="E1054" s="10"/>
      <c r="F1054" s="10"/>
      <c r="G1054" s="10"/>
    </row>
    <row r="1055" spans="1:7" x14ac:dyDescent="0.3">
      <c r="A1055" s="9"/>
      <c r="B1055" s="10"/>
      <c r="C1055" s="10"/>
      <c r="D1055" s="10"/>
      <c r="E1055" s="10"/>
      <c r="F1055" s="10"/>
      <c r="G1055" s="10"/>
    </row>
    <row r="1056" spans="1:7" x14ac:dyDescent="0.3">
      <c r="A1056" s="9"/>
      <c r="B1056" s="10"/>
      <c r="C1056" s="10"/>
      <c r="D1056" s="10"/>
      <c r="E1056" s="10"/>
      <c r="F1056" s="10"/>
      <c r="G1056" s="10"/>
    </row>
    <row r="1057" spans="1:7" x14ac:dyDescent="0.3">
      <c r="A1057" s="9"/>
      <c r="B1057" s="10"/>
      <c r="C1057" s="10"/>
      <c r="D1057" s="10"/>
      <c r="E1057" s="10"/>
      <c r="F1057" s="10"/>
      <c r="G1057" s="10"/>
    </row>
    <row r="1058" spans="1:7" x14ac:dyDescent="0.3">
      <c r="A1058" s="9"/>
      <c r="B1058" s="10"/>
      <c r="C1058" s="10"/>
      <c r="D1058" s="10"/>
      <c r="E1058" s="10"/>
      <c r="F1058" s="10"/>
      <c r="G1058" s="10"/>
    </row>
    <row r="1059" spans="1:7" x14ac:dyDescent="0.3">
      <c r="A1059" s="9"/>
      <c r="B1059" s="10"/>
      <c r="C1059" s="10"/>
      <c r="D1059" s="10"/>
      <c r="E1059" s="10"/>
      <c r="F1059" s="10"/>
      <c r="G1059" s="10"/>
    </row>
    <row r="1060" spans="1:7" x14ac:dyDescent="0.3">
      <c r="A1060" s="9"/>
      <c r="B1060" s="10"/>
      <c r="C1060" s="10"/>
      <c r="D1060" s="10"/>
      <c r="E1060" s="10"/>
      <c r="F1060" s="10"/>
      <c r="G1060" s="10"/>
    </row>
    <row r="1061" spans="1:7" x14ac:dyDescent="0.3">
      <c r="A1061" s="9"/>
      <c r="B1061" s="10"/>
      <c r="C1061" s="10"/>
      <c r="D1061" s="10"/>
      <c r="E1061" s="10"/>
      <c r="F1061" s="10"/>
      <c r="G1061" s="10"/>
    </row>
    <row r="1062" spans="1:7" x14ac:dyDescent="0.3">
      <c r="A1062" s="9"/>
      <c r="B1062" s="10"/>
      <c r="C1062" s="10"/>
      <c r="D1062" s="10"/>
      <c r="E1062" s="10"/>
      <c r="F1062" s="10"/>
      <c r="G1062" s="10"/>
    </row>
    <row r="1063" spans="1:7" x14ac:dyDescent="0.3">
      <c r="A1063" s="9"/>
      <c r="B1063" s="10"/>
      <c r="C1063" s="10"/>
      <c r="D1063" s="10"/>
      <c r="E1063" s="10"/>
      <c r="F1063" s="10"/>
      <c r="G1063" s="10"/>
    </row>
    <row r="1064" spans="1:7" x14ac:dyDescent="0.3">
      <c r="A1064" s="9"/>
      <c r="B1064" s="10"/>
      <c r="C1064" s="10"/>
      <c r="D1064" s="10"/>
      <c r="E1064" s="10"/>
      <c r="F1064" s="10"/>
      <c r="G1064" s="10"/>
    </row>
    <row r="1065" spans="1:7" x14ac:dyDescent="0.3">
      <c r="A1065" s="9"/>
      <c r="B1065" s="10"/>
      <c r="C1065" s="10"/>
      <c r="D1065" s="10"/>
      <c r="E1065" s="10"/>
      <c r="F1065" s="10"/>
      <c r="G1065" s="10"/>
    </row>
    <row r="1066" spans="1:7" x14ac:dyDescent="0.3">
      <c r="A1066" s="9"/>
      <c r="B1066" s="10"/>
      <c r="C1066" s="10"/>
      <c r="D1066" s="10"/>
      <c r="E1066" s="10"/>
      <c r="F1066" s="10"/>
      <c r="G1066" s="10"/>
    </row>
    <row r="1067" spans="1:7" x14ac:dyDescent="0.3">
      <c r="A1067" s="9"/>
      <c r="B1067" s="10"/>
      <c r="C1067" s="10"/>
      <c r="D1067" s="10"/>
      <c r="E1067" s="10"/>
      <c r="F1067" s="10"/>
      <c r="G1067" s="10"/>
    </row>
    <row r="1068" spans="1:7" x14ac:dyDescent="0.3">
      <c r="A1068" s="9"/>
      <c r="B1068" s="10"/>
      <c r="C1068" s="10"/>
      <c r="D1068" s="10"/>
      <c r="E1068" s="10"/>
      <c r="F1068" s="10"/>
      <c r="G1068" s="10"/>
    </row>
    <row r="1069" spans="1:7" x14ac:dyDescent="0.3">
      <c r="A1069" s="9"/>
      <c r="B1069" s="10"/>
      <c r="C1069" s="10"/>
      <c r="D1069" s="10"/>
      <c r="E1069" s="10"/>
      <c r="F1069" s="10"/>
      <c r="G1069" s="10"/>
    </row>
    <row r="1070" spans="1:7" x14ac:dyDescent="0.3">
      <c r="A1070" s="9"/>
      <c r="B1070" s="10"/>
      <c r="C1070" s="10"/>
      <c r="D1070" s="10"/>
      <c r="E1070" s="10"/>
      <c r="F1070" s="10"/>
      <c r="G1070" s="10"/>
    </row>
    <row r="1071" spans="1:7" x14ac:dyDescent="0.3">
      <c r="A1071" s="9"/>
      <c r="B1071" s="10"/>
      <c r="C1071" s="10"/>
      <c r="D1071" s="10"/>
      <c r="E1071" s="10"/>
      <c r="F1071" s="10"/>
      <c r="G1071" s="10"/>
    </row>
    <row r="1072" spans="1:7" x14ac:dyDescent="0.3">
      <c r="A1072" s="9"/>
      <c r="B1072" s="10"/>
      <c r="C1072" s="10"/>
      <c r="D1072" s="10"/>
      <c r="E1072" s="10"/>
      <c r="F1072" s="10"/>
      <c r="G1072" s="10"/>
    </row>
    <row r="1073" spans="1:7" x14ac:dyDescent="0.3">
      <c r="A1073" s="9"/>
      <c r="B1073" s="10"/>
      <c r="C1073" s="10"/>
      <c r="D1073" s="10"/>
      <c r="E1073" s="10"/>
      <c r="F1073" s="10"/>
      <c r="G1073" s="10"/>
    </row>
    <row r="1074" spans="1:7" x14ac:dyDescent="0.3">
      <c r="A1074" s="9"/>
      <c r="B1074" s="10"/>
      <c r="C1074" s="10"/>
      <c r="D1074" s="10"/>
      <c r="E1074" s="10"/>
      <c r="F1074" s="10"/>
      <c r="G1074" s="10"/>
    </row>
    <row r="1075" spans="1:7" x14ac:dyDescent="0.3">
      <c r="A1075" s="9"/>
      <c r="B1075" s="10"/>
      <c r="C1075" s="10"/>
      <c r="D1075" s="10"/>
      <c r="E1075" s="10"/>
      <c r="F1075" s="10"/>
      <c r="G1075" s="10"/>
    </row>
    <row r="1076" spans="1:7" x14ac:dyDescent="0.3">
      <c r="A1076" s="9"/>
      <c r="B1076" s="10"/>
      <c r="C1076" s="10"/>
      <c r="D1076" s="10"/>
      <c r="E1076" s="10"/>
      <c r="F1076" s="10"/>
      <c r="G1076" s="10"/>
    </row>
    <row r="1077" spans="1:7" x14ac:dyDescent="0.3">
      <c r="A1077" s="9"/>
      <c r="B1077" s="10"/>
      <c r="C1077" s="10"/>
      <c r="D1077" s="10"/>
      <c r="E1077" s="10"/>
      <c r="F1077" s="10"/>
      <c r="G1077" s="10"/>
    </row>
    <row r="1078" spans="1:7" x14ac:dyDescent="0.3">
      <c r="A1078" s="9"/>
      <c r="B1078" s="10"/>
      <c r="C1078" s="10"/>
      <c r="D1078" s="10"/>
      <c r="E1078" s="10"/>
      <c r="F1078" s="10"/>
      <c r="G1078" s="10"/>
    </row>
    <row r="1079" spans="1:7" x14ac:dyDescent="0.3">
      <c r="A1079" s="9"/>
      <c r="B1079" s="10"/>
      <c r="C1079" s="10"/>
      <c r="D1079" s="10"/>
      <c r="E1079" s="10"/>
      <c r="F1079" s="10"/>
      <c r="G1079" s="10"/>
    </row>
    <row r="1080" spans="1:7" x14ac:dyDescent="0.3">
      <c r="A1080" s="9"/>
      <c r="B1080" s="10"/>
      <c r="C1080" s="10"/>
      <c r="D1080" s="10"/>
      <c r="E1080" s="10"/>
      <c r="F1080" s="10"/>
      <c r="G1080" s="10"/>
    </row>
    <row r="1081" spans="1:7" x14ac:dyDescent="0.3">
      <c r="A1081" s="9"/>
      <c r="B1081" s="10"/>
      <c r="C1081" s="10"/>
      <c r="D1081" s="10"/>
      <c r="E1081" s="10"/>
      <c r="F1081" s="10"/>
      <c r="G1081" s="10"/>
    </row>
    <row r="1082" spans="1:7" x14ac:dyDescent="0.3">
      <c r="A1082" s="9"/>
      <c r="B1082" s="10"/>
      <c r="C1082" s="10"/>
      <c r="D1082" s="10"/>
      <c r="E1082" s="10"/>
      <c r="F1082" s="10"/>
      <c r="G1082" s="10"/>
    </row>
    <row r="1083" spans="1:7" x14ac:dyDescent="0.3">
      <c r="A1083" s="9"/>
      <c r="B1083" s="10"/>
      <c r="C1083" s="10"/>
      <c r="D1083" s="10"/>
      <c r="E1083" s="10"/>
      <c r="F1083" s="10"/>
      <c r="G1083" s="10"/>
    </row>
    <row r="1084" spans="1:7" x14ac:dyDescent="0.3">
      <c r="A1084" s="9"/>
      <c r="B1084" s="10"/>
      <c r="C1084" s="10"/>
      <c r="D1084" s="10"/>
      <c r="E1084" s="10"/>
      <c r="F1084" s="10"/>
      <c r="G1084" s="10"/>
    </row>
    <row r="1085" spans="1:7" x14ac:dyDescent="0.3">
      <c r="A1085" s="9"/>
      <c r="B1085" s="10"/>
      <c r="C1085" s="10"/>
      <c r="D1085" s="10"/>
      <c r="E1085" s="10"/>
      <c r="F1085" s="10"/>
      <c r="G1085" s="10"/>
    </row>
    <row r="1086" spans="1:7" x14ac:dyDescent="0.3">
      <c r="A1086" s="9"/>
      <c r="B1086" s="10"/>
      <c r="C1086" s="10"/>
      <c r="D1086" s="10"/>
      <c r="E1086" s="10"/>
      <c r="F1086" s="10"/>
      <c r="G1086" s="10"/>
    </row>
    <row r="1087" spans="1:7" x14ac:dyDescent="0.3">
      <c r="A1087" s="9"/>
      <c r="B1087" s="10"/>
      <c r="C1087" s="10"/>
      <c r="D1087" s="10"/>
      <c r="E1087" s="10"/>
      <c r="F1087" s="10"/>
      <c r="G1087" s="10"/>
    </row>
    <row r="1088" spans="1:7" x14ac:dyDescent="0.3">
      <c r="A1088" s="9"/>
      <c r="B1088" s="10"/>
      <c r="C1088" s="10"/>
      <c r="D1088" s="10"/>
      <c r="E1088" s="10"/>
      <c r="F1088" s="10"/>
      <c r="G1088" s="10"/>
    </row>
    <row r="1089" spans="1:7" x14ac:dyDescent="0.3">
      <c r="A1089" s="9"/>
      <c r="B1089" s="10"/>
      <c r="C1089" s="10"/>
      <c r="D1089" s="10"/>
      <c r="E1089" s="10"/>
      <c r="F1089" s="10"/>
      <c r="G1089" s="10"/>
    </row>
    <row r="1090" spans="1:7" x14ac:dyDescent="0.3">
      <c r="A1090" s="9"/>
      <c r="B1090" s="10"/>
      <c r="C1090" s="10"/>
      <c r="D1090" s="10"/>
      <c r="E1090" s="10"/>
      <c r="F1090" s="10"/>
      <c r="G1090" s="10"/>
    </row>
    <row r="1091" spans="1:7" x14ac:dyDescent="0.3">
      <c r="A1091" s="9"/>
      <c r="B1091" s="10"/>
      <c r="C1091" s="10"/>
      <c r="D1091" s="10"/>
      <c r="E1091" s="10"/>
      <c r="F1091" s="10"/>
      <c r="G1091" s="10"/>
    </row>
    <row r="1092" spans="1:7" x14ac:dyDescent="0.3">
      <c r="A1092" s="9"/>
      <c r="B1092" s="10"/>
      <c r="C1092" s="10"/>
      <c r="D1092" s="10"/>
      <c r="E1092" s="10"/>
      <c r="F1092" s="10"/>
      <c r="G1092" s="10"/>
    </row>
    <row r="1093" spans="1:7" x14ac:dyDescent="0.3">
      <c r="A1093" s="9"/>
      <c r="B1093" s="10"/>
      <c r="C1093" s="10"/>
      <c r="D1093" s="10"/>
      <c r="E1093" s="10"/>
      <c r="F1093" s="10"/>
      <c r="G1093" s="10"/>
    </row>
    <row r="1094" spans="1:7" x14ac:dyDescent="0.3">
      <c r="A1094" s="9"/>
      <c r="B1094" s="10"/>
      <c r="C1094" s="10"/>
      <c r="D1094" s="10"/>
      <c r="E1094" s="10"/>
      <c r="F1094" s="10"/>
      <c r="G1094" s="10"/>
    </row>
    <row r="1095" spans="1:7" x14ac:dyDescent="0.3">
      <c r="A1095" s="9"/>
      <c r="B1095" s="10"/>
      <c r="C1095" s="10"/>
      <c r="D1095" s="10"/>
      <c r="E1095" s="10"/>
      <c r="F1095" s="10"/>
      <c r="G1095" s="10"/>
    </row>
    <row r="1096" spans="1:7" x14ac:dyDescent="0.3">
      <c r="A1096" s="9"/>
      <c r="B1096" s="10"/>
      <c r="C1096" s="10"/>
      <c r="D1096" s="10"/>
      <c r="E1096" s="10"/>
      <c r="F1096" s="10"/>
      <c r="G1096" s="10"/>
    </row>
    <row r="1097" spans="1:7" x14ac:dyDescent="0.3">
      <c r="A1097" s="9"/>
      <c r="B1097" s="10"/>
      <c r="C1097" s="10"/>
      <c r="D1097" s="10"/>
      <c r="E1097" s="10"/>
      <c r="F1097" s="10"/>
      <c r="G1097" s="10"/>
    </row>
    <row r="1098" spans="1:7" x14ac:dyDescent="0.3">
      <c r="A1098" s="9"/>
      <c r="B1098" s="10"/>
      <c r="C1098" s="10"/>
      <c r="D1098" s="10"/>
      <c r="E1098" s="10"/>
      <c r="F1098" s="10"/>
      <c r="G1098" s="10"/>
    </row>
    <row r="1099" spans="1:7" x14ac:dyDescent="0.3">
      <c r="A1099" s="9"/>
      <c r="B1099" s="10"/>
      <c r="C1099" s="10"/>
      <c r="D1099" s="10"/>
      <c r="E1099" s="10"/>
      <c r="F1099" s="10"/>
      <c r="G1099" s="10"/>
    </row>
    <row r="1100" spans="1:7" x14ac:dyDescent="0.3">
      <c r="A1100" s="9"/>
      <c r="B1100" s="10"/>
      <c r="C1100" s="10"/>
      <c r="D1100" s="10"/>
      <c r="E1100" s="10"/>
      <c r="F1100" s="10"/>
      <c r="G1100" s="10"/>
    </row>
    <row r="1101" spans="1:7" x14ac:dyDescent="0.3">
      <c r="A1101" s="9"/>
      <c r="B1101" s="10"/>
      <c r="C1101" s="10"/>
      <c r="D1101" s="10"/>
      <c r="E1101" s="10"/>
      <c r="F1101" s="10"/>
      <c r="G1101" s="10"/>
    </row>
    <row r="1102" spans="1:7" x14ac:dyDescent="0.3">
      <c r="A1102" s="9"/>
      <c r="B1102" s="10"/>
      <c r="C1102" s="10"/>
      <c r="D1102" s="10"/>
      <c r="E1102" s="10"/>
      <c r="F1102" s="10"/>
      <c r="G1102" s="10"/>
    </row>
    <row r="1103" spans="1:7" x14ac:dyDescent="0.3">
      <c r="A1103" s="9"/>
      <c r="B1103" s="10"/>
      <c r="C1103" s="10"/>
      <c r="D1103" s="10"/>
      <c r="E1103" s="10"/>
      <c r="F1103" s="10"/>
      <c r="G1103" s="10"/>
    </row>
    <row r="1104" spans="1:7" x14ac:dyDescent="0.3">
      <c r="A1104" s="9"/>
      <c r="B1104" s="10"/>
      <c r="C1104" s="10"/>
      <c r="D1104" s="10"/>
      <c r="E1104" s="10"/>
      <c r="F1104" s="10"/>
      <c r="G1104" s="10"/>
    </row>
    <row r="1105" spans="1:7" x14ac:dyDescent="0.3">
      <c r="A1105" s="9"/>
      <c r="B1105" s="10"/>
      <c r="C1105" s="10"/>
      <c r="D1105" s="10"/>
      <c r="E1105" s="10"/>
      <c r="F1105" s="10"/>
      <c r="G1105" s="10"/>
    </row>
    <row r="1106" spans="1:7" x14ac:dyDescent="0.3">
      <c r="A1106" s="9"/>
      <c r="B1106" s="10"/>
      <c r="C1106" s="10"/>
      <c r="D1106" s="10"/>
      <c r="E1106" s="10"/>
      <c r="F1106" s="10"/>
      <c r="G1106" s="10"/>
    </row>
    <row r="1107" spans="1:7" x14ac:dyDescent="0.3">
      <c r="A1107" s="9"/>
      <c r="B1107" s="10"/>
      <c r="C1107" s="10"/>
      <c r="D1107" s="10"/>
      <c r="E1107" s="10"/>
      <c r="F1107" s="10"/>
      <c r="G1107" s="10"/>
    </row>
    <row r="1108" spans="1:7" x14ac:dyDescent="0.3">
      <c r="A1108" s="9"/>
      <c r="B1108" s="10"/>
      <c r="C1108" s="10"/>
      <c r="D1108" s="10"/>
      <c r="E1108" s="10"/>
      <c r="F1108" s="10"/>
      <c r="G1108" s="10"/>
    </row>
    <row r="1109" spans="1:7" x14ac:dyDescent="0.3">
      <c r="A1109" s="9"/>
      <c r="B1109" s="10"/>
      <c r="C1109" s="10"/>
      <c r="D1109" s="10"/>
      <c r="E1109" s="10"/>
      <c r="F1109" s="10"/>
      <c r="G1109" s="10"/>
    </row>
    <row r="1110" spans="1:7" x14ac:dyDescent="0.3">
      <c r="A1110" s="9"/>
      <c r="B1110" s="10"/>
      <c r="C1110" s="10"/>
      <c r="D1110" s="10"/>
      <c r="E1110" s="10"/>
      <c r="F1110" s="10"/>
      <c r="G1110" s="10"/>
    </row>
    <row r="1111" spans="1:7" x14ac:dyDescent="0.3">
      <c r="A1111" s="9"/>
      <c r="B1111" s="10"/>
      <c r="C1111" s="10"/>
      <c r="D1111" s="10"/>
      <c r="E1111" s="10"/>
      <c r="F1111" s="10"/>
      <c r="G1111" s="10"/>
    </row>
    <row r="1112" spans="1:7" x14ac:dyDescent="0.3">
      <c r="A1112" s="9"/>
      <c r="B1112" s="10"/>
      <c r="C1112" s="10"/>
      <c r="D1112" s="10"/>
      <c r="E1112" s="10"/>
      <c r="F1112" s="10"/>
      <c r="G1112" s="10"/>
    </row>
    <row r="1113" spans="1:7" x14ac:dyDescent="0.3">
      <c r="A1113" s="9"/>
      <c r="B1113" s="10"/>
      <c r="C1113" s="10"/>
      <c r="D1113" s="10"/>
      <c r="E1113" s="10"/>
      <c r="F1113" s="10"/>
      <c r="G1113" s="10"/>
    </row>
    <row r="1114" spans="1:7" x14ac:dyDescent="0.3">
      <c r="A1114" s="9"/>
      <c r="B1114" s="10"/>
      <c r="C1114" s="10"/>
      <c r="D1114" s="10"/>
      <c r="E1114" s="10"/>
      <c r="F1114" s="10"/>
      <c r="G1114" s="10"/>
    </row>
    <row r="1115" spans="1:7" x14ac:dyDescent="0.3">
      <c r="A1115" s="9"/>
      <c r="B1115" s="10"/>
      <c r="C1115" s="10"/>
      <c r="D1115" s="10"/>
      <c r="E1115" s="10"/>
      <c r="F1115" s="10"/>
      <c r="G1115" s="10"/>
    </row>
    <row r="1116" spans="1:7" x14ac:dyDescent="0.3">
      <c r="A1116" s="9"/>
      <c r="B1116" s="10"/>
      <c r="C1116" s="10"/>
      <c r="D1116" s="10"/>
      <c r="E1116" s="10"/>
      <c r="F1116" s="10"/>
      <c r="G1116" s="10"/>
    </row>
    <row r="1117" spans="1:7" x14ac:dyDescent="0.3">
      <c r="A1117" s="9"/>
      <c r="B1117" s="10"/>
      <c r="C1117" s="10"/>
      <c r="D1117" s="10"/>
      <c r="E1117" s="10"/>
      <c r="F1117" s="10"/>
      <c r="G1117" s="10"/>
    </row>
    <row r="1118" spans="1:7" x14ac:dyDescent="0.3">
      <c r="A1118" s="9"/>
      <c r="B1118" s="10"/>
      <c r="C1118" s="10"/>
      <c r="D1118" s="10"/>
      <c r="E1118" s="10"/>
      <c r="F1118" s="10"/>
      <c r="G1118" s="10"/>
    </row>
    <row r="1119" spans="1:7" x14ac:dyDescent="0.3">
      <c r="A1119" s="9"/>
      <c r="B1119" s="10"/>
      <c r="C1119" s="10"/>
      <c r="D1119" s="10"/>
      <c r="E1119" s="10"/>
      <c r="F1119" s="10"/>
      <c r="G1119" s="10"/>
    </row>
    <row r="1120" spans="1:7" x14ac:dyDescent="0.3">
      <c r="A1120" s="9"/>
      <c r="B1120" s="10"/>
      <c r="C1120" s="10"/>
      <c r="D1120" s="10"/>
      <c r="E1120" s="10"/>
      <c r="F1120" s="10"/>
      <c r="G1120" s="10"/>
    </row>
    <row r="1121" spans="1:7" x14ac:dyDescent="0.3">
      <c r="A1121" s="9"/>
      <c r="B1121" s="10"/>
      <c r="C1121" s="10"/>
      <c r="D1121" s="10"/>
      <c r="E1121" s="10"/>
      <c r="F1121" s="10"/>
      <c r="G1121" s="10"/>
    </row>
    <row r="1122" spans="1:7" x14ac:dyDescent="0.3">
      <c r="A1122" s="9"/>
      <c r="B1122" s="10"/>
      <c r="C1122" s="10"/>
      <c r="D1122" s="10"/>
      <c r="E1122" s="10"/>
      <c r="F1122" s="10"/>
      <c r="G1122" s="10"/>
    </row>
    <row r="1123" spans="1:7" x14ac:dyDescent="0.3">
      <c r="A1123" s="9"/>
      <c r="B1123" s="10"/>
      <c r="C1123" s="10"/>
      <c r="D1123" s="10"/>
      <c r="E1123" s="10"/>
      <c r="F1123" s="10"/>
      <c r="G1123" s="10"/>
    </row>
    <row r="1124" spans="1:7" x14ac:dyDescent="0.3">
      <c r="A1124" s="9"/>
      <c r="B1124" s="10"/>
      <c r="C1124" s="10"/>
      <c r="D1124" s="10"/>
      <c r="E1124" s="10"/>
      <c r="F1124" s="10"/>
      <c r="G1124" s="10"/>
    </row>
    <row r="1125" spans="1:7" x14ac:dyDescent="0.3">
      <c r="A1125" s="9"/>
      <c r="B1125" s="10"/>
      <c r="C1125" s="10"/>
      <c r="D1125" s="10"/>
      <c r="E1125" s="10"/>
      <c r="F1125" s="10"/>
      <c r="G1125" s="10"/>
    </row>
    <row r="1126" spans="1:7" x14ac:dyDescent="0.3">
      <c r="A1126" s="9"/>
      <c r="B1126" s="10"/>
      <c r="C1126" s="10"/>
      <c r="D1126" s="10"/>
      <c r="E1126" s="10"/>
      <c r="F1126" s="10"/>
      <c r="G1126" s="10"/>
    </row>
    <row r="1127" spans="1:7" x14ac:dyDescent="0.3">
      <c r="A1127" s="9"/>
      <c r="B1127" s="10"/>
      <c r="C1127" s="10"/>
      <c r="D1127" s="10"/>
      <c r="E1127" s="10"/>
      <c r="F1127" s="10"/>
      <c r="G1127" s="10"/>
    </row>
    <row r="1128" spans="1:7" x14ac:dyDescent="0.3">
      <c r="A1128" s="9"/>
      <c r="B1128" s="10"/>
      <c r="C1128" s="10"/>
      <c r="D1128" s="10"/>
      <c r="E1128" s="10"/>
      <c r="F1128" s="10"/>
      <c r="G1128" s="10"/>
    </row>
    <row r="1129" spans="1:7" x14ac:dyDescent="0.3">
      <c r="A1129" s="9"/>
      <c r="B1129" s="10"/>
      <c r="C1129" s="10"/>
      <c r="D1129" s="10"/>
      <c r="E1129" s="10"/>
      <c r="F1129" s="10"/>
      <c r="G1129" s="10"/>
    </row>
    <row r="1130" spans="1:7" x14ac:dyDescent="0.3">
      <c r="A1130" s="9"/>
      <c r="B1130" s="10"/>
      <c r="C1130" s="10"/>
      <c r="D1130" s="10"/>
      <c r="E1130" s="10"/>
      <c r="F1130" s="10"/>
      <c r="G1130" s="10"/>
    </row>
    <row r="1131" spans="1:7" x14ac:dyDescent="0.3">
      <c r="A1131" s="9"/>
      <c r="B1131" s="10"/>
      <c r="C1131" s="10"/>
      <c r="D1131" s="10"/>
      <c r="E1131" s="10"/>
      <c r="F1131" s="10"/>
      <c r="G1131" s="10"/>
    </row>
    <row r="1132" spans="1:7" x14ac:dyDescent="0.3">
      <c r="A1132" s="9"/>
      <c r="B1132" s="10"/>
      <c r="C1132" s="10"/>
      <c r="D1132" s="10"/>
      <c r="E1132" s="10"/>
      <c r="F1132" s="10"/>
      <c r="G1132" s="10"/>
    </row>
    <row r="1133" spans="1:7" x14ac:dyDescent="0.3">
      <c r="A1133" s="9"/>
      <c r="B1133" s="10"/>
      <c r="C1133" s="10"/>
      <c r="D1133" s="10"/>
      <c r="E1133" s="10"/>
      <c r="F1133" s="10"/>
      <c r="G1133" s="10"/>
    </row>
    <row r="1134" spans="1:7" x14ac:dyDescent="0.3">
      <c r="A1134" s="9"/>
      <c r="B1134" s="10"/>
      <c r="C1134" s="10"/>
      <c r="D1134" s="10"/>
      <c r="E1134" s="10"/>
      <c r="F1134" s="10"/>
      <c r="G1134" s="10"/>
    </row>
    <row r="1135" spans="1:7" x14ac:dyDescent="0.3">
      <c r="A1135" s="9"/>
      <c r="B1135" s="10"/>
      <c r="C1135" s="10"/>
      <c r="D1135" s="10"/>
      <c r="E1135" s="10"/>
      <c r="F1135" s="10"/>
      <c r="G1135" s="10"/>
    </row>
    <row r="1136" spans="1:7" x14ac:dyDescent="0.3">
      <c r="A1136" s="9"/>
      <c r="B1136" s="10"/>
      <c r="C1136" s="10"/>
      <c r="D1136" s="10"/>
      <c r="E1136" s="10"/>
      <c r="F1136" s="10"/>
      <c r="G1136" s="10"/>
    </row>
    <row r="1137" spans="1:7" x14ac:dyDescent="0.3">
      <c r="A1137" s="9"/>
      <c r="B1137" s="10"/>
      <c r="C1137" s="10"/>
      <c r="D1137" s="10"/>
      <c r="E1137" s="10"/>
      <c r="F1137" s="10"/>
      <c r="G1137" s="10"/>
    </row>
    <row r="1138" spans="1:7" x14ac:dyDescent="0.3">
      <c r="A1138" s="9"/>
      <c r="B1138" s="10"/>
      <c r="C1138" s="10"/>
      <c r="D1138" s="10"/>
      <c r="E1138" s="10"/>
      <c r="F1138" s="10"/>
      <c r="G1138" s="10"/>
    </row>
    <row r="1139" spans="1:7" x14ac:dyDescent="0.3">
      <c r="A1139" s="9"/>
      <c r="B1139" s="10"/>
      <c r="C1139" s="10"/>
      <c r="D1139" s="10"/>
      <c r="E1139" s="10"/>
      <c r="F1139" s="10"/>
      <c r="G1139" s="10"/>
    </row>
    <row r="1140" spans="1:7" x14ac:dyDescent="0.3">
      <c r="A1140" s="9"/>
      <c r="B1140" s="10"/>
      <c r="C1140" s="10"/>
      <c r="D1140" s="10"/>
      <c r="E1140" s="10"/>
      <c r="F1140" s="10"/>
      <c r="G1140" s="10"/>
    </row>
    <row r="1141" spans="1:7" x14ac:dyDescent="0.3">
      <c r="A1141" s="9"/>
      <c r="B1141" s="10"/>
      <c r="C1141" s="10"/>
      <c r="D1141" s="10"/>
      <c r="E1141" s="10"/>
      <c r="F1141" s="10"/>
      <c r="G1141" s="10"/>
    </row>
    <row r="1142" spans="1:7" x14ac:dyDescent="0.3">
      <c r="A1142" s="9"/>
      <c r="B1142" s="10"/>
      <c r="C1142" s="10"/>
      <c r="D1142" s="10"/>
      <c r="E1142" s="10"/>
      <c r="F1142" s="10"/>
      <c r="G1142" s="10"/>
    </row>
    <row r="1143" spans="1:7" x14ac:dyDescent="0.3">
      <c r="A1143" s="9"/>
      <c r="B1143" s="10"/>
      <c r="C1143" s="10"/>
      <c r="D1143" s="10"/>
      <c r="E1143" s="10"/>
      <c r="F1143" s="10"/>
      <c r="G1143" s="10"/>
    </row>
    <row r="1144" spans="1:7" x14ac:dyDescent="0.3">
      <c r="A1144" s="9"/>
      <c r="B1144" s="10"/>
      <c r="C1144" s="10"/>
      <c r="D1144" s="10"/>
      <c r="E1144" s="10"/>
      <c r="F1144" s="10"/>
      <c r="G1144" s="10"/>
    </row>
    <row r="1145" spans="1:7" x14ac:dyDescent="0.3">
      <c r="A1145" s="9"/>
      <c r="B1145" s="10"/>
      <c r="C1145" s="10"/>
      <c r="D1145" s="10"/>
      <c r="E1145" s="10"/>
      <c r="F1145" s="10"/>
      <c r="G1145" s="10"/>
    </row>
    <row r="1146" spans="1:7" x14ac:dyDescent="0.3">
      <c r="A1146" s="9"/>
      <c r="B1146" s="10"/>
      <c r="C1146" s="10"/>
      <c r="D1146" s="10"/>
      <c r="E1146" s="10"/>
      <c r="F1146" s="10"/>
      <c r="G1146" s="10"/>
    </row>
    <row r="1147" spans="1:7" x14ac:dyDescent="0.3">
      <c r="A1147" s="9"/>
      <c r="B1147" s="10"/>
      <c r="C1147" s="10"/>
      <c r="D1147" s="10"/>
      <c r="E1147" s="10"/>
      <c r="F1147" s="10"/>
      <c r="G1147" s="10"/>
    </row>
    <row r="1148" spans="1:7" x14ac:dyDescent="0.3">
      <c r="A1148" s="9"/>
      <c r="B1148" s="10"/>
      <c r="C1148" s="10"/>
      <c r="D1148" s="10"/>
      <c r="E1148" s="10"/>
      <c r="F1148" s="10"/>
      <c r="G1148" s="10"/>
    </row>
    <row r="1149" spans="1:7" x14ac:dyDescent="0.3">
      <c r="A1149" s="9"/>
      <c r="B1149" s="10"/>
      <c r="C1149" s="10"/>
      <c r="D1149" s="10"/>
      <c r="E1149" s="10"/>
      <c r="F1149" s="10"/>
      <c r="G1149" s="10"/>
    </row>
    <row r="1150" spans="1:7" x14ac:dyDescent="0.3">
      <c r="A1150" s="9"/>
      <c r="B1150" s="10"/>
      <c r="C1150" s="10"/>
      <c r="D1150" s="10"/>
      <c r="E1150" s="10"/>
      <c r="F1150" s="10"/>
      <c r="G1150" s="10"/>
    </row>
    <row r="1151" spans="1:7" x14ac:dyDescent="0.3">
      <c r="A1151" s="9"/>
      <c r="B1151" s="10"/>
      <c r="C1151" s="10"/>
      <c r="D1151" s="10"/>
      <c r="E1151" s="10"/>
      <c r="F1151" s="10"/>
      <c r="G1151" s="10"/>
    </row>
    <row r="1152" spans="1:7" x14ac:dyDescent="0.3">
      <c r="A1152" s="9"/>
      <c r="B1152" s="10"/>
      <c r="C1152" s="10"/>
      <c r="D1152" s="10"/>
      <c r="E1152" s="10"/>
      <c r="F1152" s="10"/>
      <c r="G1152" s="10"/>
    </row>
    <row r="1153" spans="1:7" x14ac:dyDescent="0.3">
      <c r="A1153" s="9"/>
      <c r="B1153" s="10"/>
      <c r="C1153" s="10"/>
      <c r="D1153" s="10"/>
      <c r="E1153" s="10"/>
      <c r="F1153" s="10"/>
      <c r="G1153" s="10"/>
    </row>
    <row r="1154" spans="1:7" x14ac:dyDescent="0.3">
      <c r="A1154" s="9"/>
      <c r="B1154" s="10"/>
      <c r="C1154" s="10"/>
      <c r="D1154" s="10"/>
      <c r="E1154" s="10"/>
      <c r="F1154" s="10"/>
      <c r="G1154" s="10"/>
    </row>
    <row r="1155" spans="1:7" x14ac:dyDescent="0.3">
      <c r="A1155" s="9"/>
      <c r="B1155" s="10"/>
      <c r="C1155" s="10"/>
      <c r="D1155" s="10"/>
      <c r="E1155" s="10"/>
      <c r="F1155" s="10"/>
      <c r="G1155" s="10"/>
    </row>
    <row r="1156" spans="1:7" x14ac:dyDescent="0.3">
      <c r="A1156" s="9"/>
      <c r="B1156" s="10"/>
      <c r="C1156" s="10"/>
      <c r="D1156" s="10"/>
      <c r="E1156" s="10"/>
      <c r="F1156" s="10"/>
      <c r="G1156" s="10"/>
    </row>
    <row r="1157" spans="1:7" x14ac:dyDescent="0.3">
      <c r="A1157" s="9"/>
      <c r="B1157" s="10"/>
      <c r="C1157" s="10"/>
      <c r="D1157" s="10"/>
      <c r="E1157" s="10"/>
      <c r="F1157" s="10"/>
      <c r="G1157" s="10"/>
    </row>
    <row r="1158" spans="1:7" x14ac:dyDescent="0.3">
      <c r="A1158" s="9"/>
      <c r="B1158" s="10"/>
      <c r="C1158" s="10"/>
      <c r="D1158" s="10"/>
      <c r="E1158" s="10"/>
      <c r="F1158" s="10"/>
      <c r="G1158" s="10"/>
    </row>
    <row r="1159" spans="1:7" x14ac:dyDescent="0.3">
      <c r="A1159" s="9"/>
      <c r="B1159" s="10"/>
      <c r="C1159" s="10"/>
      <c r="D1159" s="10"/>
      <c r="E1159" s="10"/>
      <c r="F1159" s="10"/>
      <c r="G1159" s="10"/>
    </row>
    <row r="1160" spans="1:7" x14ac:dyDescent="0.3">
      <c r="A1160" s="9"/>
      <c r="B1160" s="10"/>
      <c r="C1160" s="10"/>
      <c r="D1160" s="10"/>
      <c r="E1160" s="10"/>
      <c r="F1160" s="10"/>
      <c r="G1160" s="10"/>
    </row>
    <row r="1161" spans="1:7" x14ac:dyDescent="0.3">
      <c r="A1161" s="9"/>
      <c r="B1161" s="10"/>
      <c r="C1161" s="10"/>
      <c r="D1161" s="10"/>
      <c r="E1161" s="10"/>
      <c r="F1161" s="10"/>
      <c r="G1161" s="10"/>
    </row>
    <row r="1162" spans="1:7" x14ac:dyDescent="0.3">
      <c r="A1162" s="9"/>
      <c r="B1162" s="10"/>
      <c r="C1162" s="10"/>
      <c r="D1162" s="10"/>
      <c r="E1162" s="10"/>
      <c r="F1162" s="10"/>
      <c r="G1162" s="10"/>
    </row>
    <row r="1163" spans="1:7" x14ac:dyDescent="0.3">
      <c r="A1163" s="9"/>
      <c r="B1163" s="10"/>
      <c r="C1163" s="10"/>
      <c r="D1163" s="10"/>
      <c r="E1163" s="10"/>
      <c r="F1163" s="10"/>
      <c r="G1163" s="10"/>
    </row>
    <row r="1164" spans="1:7" x14ac:dyDescent="0.3">
      <c r="A1164" s="9"/>
      <c r="B1164" s="10"/>
      <c r="C1164" s="10"/>
      <c r="D1164" s="10"/>
      <c r="E1164" s="10"/>
      <c r="F1164" s="10"/>
      <c r="G1164" s="10"/>
    </row>
    <row r="1165" spans="1:7" x14ac:dyDescent="0.3">
      <c r="A1165" s="9"/>
      <c r="B1165" s="10"/>
      <c r="C1165" s="10"/>
      <c r="D1165" s="10"/>
      <c r="E1165" s="10"/>
      <c r="F1165" s="10"/>
      <c r="G1165" s="10"/>
    </row>
    <row r="1166" spans="1:7" x14ac:dyDescent="0.3">
      <c r="A1166" s="9"/>
      <c r="B1166" s="10"/>
      <c r="C1166" s="10"/>
      <c r="D1166" s="10"/>
      <c r="E1166" s="10"/>
      <c r="F1166" s="10"/>
      <c r="G1166" s="10"/>
    </row>
    <row r="1167" spans="1:7" x14ac:dyDescent="0.3">
      <c r="A1167" s="9"/>
      <c r="B1167" s="10"/>
      <c r="C1167" s="10"/>
      <c r="D1167" s="10"/>
      <c r="E1167" s="10"/>
      <c r="F1167" s="10"/>
      <c r="G1167" s="10"/>
    </row>
    <row r="1168" spans="1:7" x14ac:dyDescent="0.3">
      <c r="A1168" s="9"/>
      <c r="B1168" s="10"/>
      <c r="C1168" s="10"/>
      <c r="D1168" s="10"/>
      <c r="E1168" s="10"/>
      <c r="F1168" s="10"/>
      <c r="G1168" s="10"/>
    </row>
    <row r="1169" spans="1:7" x14ac:dyDescent="0.3">
      <c r="A1169" s="9"/>
      <c r="B1169" s="10"/>
      <c r="C1169" s="10"/>
      <c r="D1169" s="10"/>
      <c r="E1169" s="10"/>
      <c r="F1169" s="10"/>
      <c r="G1169" s="10"/>
    </row>
    <row r="1170" spans="1:7" x14ac:dyDescent="0.3">
      <c r="A1170" s="9"/>
      <c r="B1170" s="10"/>
      <c r="C1170" s="10"/>
      <c r="D1170" s="10"/>
      <c r="E1170" s="10"/>
      <c r="F1170" s="10"/>
      <c r="G1170" s="10"/>
    </row>
    <row r="1171" spans="1:7" x14ac:dyDescent="0.3">
      <c r="A1171" s="9"/>
      <c r="B1171" s="10"/>
      <c r="C1171" s="10"/>
      <c r="D1171" s="10"/>
      <c r="E1171" s="10"/>
      <c r="F1171" s="10"/>
      <c r="G1171" s="10"/>
    </row>
    <row r="1172" spans="1:7" x14ac:dyDescent="0.3">
      <c r="A1172" s="9"/>
      <c r="B1172" s="10"/>
      <c r="C1172" s="10"/>
      <c r="D1172" s="10"/>
      <c r="E1172" s="10"/>
      <c r="F1172" s="10"/>
      <c r="G1172" s="10"/>
    </row>
    <row r="1173" spans="1:7" x14ac:dyDescent="0.3">
      <c r="A1173" s="9"/>
      <c r="B1173" s="10"/>
      <c r="C1173" s="10"/>
      <c r="D1173" s="10"/>
      <c r="E1173" s="10"/>
      <c r="F1173" s="10"/>
      <c r="G1173" s="10"/>
    </row>
    <row r="1174" spans="1:7" x14ac:dyDescent="0.3">
      <c r="A1174" s="9"/>
      <c r="B1174" s="10"/>
      <c r="C1174" s="10"/>
      <c r="D1174" s="10"/>
      <c r="E1174" s="10"/>
      <c r="F1174" s="10"/>
      <c r="G1174" s="10"/>
    </row>
    <row r="1175" spans="1:7" x14ac:dyDescent="0.3">
      <c r="A1175" s="9"/>
      <c r="B1175" s="10"/>
      <c r="C1175" s="10"/>
      <c r="D1175" s="10"/>
      <c r="E1175" s="10"/>
      <c r="F1175" s="10"/>
      <c r="G1175" s="10"/>
    </row>
    <row r="1176" spans="1:7" x14ac:dyDescent="0.3">
      <c r="A1176" s="9"/>
      <c r="B1176" s="10"/>
      <c r="C1176" s="10"/>
      <c r="D1176" s="10"/>
      <c r="E1176" s="10"/>
      <c r="F1176" s="10"/>
      <c r="G1176" s="10"/>
    </row>
    <row r="1177" spans="1:7" x14ac:dyDescent="0.3">
      <c r="A1177" s="9"/>
      <c r="B1177" s="10"/>
      <c r="C1177" s="10"/>
      <c r="D1177" s="10"/>
      <c r="E1177" s="10"/>
      <c r="F1177" s="10"/>
      <c r="G1177" s="10"/>
    </row>
    <row r="1178" spans="1:7" x14ac:dyDescent="0.3">
      <c r="A1178" s="9"/>
      <c r="B1178" s="10"/>
      <c r="C1178" s="10"/>
      <c r="D1178" s="10"/>
      <c r="E1178" s="10"/>
      <c r="F1178" s="10"/>
      <c r="G1178" s="10"/>
    </row>
    <row r="1179" spans="1:7" x14ac:dyDescent="0.3">
      <c r="A1179" s="9"/>
      <c r="B1179" s="10"/>
      <c r="C1179" s="10"/>
      <c r="D1179" s="10"/>
      <c r="E1179" s="10"/>
      <c r="F1179" s="10"/>
      <c r="G1179" s="10"/>
    </row>
    <row r="1180" spans="1:7" x14ac:dyDescent="0.3">
      <c r="A1180" s="9"/>
      <c r="B1180" s="10"/>
      <c r="C1180" s="10"/>
      <c r="D1180" s="10"/>
      <c r="E1180" s="10"/>
      <c r="F1180" s="10"/>
      <c r="G1180" s="10"/>
    </row>
    <row r="1181" spans="1:7" x14ac:dyDescent="0.3">
      <c r="A1181" s="9"/>
      <c r="B1181" s="10"/>
      <c r="C1181" s="10"/>
      <c r="D1181" s="10"/>
      <c r="E1181" s="10"/>
      <c r="F1181" s="10"/>
      <c r="G1181" s="10"/>
    </row>
    <row r="1182" spans="1:7" x14ac:dyDescent="0.3">
      <c r="A1182" s="9"/>
      <c r="B1182" s="10"/>
      <c r="C1182" s="10"/>
      <c r="D1182" s="10"/>
      <c r="E1182" s="10"/>
      <c r="F1182" s="10"/>
      <c r="G1182" s="10"/>
    </row>
    <row r="1183" spans="1:7" x14ac:dyDescent="0.3">
      <c r="A1183" s="9"/>
      <c r="B1183" s="10"/>
      <c r="C1183" s="10"/>
      <c r="D1183" s="10"/>
      <c r="E1183" s="10"/>
      <c r="F1183" s="10"/>
      <c r="G1183" s="10"/>
    </row>
    <row r="1184" spans="1:7" x14ac:dyDescent="0.3">
      <c r="A1184" s="9"/>
      <c r="B1184" s="10"/>
      <c r="C1184" s="10"/>
      <c r="D1184" s="10"/>
      <c r="E1184" s="10"/>
      <c r="F1184" s="10"/>
      <c r="G1184" s="10"/>
    </row>
    <row r="1185" spans="1:7" x14ac:dyDescent="0.3">
      <c r="A1185" s="9"/>
      <c r="B1185" s="10"/>
      <c r="C1185" s="10"/>
      <c r="D1185" s="10"/>
      <c r="E1185" s="10"/>
      <c r="F1185" s="10"/>
      <c r="G1185" s="10"/>
    </row>
    <row r="1186" spans="1:7" x14ac:dyDescent="0.3">
      <c r="A1186" s="9"/>
      <c r="B1186" s="10"/>
      <c r="C1186" s="10"/>
      <c r="D1186" s="10"/>
      <c r="E1186" s="10"/>
      <c r="F1186" s="10"/>
      <c r="G1186" s="10"/>
    </row>
    <row r="1187" spans="1:7" x14ac:dyDescent="0.3">
      <c r="A1187" s="9"/>
      <c r="B1187" s="10"/>
      <c r="C1187" s="10"/>
      <c r="D1187" s="10"/>
      <c r="E1187" s="10"/>
      <c r="F1187" s="10"/>
      <c r="G1187" s="10"/>
    </row>
    <row r="1188" spans="1:7" x14ac:dyDescent="0.3">
      <c r="A1188" s="9"/>
      <c r="B1188" s="10"/>
      <c r="C1188" s="10"/>
      <c r="D1188" s="10"/>
      <c r="E1188" s="10"/>
      <c r="F1188" s="10"/>
      <c r="G1188" s="10"/>
    </row>
    <row r="1189" spans="1:7" x14ac:dyDescent="0.3">
      <c r="A1189" s="9"/>
      <c r="B1189" s="10"/>
      <c r="C1189" s="10"/>
      <c r="D1189" s="10"/>
      <c r="E1189" s="10"/>
      <c r="F1189" s="10"/>
      <c r="G1189" s="10"/>
    </row>
    <row r="1190" spans="1:7" x14ac:dyDescent="0.3">
      <c r="A1190" s="9"/>
      <c r="B1190" s="10"/>
      <c r="C1190" s="10"/>
      <c r="D1190" s="10"/>
      <c r="E1190" s="10"/>
      <c r="F1190" s="10"/>
      <c r="G1190" s="10"/>
    </row>
    <row r="1191" spans="1:7" x14ac:dyDescent="0.3">
      <c r="A1191" s="9"/>
      <c r="B1191" s="10"/>
      <c r="C1191" s="10"/>
      <c r="D1191" s="10"/>
      <c r="E1191" s="10"/>
      <c r="F1191" s="10"/>
      <c r="G1191" s="10"/>
    </row>
    <row r="1192" spans="1:7" x14ac:dyDescent="0.3">
      <c r="A1192" s="9"/>
      <c r="B1192" s="10"/>
      <c r="C1192" s="10"/>
      <c r="D1192" s="10"/>
      <c r="E1192" s="10"/>
      <c r="F1192" s="10"/>
      <c r="G1192" s="10"/>
    </row>
    <row r="1193" spans="1:7" x14ac:dyDescent="0.3">
      <c r="A1193" s="9"/>
      <c r="B1193" s="10"/>
      <c r="C1193" s="10"/>
      <c r="D1193" s="10"/>
      <c r="E1193" s="10"/>
      <c r="F1193" s="10"/>
      <c r="G1193" s="10"/>
    </row>
    <row r="1194" spans="1:7" x14ac:dyDescent="0.3">
      <c r="A1194" s="9"/>
      <c r="B1194" s="10"/>
      <c r="C1194" s="10"/>
      <c r="D1194" s="10"/>
      <c r="E1194" s="10"/>
      <c r="F1194" s="10"/>
      <c r="G1194" s="10"/>
    </row>
    <row r="1195" spans="1:7" x14ac:dyDescent="0.3">
      <c r="A1195" s="9"/>
      <c r="B1195" s="10"/>
      <c r="C1195" s="10"/>
      <c r="D1195" s="10"/>
      <c r="E1195" s="10"/>
      <c r="F1195" s="10"/>
      <c r="G1195" s="10"/>
    </row>
    <row r="1196" spans="1:7" x14ac:dyDescent="0.3">
      <c r="A1196" s="9"/>
      <c r="B1196" s="10"/>
      <c r="C1196" s="10"/>
      <c r="D1196" s="10"/>
      <c r="E1196" s="10"/>
      <c r="F1196" s="10"/>
      <c r="G1196" s="10"/>
    </row>
    <row r="1197" spans="1:7" x14ac:dyDescent="0.3">
      <c r="A1197" s="9"/>
      <c r="B1197" s="10"/>
      <c r="C1197" s="10"/>
      <c r="D1197" s="10"/>
      <c r="E1197" s="10"/>
      <c r="F1197" s="10"/>
      <c r="G1197" s="10"/>
    </row>
    <row r="1198" spans="1:7" x14ac:dyDescent="0.3">
      <c r="A1198" s="9"/>
      <c r="B1198" s="10"/>
      <c r="C1198" s="10"/>
      <c r="D1198" s="10"/>
      <c r="E1198" s="10"/>
      <c r="F1198" s="10"/>
      <c r="G1198" s="10"/>
    </row>
    <row r="1199" spans="1:7" x14ac:dyDescent="0.3">
      <c r="A1199" s="9"/>
      <c r="B1199" s="10"/>
      <c r="C1199" s="10"/>
      <c r="D1199" s="10"/>
      <c r="E1199" s="10"/>
      <c r="F1199" s="10"/>
      <c r="G1199" s="10"/>
    </row>
    <row r="1200" spans="1:7" x14ac:dyDescent="0.3">
      <c r="A1200" s="9"/>
      <c r="B1200" s="10"/>
      <c r="C1200" s="10"/>
      <c r="D1200" s="10"/>
      <c r="E1200" s="10"/>
      <c r="F1200" s="10"/>
      <c r="G1200" s="10"/>
    </row>
    <row r="1201" spans="1:7" x14ac:dyDescent="0.3">
      <c r="A1201" s="9"/>
      <c r="B1201" s="10"/>
      <c r="C1201" s="10"/>
      <c r="D1201" s="10"/>
      <c r="E1201" s="10"/>
      <c r="F1201" s="10"/>
      <c r="G1201" s="10"/>
    </row>
    <row r="1202" spans="1:7" x14ac:dyDescent="0.3">
      <c r="A1202" s="9"/>
      <c r="B1202" s="10"/>
      <c r="C1202" s="10"/>
      <c r="D1202" s="10"/>
      <c r="E1202" s="10"/>
      <c r="F1202" s="10"/>
      <c r="G1202" s="10"/>
    </row>
    <row r="1203" spans="1:7" x14ac:dyDescent="0.3">
      <c r="A1203" s="9"/>
      <c r="B1203" s="10"/>
      <c r="C1203" s="10"/>
      <c r="D1203" s="10"/>
      <c r="E1203" s="10"/>
      <c r="F1203" s="10"/>
      <c r="G1203" s="10"/>
    </row>
    <row r="1204" spans="1:7" x14ac:dyDescent="0.3">
      <c r="A1204" s="9"/>
      <c r="B1204" s="10"/>
      <c r="C1204" s="10"/>
      <c r="D1204" s="10"/>
      <c r="E1204" s="10"/>
      <c r="F1204" s="10"/>
      <c r="G1204" s="10"/>
    </row>
    <row r="1205" spans="1:7" x14ac:dyDescent="0.3">
      <c r="A1205" s="9"/>
      <c r="B1205" s="10"/>
      <c r="C1205" s="10"/>
      <c r="D1205" s="10"/>
      <c r="E1205" s="10"/>
      <c r="F1205" s="10"/>
      <c r="G1205" s="10"/>
    </row>
    <row r="1206" spans="1:7" x14ac:dyDescent="0.3">
      <c r="A1206" s="9"/>
      <c r="B1206" s="10"/>
      <c r="C1206" s="10"/>
      <c r="D1206" s="10"/>
      <c r="E1206" s="10"/>
      <c r="F1206" s="10"/>
      <c r="G1206" s="10"/>
    </row>
    <row r="1207" spans="1:7" x14ac:dyDescent="0.3">
      <c r="A1207" s="9"/>
      <c r="B1207" s="10"/>
      <c r="C1207" s="10"/>
      <c r="D1207" s="10"/>
      <c r="E1207" s="10"/>
      <c r="F1207" s="10"/>
      <c r="G1207" s="10"/>
    </row>
    <row r="1208" spans="1:7" x14ac:dyDescent="0.3">
      <c r="A1208" s="9"/>
      <c r="B1208" s="10"/>
      <c r="C1208" s="10"/>
      <c r="D1208" s="10"/>
      <c r="E1208" s="10"/>
      <c r="F1208" s="10"/>
      <c r="G1208" s="10"/>
    </row>
    <row r="1209" spans="1:7" x14ac:dyDescent="0.3">
      <c r="A1209" s="9"/>
      <c r="B1209" s="10"/>
      <c r="C1209" s="10"/>
      <c r="D1209" s="10"/>
      <c r="E1209" s="10"/>
      <c r="F1209" s="10"/>
      <c r="G1209" s="10"/>
    </row>
    <row r="1210" spans="1:7" x14ac:dyDescent="0.3">
      <c r="A1210" s="9"/>
      <c r="B1210" s="10"/>
      <c r="C1210" s="10"/>
      <c r="D1210" s="10"/>
      <c r="E1210" s="10"/>
      <c r="F1210" s="10"/>
      <c r="G1210" s="10"/>
    </row>
    <row r="1211" spans="1:7" x14ac:dyDescent="0.3">
      <c r="A1211" s="9"/>
      <c r="B1211" s="10"/>
      <c r="C1211" s="10"/>
      <c r="D1211" s="10"/>
      <c r="E1211" s="10"/>
      <c r="F1211" s="10"/>
      <c r="G1211" s="10"/>
    </row>
    <row r="1212" spans="1:7" x14ac:dyDescent="0.3">
      <c r="A1212" s="9"/>
      <c r="B1212" s="10"/>
      <c r="C1212" s="10"/>
      <c r="D1212" s="10"/>
      <c r="E1212" s="10"/>
      <c r="F1212" s="10"/>
      <c r="G1212" s="10"/>
    </row>
    <row r="1213" spans="1:7" x14ac:dyDescent="0.3">
      <c r="A1213" s="9"/>
      <c r="B1213" s="10"/>
      <c r="C1213" s="10"/>
      <c r="D1213" s="10"/>
      <c r="E1213" s="10"/>
      <c r="F1213" s="10"/>
      <c r="G1213" s="10"/>
    </row>
    <row r="1214" spans="1:7" x14ac:dyDescent="0.3">
      <c r="A1214" s="9"/>
      <c r="B1214" s="10"/>
      <c r="C1214" s="10"/>
      <c r="D1214" s="10"/>
      <c r="E1214" s="10"/>
      <c r="F1214" s="10"/>
      <c r="G1214" s="10"/>
    </row>
    <row r="1215" spans="1:7" x14ac:dyDescent="0.3">
      <c r="A1215" s="9"/>
      <c r="B1215" s="10"/>
      <c r="C1215" s="10"/>
      <c r="D1215" s="10"/>
      <c r="E1215" s="10"/>
      <c r="F1215" s="10"/>
      <c r="G1215" s="10"/>
    </row>
    <row r="1216" spans="1:7" x14ac:dyDescent="0.3">
      <c r="A1216" s="9"/>
      <c r="B1216" s="10"/>
      <c r="C1216" s="10"/>
      <c r="D1216" s="10"/>
      <c r="E1216" s="10"/>
      <c r="F1216" s="10"/>
      <c r="G1216" s="10"/>
    </row>
    <row r="1217" spans="1:7" x14ac:dyDescent="0.3">
      <c r="A1217" s="9"/>
      <c r="B1217" s="10"/>
      <c r="C1217" s="10"/>
      <c r="D1217" s="10"/>
      <c r="E1217" s="10"/>
      <c r="F1217" s="10"/>
      <c r="G1217" s="10"/>
    </row>
    <row r="1218" spans="1:7" x14ac:dyDescent="0.3">
      <c r="A1218" s="9"/>
      <c r="B1218" s="10"/>
      <c r="C1218" s="10"/>
      <c r="D1218" s="10"/>
      <c r="E1218" s="10"/>
      <c r="F1218" s="10"/>
      <c r="G1218" s="10"/>
    </row>
    <row r="1219" spans="1:7" x14ac:dyDescent="0.3">
      <c r="A1219" s="9"/>
      <c r="B1219" s="10"/>
      <c r="C1219" s="10"/>
      <c r="D1219" s="10"/>
      <c r="E1219" s="10"/>
      <c r="F1219" s="10"/>
      <c r="G1219" s="10"/>
    </row>
    <row r="1220" spans="1:7" x14ac:dyDescent="0.3">
      <c r="A1220" s="9"/>
      <c r="B1220" s="10"/>
      <c r="C1220" s="10"/>
      <c r="D1220" s="10"/>
      <c r="E1220" s="10"/>
      <c r="F1220" s="10"/>
      <c r="G1220" s="10"/>
    </row>
    <row r="1221" spans="1:7" x14ac:dyDescent="0.3">
      <c r="A1221" s="9"/>
      <c r="B1221" s="10"/>
      <c r="C1221" s="10"/>
      <c r="D1221" s="10"/>
      <c r="E1221" s="10"/>
      <c r="F1221" s="10"/>
      <c r="G1221" s="10"/>
    </row>
    <row r="1222" spans="1:7" x14ac:dyDescent="0.3">
      <c r="A1222" s="9"/>
      <c r="B1222" s="10"/>
      <c r="C1222" s="10"/>
      <c r="D1222" s="10"/>
      <c r="E1222" s="10"/>
      <c r="F1222" s="10"/>
      <c r="G1222" s="10"/>
    </row>
    <row r="1223" spans="1:7" x14ac:dyDescent="0.3">
      <c r="A1223" s="9"/>
      <c r="B1223" s="10"/>
      <c r="C1223" s="10"/>
      <c r="D1223" s="10"/>
      <c r="E1223" s="10"/>
      <c r="F1223" s="10"/>
      <c r="G1223" s="10"/>
    </row>
    <row r="1224" spans="1:7" x14ac:dyDescent="0.3">
      <c r="A1224" s="9"/>
      <c r="B1224" s="10"/>
      <c r="C1224" s="10"/>
      <c r="D1224" s="10"/>
      <c r="E1224" s="10"/>
      <c r="F1224" s="10"/>
      <c r="G1224" s="10"/>
    </row>
    <row r="1225" spans="1:7" x14ac:dyDescent="0.3">
      <c r="A1225" s="9"/>
      <c r="B1225" s="10"/>
      <c r="C1225" s="10"/>
      <c r="D1225" s="10"/>
      <c r="E1225" s="10"/>
      <c r="F1225" s="10"/>
      <c r="G1225" s="10"/>
    </row>
    <row r="1226" spans="1:7" x14ac:dyDescent="0.3">
      <c r="A1226" s="9"/>
      <c r="B1226" s="10"/>
      <c r="C1226" s="10"/>
      <c r="D1226" s="10"/>
      <c r="E1226" s="10"/>
      <c r="F1226" s="10"/>
      <c r="G1226" s="10"/>
    </row>
    <row r="1227" spans="1:7" x14ac:dyDescent="0.3">
      <c r="A1227" s="9"/>
      <c r="B1227" s="10"/>
      <c r="C1227" s="10"/>
      <c r="D1227" s="10"/>
      <c r="E1227" s="10"/>
      <c r="F1227" s="10"/>
      <c r="G1227" s="10"/>
    </row>
    <row r="1228" spans="1:7" x14ac:dyDescent="0.3">
      <c r="A1228" s="9"/>
      <c r="B1228" s="10"/>
      <c r="C1228" s="10"/>
      <c r="D1228" s="10"/>
      <c r="E1228" s="10"/>
      <c r="F1228" s="10"/>
      <c r="G1228" s="10"/>
    </row>
    <row r="1229" spans="1:7" x14ac:dyDescent="0.3">
      <c r="A1229" s="9"/>
      <c r="B1229" s="10"/>
      <c r="C1229" s="10"/>
      <c r="D1229" s="10"/>
      <c r="E1229" s="10"/>
      <c r="F1229" s="10"/>
      <c r="G1229" s="10"/>
    </row>
    <row r="1230" spans="1:7" x14ac:dyDescent="0.3">
      <c r="A1230" s="9"/>
      <c r="B1230" s="10"/>
      <c r="C1230" s="10"/>
      <c r="D1230" s="10"/>
      <c r="E1230" s="10"/>
      <c r="F1230" s="10"/>
      <c r="G1230" s="10"/>
    </row>
    <row r="1231" spans="1:7" x14ac:dyDescent="0.3">
      <c r="A1231" s="9"/>
      <c r="B1231" s="10"/>
      <c r="C1231" s="10"/>
      <c r="D1231" s="10"/>
      <c r="E1231" s="10"/>
      <c r="F1231" s="10"/>
      <c r="G1231" s="10"/>
    </row>
    <row r="1232" spans="1:7" x14ac:dyDescent="0.3">
      <c r="A1232" s="9"/>
      <c r="B1232" s="10"/>
      <c r="C1232" s="10"/>
      <c r="D1232" s="10"/>
      <c r="E1232" s="10"/>
      <c r="F1232" s="10"/>
      <c r="G1232" s="10"/>
    </row>
    <row r="1233" spans="1:7" x14ac:dyDescent="0.3">
      <c r="A1233" s="9"/>
      <c r="B1233" s="10"/>
      <c r="C1233" s="10"/>
      <c r="D1233" s="10"/>
      <c r="E1233" s="10"/>
      <c r="F1233" s="10"/>
      <c r="G1233" s="10"/>
    </row>
    <row r="1234" spans="1:7" x14ac:dyDescent="0.3">
      <c r="A1234" s="9"/>
      <c r="B1234" s="10"/>
      <c r="C1234" s="10"/>
      <c r="D1234" s="10"/>
      <c r="E1234" s="10"/>
      <c r="F1234" s="10"/>
      <c r="G1234" s="10"/>
    </row>
    <row r="1235" spans="1:7" x14ac:dyDescent="0.3">
      <c r="A1235" s="9"/>
      <c r="B1235" s="10"/>
      <c r="C1235" s="10"/>
      <c r="D1235" s="10"/>
      <c r="E1235" s="10"/>
      <c r="F1235" s="10"/>
      <c r="G1235" s="10"/>
    </row>
    <row r="1236" spans="1:7" x14ac:dyDescent="0.3">
      <c r="A1236" s="9"/>
      <c r="B1236" s="10"/>
      <c r="C1236" s="10"/>
      <c r="D1236" s="10"/>
      <c r="E1236" s="10"/>
      <c r="F1236" s="10"/>
      <c r="G1236" s="10"/>
    </row>
    <row r="1237" spans="1:7" x14ac:dyDescent="0.3">
      <c r="A1237" s="9"/>
      <c r="B1237" s="10"/>
      <c r="C1237" s="10"/>
      <c r="D1237" s="10"/>
      <c r="E1237" s="10"/>
      <c r="F1237" s="10"/>
      <c r="G1237" s="10"/>
    </row>
    <row r="1238" spans="1:7" x14ac:dyDescent="0.3">
      <c r="A1238" s="9"/>
      <c r="B1238" s="10"/>
      <c r="C1238" s="10"/>
      <c r="D1238" s="10"/>
      <c r="E1238" s="10"/>
      <c r="F1238" s="10"/>
      <c r="G1238" s="10"/>
    </row>
    <row r="1239" spans="1:7" x14ac:dyDescent="0.3">
      <c r="A1239" s="9"/>
      <c r="B1239" s="10"/>
      <c r="C1239" s="10"/>
      <c r="D1239" s="10"/>
      <c r="E1239" s="10"/>
      <c r="F1239" s="10"/>
      <c r="G1239" s="10"/>
    </row>
    <row r="1240" spans="1:7" x14ac:dyDescent="0.3">
      <c r="A1240" s="9"/>
      <c r="B1240" s="10"/>
      <c r="C1240" s="10"/>
      <c r="D1240" s="10"/>
      <c r="E1240" s="10"/>
      <c r="F1240" s="10"/>
      <c r="G1240" s="10"/>
    </row>
    <row r="1241" spans="1:7" x14ac:dyDescent="0.3">
      <c r="A1241" s="9"/>
      <c r="B1241" s="10"/>
      <c r="C1241" s="10"/>
      <c r="D1241" s="10"/>
      <c r="E1241" s="10"/>
      <c r="F1241" s="10"/>
      <c r="G1241" s="10"/>
    </row>
    <row r="1242" spans="1:7" x14ac:dyDescent="0.3">
      <c r="A1242" s="9"/>
      <c r="B1242" s="10"/>
      <c r="C1242" s="10"/>
      <c r="D1242" s="10"/>
      <c r="E1242" s="10"/>
      <c r="F1242" s="10"/>
      <c r="G1242" s="10"/>
    </row>
    <row r="1243" spans="1:7" x14ac:dyDescent="0.3">
      <c r="A1243" s="9"/>
      <c r="B1243" s="10"/>
      <c r="C1243" s="10"/>
      <c r="D1243" s="10"/>
      <c r="E1243" s="10"/>
      <c r="F1243" s="10"/>
      <c r="G1243" s="10"/>
    </row>
    <row r="1244" spans="1:7" x14ac:dyDescent="0.3">
      <c r="A1244" s="9"/>
      <c r="B1244" s="10"/>
      <c r="C1244" s="10"/>
      <c r="D1244" s="10"/>
      <c r="E1244" s="10"/>
      <c r="F1244" s="10"/>
      <c r="G1244" s="10"/>
    </row>
    <row r="1245" spans="1:7" x14ac:dyDescent="0.3">
      <c r="A1245" s="9"/>
      <c r="B1245" s="10"/>
      <c r="C1245" s="10"/>
      <c r="D1245" s="10"/>
      <c r="E1245" s="10"/>
      <c r="F1245" s="10"/>
      <c r="G1245" s="10"/>
    </row>
    <row r="1246" spans="1:7" x14ac:dyDescent="0.3">
      <c r="A1246" s="9"/>
      <c r="B1246" s="10"/>
      <c r="C1246" s="10"/>
      <c r="D1246" s="10"/>
      <c r="E1246" s="10"/>
      <c r="F1246" s="10"/>
      <c r="G1246" s="10"/>
    </row>
    <row r="1247" spans="1:7" x14ac:dyDescent="0.3">
      <c r="A1247" s="9"/>
      <c r="B1247" s="10"/>
      <c r="C1247" s="10"/>
      <c r="D1247" s="10"/>
      <c r="E1247" s="10"/>
      <c r="F1247" s="10"/>
      <c r="G1247" s="10"/>
    </row>
    <row r="1248" spans="1:7" x14ac:dyDescent="0.3">
      <c r="A1248" s="9"/>
      <c r="B1248" s="10"/>
      <c r="C1248" s="10"/>
      <c r="D1248" s="10"/>
      <c r="E1248" s="10"/>
      <c r="F1248" s="10"/>
      <c r="G1248" s="10"/>
    </row>
    <row r="1249" spans="1:7" x14ac:dyDescent="0.3">
      <c r="A1249" s="9"/>
      <c r="B1249" s="10"/>
      <c r="C1249" s="10"/>
      <c r="D1249" s="10"/>
      <c r="E1249" s="10"/>
      <c r="F1249" s="10"/>
      <c r="G1249" s="10"/>
    </row>
    <row r="1250" spans="1:7" x14ac:dyDescent="0.3">
      <c r="A1250" s="9"/>
      <c r="B1250" s="10"/>
      <c r="C1250" s="10"/>
      <c r="D1250" s="10"/>
      <c r="E1250" s="10"/>
      <c r="F1250" s="10"/>
      <c r="G1250" s="10"/>
    </row>
    <row r="1251" spans="1:7" x14ac:dyDescent="0.3">
      <c r="A1251" s="9"/>
      <c r="B1251" s="10"/>
      <c r="C1251" s="10"/>
      <c r="D1251" s="10"/>
      <c r="E1251" s="10"/>
      <c r="F1251" s="10"/>
      <c r="G1251" s="10"/>
    </row>
    <row r="1252" spans="1:7" x14ac:dyDescent="0.3">
      <c r="A1252" s="9"/>
      <c r="B1252" s="10"/>
      <c r="C1252" s="10"/>
      <c r="D1252" s="10"/>
      <c r="E1252" s="10"/>
      <c r="F1252" s="10"/>
      <c r="G1252" s="10"/>
    </row>
    <row r="1253" spans="1:7" x14ac:dyDescent="0.3">
      <c r="A1253" s="9"/>
      <c r="B1253" s="10"/>
      <c r="C1253" s="10"/>
      <c r="D1253" s="10"/>
      <c r="E1253" s="10"/>
      <c r="F1253" s="10"/>
      <c r="G1253" s="10"/>
    </row>
    <row r="1254" spans="1:7" x14ac:dyDescent="0.3">
      <c r="A1254" s="9"/>
      <c r="B1254" s="10"/>
      <c r="C1254" s="10"/>
      <c r="D1254" s="10"/>
      <c r="E1254" s="10"/>
      <c r="F1254" s="10"/>
      <c r="G1254" s="10"/>
    </row>
    <row r="1255" spans="1:7" x14ac:dyDescent="0.3">
      <c r="A1255" s="9"/>
      <c r="B1255" s="10"/>
      <c r="C1255" s="10"/>
      <c r="D1255" s="10"/>
      <c r="E1255" s="10"/>
      <c r="F1255" s="10"/>
      <c r="G1255" s="10"/>
    </row>
    <row r="1256" spans="1:7" x14ac:dyDescent="0.3">
      <c r="A1256" s="9"/>
      <c r="B1256" s="10"/>
      <c r="C1256" s="10"/>
      <c r="D1256" s="10"/>
      <c r="E1256" s="10"/>
      <c r="F1256" s="10"/>
      <c r="G1256" s="10"/>
    </row>
    <row r="1257" spans="1:7" x14ac:dyDescent="0.3">
      <c r="A1257" s="9"/>
      <c r="B1257" s="10"/>
      <c r="C1257" s="10"/>
      <c r="D1257" s="10"/>
      <c r="E1257" s="10"/>
      <c r="F1257" s="10"/>
      <c r="G1257" s="10"/>
    </row>
    <row r="1258" spans="1:7" x14ac:dyDescent="0.3">
      <c r="A1258" s="9"/>
      <c r="B1258" s="10"/>
      <c r="C1258" s="10"/>
      <c r="D1258" s="10"/>
      <c r="E1258" s="10"/>
      <c r="F1258" s="10"/>
      <c r="G1258" s="10"/>
    </row>
    <row r="1259" spans="1:7" x14ac:dyDescent="0.3">
      <c r="A1259" s="9"/>
      <c r="B1259" s="10"/>
      <c r="C1259" s="10"/>
      <c r="D1259" s="10"/>
      <c r="E1259" s="10"/>
      <c r="F1259" s="10"/>
      <c r="G1259" s="1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59"/>
  <sheetViews>
    <sheetView workbookViewId="0">
      <selection activeCell="J369" sqref="J369"/>
    </sheetView>
  </sheetViews>
  <sheetFormatPr defaultRowHeight="14.4" x14ac:dyDescent="0.3"/>
  <cols>
    <col min="1" max="1" width="12.88671875" style="8" customWidth="1"/>
    <col min="2" max="4" width="9.33203125" style="7" bestFit="1" customWidth="1"/>
    <col min="5" max="5" width="12" style="7" bestFit="1" customWidth="1"/>
    <col min="6" max="6" width="11.88671875" style="7" customWidth="1"/>
    <col min="7" max="7" width="13.5546875" style="7" customWidth="1"/>
    <col min="8" max="8" width="8.88671875" style="8"/>
    <col min="9" max="9" width="12.33203125" style="8" customWidth="1"/>
    <col min="10" max="256" width="8.88671875" style="8"/>
    <col min="257" max="257" width="12.88671875" style="8" customWidth="1"/>
    <col min="258" max="260" width="9.33203125" style="8" bestFit="1" customWidth="1"/>
    <col min="261" max="261" width="12" style="8" bestFit="1" customWidth="1"/>
    <col min="262" max="262" width="11.88671875" style="8" customWidth="1"/>
    <col min="263" max="263" width="13.5546875" style="8" customWidth="1"/>
    <col min="264" max="512" width="8.88671875" style="8"/>
    <col min="513" max="513" width="12.88671875" style="8" customWidth="1"/>
    <col min="514" max="516" width="9.33203125" style="8" bestFit="1" customWidth="1"/>
    <col min="517" max="517" width="12" style="8" bestFit="1" customWidth="1"/>
    <col min="518" max="518" width="11.88671875" style="8" customWidth="1"/>
    <col min="519" max="519" width="13.5546875" style="8" customWidth="1"/>
    <col min="520" max="768" width="8.88671875" style="8"/>
    <col min="769" max="769" width="12.88671875" style="8" customWidth="1"/>
    <col min="770" max="772" width="9.33203125" style="8" bestFit="1" customWidth="1"/>
    <col min="773" max="773" width="12" style="8" bestFit="1" customWidth="1"/>
    <col min="774" max="774" width="11.88671875" style="8" customWidth="1"/>
    <col min="775" max="775" width="13.5546875" style="8" customWidth="1"/>
    <col min="776" max="1024" width="8.88671875" style="8"/>
    <col min="1025" max="1025" width="12.88671875" style="8" customWidth="1"/>
    <col min="1026" max="1028" width="9.33203125" style="8" bestFit="1" customWidth="1"/>
    <col min="1029" max="1029" width="12" style="8" bestFit="1" customWidth="1"/>
    <col min="1030" max="1030" width="11.88671875" style="8" customWidth="1"/>
    <col min="1031" max="1031" width="13.5546875" style="8" customWidth="1"/>
    <col min="1032" max="1280" width="8.88671875" style="8"/>
    <col min="1281" max="1281" width="12.88671875" style="8" customWidth="1"/>
    <col min="1282" max="1284" width="9.33203125" style="8" bestFit="1" customWidth="1"/>
    <col min="1285" max="1285" width="12" style="8" bestFit="1" customWidth="1"/>
    <col min="1286" max="1286" width="11.88671875" style="8" customWidth="1"/>
    <col min="1287" max="1287" width="13.5546875" style="8" customWidth="1"/>
    <col min="1288" max="1536" width="8.88671875" style="8"/>
    <col min="1537" max="1537" width="12.88671875" style="8" customWidth="1"/>
    <col min="1538" max="1540" width="9.33203125" style="8" bestFit="1" customWidth="1"/>
    <col min="1541" max="1541" width="12" style="8" bestFit="1" customWidth="1"/>
    <col min="1542" max="1542" width="11.88671875" style="8" customWidth="1"/>
    <col min="1543" max="1543" width="13.5546875" style="8" customWidth="1"/>
    <col min="1544" max="1792" width="8.88671875" style="8"/>
    <col min="1793" max="1793" width="12.88671875" style="8" customWidth="1"/>
    <col min="1794" max="1796" width="9.33203125" style="8" bestFit="1" customWidth="1"/>
    <col min="1797" max="1797" width="12" style="8" bestFit="1" customWidth="1"/>
    <col min="1798" max="1798" width="11.88671875" style="8" customWidth="1"/>
    <col min="1799" max="1799" width="13.5546875" style="8" customWidth="1"/>
    <col min="1800" max="2048" width="8.88671875" style="8"/>
    <col min="2049" max="2049" width="12.88671875" style="8" customWidth="1"/>
    <col min="2050" max="2052" width="9.33203125" style="8" bestFit="1" customWidth="1"/>
    <col min="2053" max="2053" width="12" style="8" bestFit="1" customWidth="1"/>
    <col min="2054" max="2054" width="11.88671875" style="8" customWidth="1"/>
    <col min="2055" max="2055" width="13.5546875" style="8" customWidth="1"/>
    <col min="2056" max="2304" width="8.88671875" style="8"/>
    <col min="2305" max="2305" width="12.88671875" style="8" customWidth="1"/>
    <col min="2306" max="2308" width="9.33203125" style="8" bestFit="1" customWidth="1"/>
    <col min="2309" max="2309" width="12" style="8" bestFit="1" customWidth="1"/>
    <col min="2310" max="2310" width="11.88671875" style="8" customWidth="1"/>
    <col min="2311" max="2311" width="13.5546875" style="8" customWidth="1"/>
    <col min="2312" max="2560" width="8.88671875" style="8"/>
    <col min="2561" max="2561" width="12.88671875" style="8" customWidth="1"/>
    <col min="2562" max="2564" width="9.33203125" style="8" bestFit="1" customWidth="1"/>
    <col min="2565" max="2565" width="12" style="8" bestFit="1" customWidth="1"/>
    <col min="2566" max="2566" width="11.88671875" style="8" customWidth="1"/>
    <col min="2567" max="2567" width="13.5546875" style="8" customWidth="1"/>
    <col min="2568" max="2816" width="8.88671875" style="8"/>
    <col min="2817" max="2817" width="12.88671875" style="8" customWidth="1"/>
    <col min="2818" max="2820" width="9.33203125" style="8" bestFit="1" customWidth="1"/>
    <col min="2821" max="2821" width="12" style="8" bestFit="1" customWidth="1"/>
    <col min="2822" max="2822" width="11.88671875" style="8" customWidth="1"/>
    <col min="2823" max="2823" width="13.5546875" style="8" customWidth="1"/>
    <col min="2824" max="3072" width="8.88671875" style="8"/>
    <col min="3073" max="3073" width="12.88671875" style="8" customWidth="1"/>
    <col min="3074" max="3076" width="9.33203125" style="8" bestFit="1" customWidth="1"/>
    <col min="3077" max="3077" width="12" style="8" bestFit="1" customWidth="1"/>
    <col min="3078" max="3078" width="11.88671875" style="8" customWidth="1"/>
    <col min="3079" max="3079" width="13.5546875" style="8" customWidth="1"/>
    <col min="3080" max="3328" width="8.88671875" style="8"/>
    <col min="3329" max="3329" width="12.88671875" style="8" customWidth="1"/>
    <col min="3330" max="3332" width="9.33203125" style="8" bestFit="1" customWidth="1"/>
    <col min="3333" max="3333" width="12" style="8" bestFit="1" customWidth="1"/>
    <col min="3334" max="3334" width="11.88671875" style="8" customWidth="1"/>
    <col min="3335" max="3335" width="13.5546875" style="8" customWidth="1"/>
    <col min="3336" max="3584" width="8.88671875" style="8"/>
    <col min="3585" max="3585" width="12.88671875" style="8" customWidth="1"/>
    <col min="3586" max="3588" width="9.33203125" style="8" bestFit="1" customWidth="1"/>
    <col min="3589" max="3589" width="12" style="8" bestFit="1" customWidth="1"/>
    <col min="3590" max="3590" width="11.88671875" style="8" customWidth="1"/>
    <col min="3591" max="3591" width="13.5546875" style="8" customWidth="1"/>
    <col min="3592" max="3840" width="8.88671875" style="8"/>
    <col min="3841" max="3841" width="12.88671875" style="8" customWidth="1"/>
    <col min="3842" max="3844" width="9.33203125" style="8" bestFit="1" customWidth="1"/>
    <col min="3845" max="3845" width="12" style="8" bestFit="1" customWidth="1"/>
    <col min="3846" max="3846" width="11.88671875" style="8" customWidth="1"/>
    <col min="3847" max="3847" width="13.5546875" style="8" customWidth="1"/>
    <col min="3848" max="4096" width="8.88671875" style="8"/>
    <col min="4097" max="4097" width="12.88671875" style="8" customWidth="1"/>
    <col min="4098" max="4100" width="9.33203125" style="8" bestFit="1" customWidth="1"/>
    <col min="4101" max="4101" width="12" style="8" bestFit="1" customWidth="1"/>
    <col min="4102" max="4102" width="11.88671875" style="8" customWidth="1"/>
    <col min="4103" max="4103" width="13.5546875" style="8" customWidth="1"/>
    <col min="4104" max="4352" width="8.88671875" style="8"/>
    <col min="4353" max="4353" width="12.88671875" style="8" customWidth="1"/>
    <col min="4354" max="4356" width="9.33203125" style="8" bestFit="1" customWidth="1"/>
    <col min="4357" max="4357" width="12" style="8" bestFit="1" customWidth="1"/>
    <col min="4358" max="4358" width="11.88671875" style="8" customWidth="1"/>
    <col min="4359" max="4359" width="13.5546875" style="8" customWidth="1"/>
    <col min="4360" max="4608" width="8.88671875" style="8"/>
    <col min="4609" max="4609" width="12.88671875" style="8" customWidth="1"/>
    <col min="4610" max="4612" width="9.33203125" style="8" bestFit="1" customWidth="1"/>
    <col min="4613" max="4613" width="12" style="8" bestFit="1" customWidth="1"/>
    <col min="4614" max="4614" width="11.88671875" style="8" customWidth="1"/>
    <col min="4615" max="4615" width="13.5546875" style="8" customWidth="1"/>
    <col min="4616" max="4864" width="8.88671875" style="8"/>
    <col min="4865" max="4865" width="12.88671875" style="8" customWidth="1"/>
    <col min="4866" max="4868" width="9.33203125" style="8" bestFit="1" customWidth="1"/>
    <col min="4869" max="4869" width="12" style="8" bestFit="1" customWidth="1"/>
    <col min="4870" max="4870" width="11.88671875" style="8" customWidth="1"/>
    <col min="4871" max="4871" width="13.5546875" style="8" customWidth="1"/>
    <col min="4872" max="5120" width="8.88671875" style="8"/>
    <col min="5121" max="5121" width="12.88671875" style="8" customWidth="1"/>
    <col min="5122" max="5124" width="9.33203125" style="8" bestFit="1" customWidth="1"/>
    <col min="5125" max="5125" width="12" style="8" bestFit="1" customWidth="1"/>
    <col min="5126" max="5126" width="11.88671875" style="8" customWidth="1"/>
    <col min="5127" max="5127" width="13.5546875" style="8" customWidth="1"/>
    <col min="5128" max="5376" width="8.88671875" style="8"/>
    <col min="5377" max="5377" width="12.88671875" style="8" customWidth="1"/>
    <col min="5378" max="5380" width="9.33203125" style="8" bestFit="1" customWidth="1"/>
    <col min="5381" max="5381" width="12" style="8" bestFit="1" customWidth="1"/>
    <col min="5382" max="5382" width="11.88671875" style="8" customWidth="1"/>
    <col min="5383" max="5383" width="13.5546875" style="8" customWidth="1"/>
    <col min="5384" max="5632" width="8.88671875" style="8"/>
    <col min="5633" max="5633" width="12.88671875" style="8" customWidth="1"/>
    <col min="5634" max="5636" width="9.33203125" style="8" bestFit="1" customWidth="1"/>
    <col min="5637" max="5637" width="12" style="8" bestFit="1" customWidth="1"/>
    <col min="5638" max="5638" width="11.88671875" style="8" customWidth="1"/>
    <col min="5639" max="5639" width="13.5546875" style="8" customWidth="1"/>
    <col min="5640" max="5888" width="8.88671875" style="8"/>
    <col min="5889" max="5889" width="12.88671875" style="8" customWidth="1"/>
    <col min="5890" max="5892" width="9.33203125" style="8" bestFit="1" customWidth="1"/>
    <col min="5893" max="5893" width="12" style="8" bestFit="1" customWidth="1"/>
    <col min="5894" max="5894" width="11.88671875" style="8" customWidth="1"/>
    <col min="5895" max="5895" width="13.5546875" style="8" customWidth="1"/>
    <col min="5896" max="6144" width="8.88671875" style="8"/>
    <col min="6145" max="6145" width="12.88671875" style="8" customWidth="1"/>
    <col min="6146" max="6148" width="9.33203125" style="8" bestFit="1" customWidth="1"/>
    <col min="6149" max="6149" width="12" style="8" bestFit="1" customWidth="1"/>
    <col min="6150" max="6150" width="11.88671875" style="8" customWidth="1"/>
    <col min="6151" max="6151" width="13.5546875" style="8" customWidth="1"/>
    <col min="6152" max="6400" width="8.88671875" style="8"/>
    <col min="6401" max="6401" width="12.88671875" style="8" customWidth="1"/>
    <col min="6402" max="6404" width="9.33203125" style="8" bestFit="1" customWidth="1"/>
    <col min="6405" max="6405" width="12" style="8" bestFit="1" customWidth="1"/>
    <col min="6406" max="6406" width="11.88671875" style="8" customWidth="1"/>
    <col min="6407" max="6407" width="13.5546875" style="8" customWidth="1"/>
    <col min="6408" max="6656" width="8.88671875" style="8"/>
    <col min="6657" max="6657" width="12.88671875" style="8" customWidth="1"/>
    <col min="6658" max="6660" width="9.33203125" style="8" bestFit="1" customWidth="1"/>
    <col min="6661" max="6661" width="12" style="8" bestFit="1" customWidth="1"/>
    <col min="6662" max="6662" width="11.88671875" style="8" customWidth="1"/>
    <col min="6663" max="6663" width="13.5546875" style="8" customWidth="1"/>
    <col min="6664" max="6912" width="8.88671875" style="8"/>
    <col min="6913" max="6913" width="12.88671875" style="8" customWidth="1"/>
    <col min="6914" max="6916" width="9.33203125" style="8" bestFit="1" customWidth="1"/>
    <col min="6917" max="6917" width="12" style="8" bestFit="1" customWidth="1"/>
    <col min="6918" max="6918" width="11.88671875" style="8" customWidth="1"/>
    <col min="6919" max="6919" width="13.5546875" style="8" customWidth="1"/>
    <col min="6920" max="7168" width="8.88671875" style="8"/>
    <col min="7169" max="7169" width="12.88671875" style="8" customWidth="1"/>
    <col min="7170" max="7172" width="9.33203125" style="8" bestFit="1" customWidth="1"/>
    <col min="7173" max="7173" width="12" style="8" bestFit="1" customWidth="1"/>
    <col min="7174" max="7174" width="11.88671875" style="8" customWidth="1"/>
    <col min="7175" max="7175" width="13.5546875" style="8" customWidth="1"/>
    <col min="7176" max="7424" width="8.88671875" style="8"/>
    <col min="7425" max="7425" width="12.88671875" style="8" customWidth="1"/>
    <col min="7426" max="7428" width="9.33203125" style="8" bestFit="1" customWidth="1"/>
    <col min="7429" max="7429" width="12" style="8" bestFit="1" customWidth="1"/>
    <col min="7430" max="7430" width="11.88671875" style="8" customWidth="1"/>
    <col min="7431" max="7431" width="13.5546875" style="8" customWidth="1"/>
    <col min="7432" max="7680" width="8.88671875" style="8"/>
    <col min="7681" max="7681" width="12.88671875" style="8" customWidth="1"/>
    <col min="7682" max="7684" width="9.33203125" style="8" bestFit="1" customWidth="1"/>
    <col min="7685" max="7685" width="12" style="8" bestFit="1" customWidth="1"/>
    <col min="7686" max="7686" width="11.88671875" style="8" customWidth="1"/>
    <col min="7687" max="7687" width="13.5546875" style="8" customWidth="1"/>
    <col min="7688" max="7936" width="8.88671875" style="8"/>
    <col min="7937" max="7937" width="12.88671875" style="8" customWidth="1"/>
    <col min="7938" max="7940" width="9.33203125" style="8" bestFit="1" customWidth="1"/>
    <col min="7941" max="7941" width="12" style="8" bestFit="1" customWidth="1"/>
    <col min="7942" max="7942" width="11.88671875" style="8" customWidth="1"/>
    <col min="7943" max="7943" width="13.5546875" style="8" customWidth="1"/>
    <col min="7944" max="8192" width="8.88671875" style="8"/>
    <col min="8193" max="8193" width="12.88671875" style="8" customWidth="1"/>
    <col min="8194" max="8196" width="9.33203125" style="8" bestFit="1" customWidth="1"/>
    <col min="8197" max="8197" width="12" style="8" bestFit="1" customWidth="1"/>
    <col min="8198" max="8198" width="11.88671875" style="8" customWidth="1"/>
    <col min="8199" max="8199" width="13.5546875" style="8" customWidth="1"/>
    <col min="8200" max="8448" width="8.88671875" style="8"/>
    <col min="8449" max="8449" width="12.88671875" style="8" customWidth="1"/>
    <col min="8450" max="8452" width="9.33203125" style="8" bestFit="1" customWidth="1"/>
    <col min="8453" max="8453" width="12" style="8" bestFit="1" customWidth="1"/>
    <col min="8454" max="8454" width="11.88671875" style="8" customWidth="1"/>
    <col min="8455" max="8455" width="13.5546875" style="8" customWidth="1"/>
    <col min="8456" max="8704" width="8.88671875" style="8"/>
    <col min="8705" max="8705" width="12.88671875" style="8" customWidth="1"/>
    <col min="8706" max="8708" width="9.33203125" style="8" bestFit="1" customWidth="1"/>
    <col min="8709" max="8709" width="12" style="8" bestFit="1" customWidth="1"/>
    <col min="8710" max="8710" width="11.88671875" style="8" customWidth="1"/>
    <col min="8711" max="8711" width="13.5546875" style="8" customWidth="1"/>
    <col min="8712" max="8960" width="8.88671875" style="8"/>
    <col min="8961" max="8961" width="12.88671875" style="8" customWidth="1"/>
    <col min="8962" max="8964" width="9.33203125" style="8" bestFit="1" customWidth="1"/>
    <col min="8965" max="8965" width="12" style="8" bestFit="1" customWidth="1"/>
    <col min="8966" max="8966" width="11.88671875" style="8" customWidth="1"/>
    <col min="8967" max="8967" width="13.5546875" style="8" customWidth="1"/>
    <col min="8968" max="9216" width="8.88671875" style="8"/>
    <col min="9217" max="9217" width="12.88671875" style="8" customWidth="1"/>
    <col min="9218" max="9220" width="9.33203125" style="8" bestFit="1" customWidth="1"/>
    <col min="9221" max="9221" width="12" style="8" bestFit="1" customWidth="1"/>
    <col min="9222" max="9222" width="11.88671875" style="8" customWidth="1"/>
    <col min="9223" max="9223" width="13.5546875" style="8" customWidth="1"/>
    <col min="9224" max="9472" width="8.88671875" style="8"/>
    <col min="9473" max="9473" width="12.88671875" style="8" customWidth="1"/>
    <col min="9474" max="9476" width="9.33203125" style="8" bestFit="1" customWidth="1"/>
    <col min="9477" max="9477" width="12" style="8" bestFit="1" customWidth="1"/>
    <col min="9478" max="9478" width="11.88671875" style="8" customWidth="1"/>
    <col min="9479" max="9479" width="13.5546875" style="8" customWidth="1"/>
    <col min="9480" max="9728" width="8.88671875" style="8"/>
    <col min="9729" max="9729" width="12.88671875" style="8" customWidth="1"/>
    <col min="9730" max="9732" width="9.33203125" style="8" bestFit="1" customWidth="1"/>
    <col min="9733" max="9733" width="12" style="8" bestFit="1" customWidth="1"/>
    <col min="9734" max="9734" width="11.88671875" style="8" customWidth="1"/>
    <col min="9735" max="9735" width="13.5546875" style="8" customWidth="1"/>
    <col min="9736" max="9984" width="8.88671875" style="8"/>
    <col min="9985" max="9985" width="12.88671875" style="8" customWidth="1"/>
    <col min="9986" max="9988" width="9.33203125" style="8" bestFit="1" customWidth="1"/>
    <col min="9989" max="9989" width="12" style="8" bestFit="1" customWidth="1"/>
    <col min="9990" max="9990" width="11.88671875" style="8" customWidth="1"/>
    <col min="9991" max="9991" width="13.5546875" style="8" customWidth="1"/>
    <col min="9992" max="10240" width="8.88671875" style="8"/>
    <col min="10241" max="10241" width="12.88671875" style="8" customWidth="1"/>
    <col min="10242" max="10244" width="9.33203125" style="8" bestFit="1" customWidth="1"/>
    <col min="10245" max="10245" width="12" style="8" bestFit="1" customWidth="1"/>
    <col min="10246" max="10246" width="11.88671875" style="8" customWidth="1"/>
    <col min="10247" max="10247" width="13.5546875" style="8" customWidth="1"/>
    <col min="10248" max="10496" width="8.88671875" style="8"/>
    <col min="10497" max="10497" width="12.88671875" style="8" customWidth="1"/>
    <col min="10498" max="10500" width="9.33203125" style="8" bestFit="1" customWidth="1"/>
    <col min="10501" max="10501" width="12" style="8" bestFit="1" customWidth="1"/>
    <col min="10502" max="10502" width="11.88671875" style="8" customWidth="1"/>
    <col min="10503" max="10503" width="13.5546875" style="8" customWidth="1"/>
    <col min="10504" max="10752" width="8.88671875" style="8"/>
    <col min="10753" max="10753" width="12.88671875" style="8" customWidth="1"/>
    <col min="10754" max="10756" width="9.33203125" style="8" bestFit="1" customWidth="1"/>
    <col min="10757" max="10757" width="12" style="8" bestFit="1" customWidth="1"/>
    <col min="10758" max="10758" width="11.88671875" style="8" customWidth="1"/>
    <col min="10759" max="10759" width="13.5546875" style="8" customWidth="1"/>
    <col min="10760" max="11008" width="8.88671875" style="8"/>
    <col min="11009" max="11009" width="12.88671875" style="8" customWidth="1"/>
    <col min="11010" max="11012" width="9.33203125" style="8" bestFit="1" customWidth="1"/>
    <col min="11013" max="11013" width="12" style="8" bestFit="1" customWidth="1"/>
    <col min="11014" max="11014" width="11.88671875" style="8" customWidth="1"/>
    <col min="11015" max="11015" width="13.5546875" style="8" customWidth="1"/>
    <col min="11016" max="11264" width="8.88671875" style="8"/>
    <col min="11265" max="11265" width="12.88671875" style="8" customWidth="1"/>
    <col min="11266" max="11268" width="9.33203125" style="8" bestFit="1" customWidth="1"/>
    <col min="11269" max="11269" width="12" style="8" bestFit="1" customWidth="1"/>
    <col min="11270" max="11270" width="11.88671875" style="8" customWidth="1"/>
    <col min="11271" max="11271" width="13.5546875" style="8" customWidth="1"/>
    <col min="11272" max="11520" width="8.88671875" style="8"/>
    <col min="11521" max="11521" width="12.88671875" style="8" customWidth="1"/>
    <col min="11522" max="11524" width="9.33203125" style="8" bestFit="1" customWidth="1"/>
    <col min="11525" max="11525" width="12" style="8" bestFit="1" customWidth="1"/>
    <col min="11526" max="11526" width="11.88671875" style="8" customWidth="1"/>
    <col min="11527" max="11527" width="13.5546875" style="8" customWidth="1"/>
    <col min="11528" max="11776" width="8.88671875" style="8"/>
    <col min="11777" max="11777" width="12.88671875" style="8" customWidth="1"/>
    <col min="11778" max="11780" width="9.33203125" style="8" bestFit="1" customWidth="1"/>
    <col min="11781" max="11781" width="12" style="8" bestFit="1" customWidth="1"/>
    <col min="11782" max="11782" width="11.88671875" style="8" customWidth="1"/>
    <col min="11783" max="11783" width="13.5546875" style="8" customWidth="1"/>
    <col min="11784" max="12032" width="8.88671875" style="8"/>
    <col min="12033" max="12033" width="12.88671875" style="8" customWidth="1"/>
    <col min="12034" max="12036" width="9.33203125" style="8" bestFit="1" customWidth="1"/>
    <col min="12037" max="12037" width="12" style="8" bestFit="1" customWidth="1"/>
    <col min="12038" max="12038" width="11.88671875" style="8" customWidth="1"/>
    <col min="12039" max="12039" width="13.5546875" style="8" customWidth="1"/>
    <col min="12040" max="12288" width="8.88671875" style="8"/>
    <col min="12289" max="12289" width="12.88671875" style="8" customWidth="1"/>
    <col min="12290" max="12292" width="9.33203125" style="8" bestFit="1" customWidth="1"/>
    <col min="12293" max="12293" width="12" style="8" bestFit="1" customWidth="1"/>
    <col min="12294" max="12294" width="11.88671875" style="8" customWidth="1"/>
    <col min="12295" max="12295" width="13.5546875" style="8" customWidth="1"/>
    <col min="12296" max="12544" width="8.88671875" style="8"/>
    <col min="12545" max="12545" width="12.88671875" style="8" customWidth="1"/>
    <col min="12546" max="12548" width="9.33203125" style="8" bestFit="1" customWidth="1"/>
    <col min="12549" max="12549" width="12" style="8" bestFit="1" customWidth="1"/>
    <col min="12550" max="12550" width="11.88671875" style="8" customWidth="1"/>
    <col min="12551" max="12551" width="13.5546875" style="8" customWidth="1"/>
    <col min="12552" max="12800" width="8.88671875" style="8"/>
    <col min="12801" max="12801" width="12.88671875" style="8" customWidth="1"/>
    <col min="12802" max="12804" width="9.33203125" style="8" bestFit="1" customWidth="1"/>
    <col min="12805" max="12805" width="12" style="8" bestFit="1" customWidth="1"/>
    <col min="12806" max="12806" width="11.88671875" style="8" customWidth="1"/>
    <col min="12807" max="12807" width="13.5546875" style="8" customWidth="1"/>
    <col min="12808" max="13056" width="8.88671875" style="8"/>
    <col min="13057" max="13057" width="12.88671875" style="8" customWidth="1"/>
    <col min="13058" max="13060" width="9.33203125" style="8" bestFit="1" customWidth="1"/>
    <col min="13061" max="13061" width="12" style="8" bestFit="1" customWidth="1"/>
    <col min="13062" max="13062" width="11.88671875" style="8" customWidth="1"/>
    <col min="13063" max="13063" width="13.5546875" style="8" customWidth="1"/>
    <col min="13064" max="13312" width="8.88671875" style="8"/>
    <col min="13313" max="13313" width="12.88671875" style="8" customWidth="1"/>
    <col min="13314" max="13316" width="9.33203125" style="8" bestFit="1" customWidth="1"/>
    <col min="13317" max="13317" width="12" style="8" bestFit="1" customWidth="1"/>
    <col min="13318" max="13318" width="11.88671875" style="8" customWidth="1"/>
    <col min="13319" max="13319" width="13.5546875" style="8" customWidth="1"/>
    <col min="13320" max="13568" width="8.88671875" style="8"/>
    <col min="13569" max="13569" width="12.88671875" style="8" customWidth="1"/>
    <col min="13570" max="13572" width="9.33203125" style="8" bestFit="1" customWidth="1"/>
    <col min="13573" max="13573" width="12" style="8" bestFit="1" customWidth="1"/>
    <col min="13574" max="13574" width="11.88671875" style="8" customWidth="1"/>
    <col min="13575" max="13575" width="13.5546875" style="8" customWidth="1"/>
    <col min="13576" max="13824" width="8.88671875" style="8"/>
    <col min="13825" max="13825" width="12.88671875" style="8" customWidth="1"/>
    <col min="13826" max="13828" width="9.33203125" style="8" bestFit="1" customWidth="1"/>
    <col min="13829" max="13829" width="12" style="8" bestFit="1" customWidth="1"/>
    <col min="13830" max="13830" width="11.88671875" style="8" customWidth="1"/>
    <col min="13831" max="13831" width="13.5546875" style="8" customWidth="1"/>
    <col min="13832" max="14080" width="8.88671875" style="8"/>
    <col min="14081" max="14081" width="12.88671875" style="8" customWidth="1"/>
    <col min="14082" max="14084" width="9.33203125" style="8" bestFit="1" customWidth="1"/>
    <col min="14085" max="14085" width="12" style="8" bestFit="1" customWidth="1"/>
    <col min="14086" max="14086" width="11.88671875" style="8" customWidth="1"/>
    <col min="14087" max="14087" width="13.5546875" style="8" customWidth="1"/>
    <col min="14088" max="14336" width="8.88671875" style="8"/>
    <col min="14337" max="14337" width="12.88671875" style="8" customWidth="1"/>
    <col min="14338" max="14340" width="9.33203125" style="8" bestFit="1" customWidth="1"/>
    <col min="14341" max="14341" width="12" style="8" bestFit="1" customWidth="1"/>
    <col min="14342" max="14342" width="11.88671875" style="8" customWidth="1"/>
    <col min="14343" max="14343" width="13.5546875" style="8" customWidth="1"/>
    <col min="14344" max="14592" width="8.88671875" style="8"/>
    <col min="14593" max="14593" width="12.88671875" style="8" customWidth="1"/>
    <col min="14594" max="14596" width="9.33203125" style="8" bestFit="1" customWidth="1"/>
    <col min="14597" max="14597" width="12" style="8" bestFit="1" customWidth="1"/>
    <col min="14598" max="14598" width="11.88671875" style="8" customWidth="1"/>
    <col min="14599" max="14599" width="13.5546875" style="8" customWidth="1"/>
    <col min="14600" max="14848" width="8.88671875" style="8"/>
    <col min="14849" max="14849" width="12.88671875" style="8" customWidth="1"/>
    <col min="14850" max="14852" width="9.33203125" style="8" bestFit="1" customWidth="1"/>
    <col min="14853" max="14853" width="12" style="8" bestFit="1" customWidth="1"/>
    <col min="14854" max="14854" width="11.88671875" style="8" customWidth="1"/>
    <col min="14855" max="14855" width="13.5546875" style="8" customWidth="1"/>
    <col min="14856" max="15104" width="8.88671875" style="8"/>
    <col min="15105" max="15105" width="12.88671875" style="8" customWidth="1"/>
    <col min="15106" max="15108" width="9.33203125" style="8" bestFit="1" customWidth="1"/>
    <col min="15109" max="15109" width="12" style="8" bestFit="1" customWidth="1"/>
    <col min="15110" max="15110" width="11.88671875" style="8" customWidth="1"/>
    <col min="15111" max="15111" width="13.5546875" style="8" customWidth="1"/>
    <col min="15112" max="15360" width="8.88671875" style="8"/>
    <col min="15361" max="15361" width="12.88671875" style="8" customWidth="1"/>
    <col min="15362" max="15364" width="9.33203125" style="8" bestFit="1" customWidth="1"/>
    <col min="15365" max="15365" width="12" style="8" bestFit="1" customWidth="1"/>
    <col min="15366" max="15366" width="11.88671875" style="8" customWidth="1"/>
    <col min="15367" max="15367" width="13.5546875" style="8" customWidth="1"/>
    <col min="15368" max="15616" width="8.88671875" style="8"/>
    <col min="15617" max="15617" width="12.88671875" style="8" customWidth="1"/>
    <col min="15618" max="15620" width="9.33203125" style="8" bestFit="1" customWidth="1"/>
    <col min="15621" max="15621" width="12" style="8" bestFit="1" customWidth="1"/>
    <col min="15622" max="15622" width="11.88671875" style="8" customWidth="1"/>
    <col min="15623" max="15623" width="13.5546875" style="8" customWidth="1"/>
    <col min="15624" max="15872" width="8.88671875" style="8"/>
    <col min="15873" max="15873" width="12.88671875" style="8" customWidth="1"/>
    <col min="15874" max="15876" width="9.33203125" style="8" bestFit="1" customWidth="1"/>
    <col min="15877" max="15877" width="12" style="8" bestFit="1" customWidth="1"/>
    <col min="15878" max="15878" width="11.88671875" style="8" customWidth="1"/>
    <col min="15879" max="15879" width="13.5546875" style="8" customWidth="1"/>
    <col min="15880" max="16128" width="8.88671875" style="8"/>
    <col min="16129" max="16129" width="12.88671875" style="8" customWidth="1"/>
    <col min="16130" max="16132" width="9.33203125" style="8" bestFit="1" customWidth="1"/>
    <col min="16133" max="16133" width="12" style="8" bestFit="1" customWidth="1"/>
    <col min="16134" max="16134" width="11.88671875" style="8" customWidth="1"/>
    <col min="16135" max="16135" width="13.5546875" style="8" customWidth="1"/>
    <col min="16136" max="16384" width="8.88671875" style="8"/>
  </cols>
  <sheetData>
    <row r="1" spans="1:16" x14ac:dyDescent="0.3">
      <c r="A1" s="6" t="s">
        <v>8</v>
      </c>
      <c r="B1" s="7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/>
    </row>
    <row r="2" spans="1:16" x14ac:dyDescent="0.3">
      <c r="A2" s="9">
        <v>43119</v>
      </c>
      <c r="B2" s="10">
        <f>(BTC!$E2-BTC!$E3)/BTC!$E3</f>
        <v>1.1546941585547588E-2</v>
      </c>
      <c r="C2" s="10">
        <f>(ETH!E2-ETH!E3)/ETH!E3</f>
        <v>2.7212722430230598E-3</v>
      </c>
      <c r="D2" s="10">
        <f>(XRP!$E2-XRP!$E3)/XRP!$E3</f>
        <v>-3.1250000000000028E-2</v>
      </c>
      <c r="E2" s="10">
        <f>(LTC!$E2-LTC!$E3)/LTC!$E3</f>
        <v>6.2227753578098183E-4</v>
      </c>
      <c r="F2" s="10">
        <f>(BCH!$E2-BCH!$E3)/BCH!$E3</f>
        <v>7.3260281770313879E-3</v>
      </c>
      <c r="G2" s="10">
        <f>(NEM!$E2-NEM!$E3)/NEM!$E3</f>
        <v>1.8518518518518535E-2</v>
      </c>
    </row>
    <row r="3" spans="1:16" ht="15" thickBot="1" x14ac:dyDescent="0.35">
      <c r="A3" s="9">
        <v>43118</v>
      </c>
      <c r="B3" s="10">
        <f>(BTC!$E3-BTC!$E4)/BTC!$E4</f>
        <v>2.5588545483795942E-2</v>
      </c>
      <c r="C3" s="10">
        <f>(ETH!E3-ETH!E4)/ETH!E4</f>
        <v>2.1720483115602634E-2</v>
      </c>
      <c r="D3" s="10">
        <f>(XRP!$E3-XRP!$E4)/XRP!$E4</f>
        <v>0.22137404580152673</v>
      </c>
      <c r="E3" s="10">
        <f>(LTC!$E3-LTC!$E4)/LTC!$E4</f>
        <v>3.3883765815998244E-2</v>
      </c>
      <c r="F3" s="10">
        <f>(BCH!$E3-BCH!$E4)/BCH!$E4</f>
        <v>4.9769743428391897E-3</v>
      </c>
      <c r="G3" s="10">
        <f>(NEM!$E3-NEM!$E4)/NEM!$E4</f>
        <v>5.8823529411764754E-2</v>
      </c>
      <c r="I3" s="11" t="s">
        <v>15</v>
      </c>
    </row>
    <row r="4" spans="1:16" ht="15" thickBot="1" x14ac:dyDescent="0.35">
      <c r="A4" s="9">
        <v>43117</v>
      </c>
      <c r="B4" s="10">
        <f>(BTC!$E4-BTC!$E5)/BTC!$E5</f>
        <v>-2.6273878421304523E-2</v>
      </c>
      <c r="C4" s="10">
        <f>(ETH!E4-ETH!E5)/ETH!E5</f>
        <v>-3.7430363769230091E-2</v>
      </c>
      <c r="D4" s="10">
        <f>(XRP!$E4-XRP!$E5)/XRP!$E5</f>
        <v>0.11016949152542384</v>
      </c>
      <c r="E4" s="10">
        <f>(LTC!$E4-LTC!$E5)/LTC!$E5</f>
        <v>-9.6107895714968514E-3</v>
      </c>
      <c r="F4" s="10">
        <f>(BCH!$E4-BCH!$E5)/BCH!$E5</f>
        <v>-1.3554769281123197E-2</v>
      </c>
      <c r="G4" s="10">
        <f>(NEM!$E4-NEM!$E5)/NEM!$E5</f>
        <v>-9.7087378640776777E-3</v>
      </c>
      <c r="I4" s="12">
        <f t="shared" ref="I4:N4" si="0">COVAR($B$2:$B$252,B$2:B$252)</f>
        <v>3.2071548256721425E-3</v>
      </c>
      <c r="J4" s="12">
        <f t="shared" si="0"/>
        <v>1.7599984492097764E-3</v>
      </c>
      <c r="K4" s="12">
        <f t="shared" si="0"/>
        <v>1.2669343739177433E-3</v>
      </c>
      <c r="L4" s="12">
        <f t="shared" si="0"/>
        <v>2.370469686512707E-3</v>
      </c>
      <c r="M4" s="12">
        <f t="shared" si="0"/>
        <v>7.4941716599585134E-4</v>
      </c>
      <c r="N4" s="13">
        <f t="shared" si="0"/>
        <v>1.7729117470420936E-3</v>
      </c>
      <c r="O4" s="14"/>
    </row>
    <row r="5" spans="1:16" ht="15" thickBot="1" x14ac:dyDescent="0.35">
      <c r="A5" s="9">
        <v>43116</v>
      </c>
      <c r="B5" s="10">
        <f>(BTC!$E5-BTC!$E6)/BTC!$E6</f>
        <v>-0.16854802529703755</v>
      </c>
      <c r="C5" s="10">
        <f>(ETH!E5-ETH!E6)/ETH!E6</f>
        <v>-0.18439996284599666</v>
      </c>
      <c r="D5" s="10">
        <f>(XRP!$E5-XRP!$E6)/XRP!$E6</f>
        <v>-0.29761904761904762</v>
      </c>
      <c r="E5" s="10">
        <f>(LTC!$E5-LTC!$E6)/LTC!$E6</f>
        <v>-0.19091807363491858</v>
      </c>
      <c r="F5" s="10">
        <f>(BCH!$E5-BCH!$E6)/BCH!$E6</f>
        <v>-0.26211097878861067</v>
      </c>
      <c r="G5" s="10">
        <f>(NEM!$E5-NEM!$E6)/NEM!$E6</f>
        <v>-0.25899280575539563</v>
      </c>
      <c r="I5" s="12">
        <f t="shared" ref="I5:N5" si="1">COVAR($C$2:$C$252,B$2:B$252)</f>
        <v>1.7599984492097764E-3</v>
      </c>
      <c r="J5" s="12">
        <f t="shared" si="1"/>
        <v>5.2800475321387466E-3</v>
      </c>
      <c r="K5" s="12">
        <f t="shared" si="1"/>
        <v>2.2000577934997109E-3</v>
      </c>
      <c r="L5" s="12">
        <f t="shared" si="1"/>
        <v>3.1189427359201625E-3</v>
      </c>
      <c r="M5" s="12">
        <f t="shared" si="1"/>
        <v>2.3735506998637818E-3</v>
      </c>
      <c r="N5" s="13">
        <f t="shared" si="1"/>
        <v>3.8448908218914938E-3</v>
      </c>
      <c r="O5" s="14"/>
    </row>
    <row r="6" spans="1:16" ht="15" thickBot="1" x14ac:dyDescent="0.35">
      <c r="A6" s="9">
        <v>43115</v>
      </c>
      <c r="B6" s="10">
        <f>(BTC!$E6-BTC!$E7)/BTC!$E7</f>
        <v>3.4708103398198718E-3</v>
      </c>
      <c r="C6" s="10">
        <f>(ETH!E6-ETH!E7)/ETH!E7</f>
        <v>-5.4764151978752763E-2</v>
      </c>
      <c r="D6" s="10">
        <f>(XRP!$E6-XRP!$E7)/XRP!$E7</f>
        <v>-9.6774193548387177E-2</v>
      </c>
      <c r="E6" s="10">
        <f>(LTC!$E6-LTC!$E7)/LTC!$E7</f>
        <v>-2.4761186525892393E-2</v>
      </c>
      <c r="F6" s="10">
        <f>(BCH!$E6-BCH!$E7)/BCH!$E7</f>
        <v>-5.9444174643209696E-2</v>
      </c>
      <c r="G6" s="10">
        <f>(NEM!$E6-NEM!$E7)/NEM!$E7</f>
        <v>0</v>
      </c>
      <c r="I6" s="12">
        <f t="shared" ref="I6:N6" si="2">COVAR($D$2:$D$252,B$2:B$252)</f>
        <v>1.2669343739177433E-3</v>
      </c>
      <c r="J6" s="12">
        <f t="shared" si="2"/>
        <v>2.2000577934997109E-3</v>
      </c>
      <c r="K6" s="12">
        <f t="shared" si="2"/>
        <v>1.2493638040941044E-2</v>
      </c>
      <c r="L6" s="12">
        <f t="shared" si="2"/>
        <v>2.6028468356516766E-3</v>
      </c>
      <c r="M6" s="12">
        <f t="shared" si="2"/>
        <v>2.4352785755500507E-3</v>
      </c>
      <c r="N6" s="13">
        <f t="shared" si="2"/>
        <v>5.1407336994647576E-3</v>
      </c>
      <c r="O6" s="14"/>
    </row>
    <row r="7" spans="1:16" ht="15" thickBot="1" x14ac:dyDescent="0.35">
      <c r="A7" s="9">
        <v>43114</v>
      </c>
      <c r="B7" s="10">
        <f>(BTC!$E7-BTC!$E8)/BTC!$E8</f>
        <v>-4.0960432305956793E-2</v>
      </c>
      <c r="C7" s="10">
        <f>(ETH!E7-ETH!E8)/ETH!E8</f>
        <v>-2.1232866902507905E-2</v>
      </c>
      <c r="D7" s="10">
        <f>(XRP!$E7-XRP!$E8)/XRP!$E8</f>
        <v>-7.9207920792079167E-2</v>
      </c>
      <c r="E7" s="10">
        <f>(LTC!$E7-LTC!$E8)/LTC!$E8</f>
        <v>-7.9131139318646515E-2</v>
      </c>
      <c r="F7" s="10">
        <f>(BCH!$E7-BCH!$E8)/BCH!$E8</f>
        <v>-4.9145529905522234E-2</v>
      </c>
      <c r="G7" s="10">
        <f>(NEM!$E7-NEM!$E8)/NEM!$E8</f>
        <v>-7.9470198675496762E-2</v>
      </c>
      <c r="I7" s="12">
        <f t="shared" ref="I7:N7" si="3">COVAR($E$2:$E$252,B$2:B$252)</f>
        <v>2.370469686512707E-3</v>
      </c>
      <c r="J7" s="12">
        <f t="shared" si="3"/>
        <v>3.1189427359201625E-3</v>
      </c>
      <c r="K7" s="12">
        <f t="shared" si="3"/>
        <v>2.6028468356516766E-3</v>
      </c>
      <c r="L7" s="12">
        <f t="shared" si="3"/>
        <v>7.6233201637848861E-3</v>
      </c>
      <c r="M7" s="12">
        <f t="shared" si="3"/>
        <v>2.3999277738862451E-3</v>
      </c>
      <c r="N7" s="13">
        <f t="shared" si="3"/>
        <v>5.5080232457253688E-3</v>
      </c>
      <c r="O7" s="14"/>
    </row>
    <row r="8" spans="1:16" ht="15" thickBot="1" x14ac:dyDescent="0.35">
      <c r="A8" s="9">
        <v>43113</v>
      </c>
      <c r="B8" s="10">
        <f>(BTC!$E8-BTC!$E9)/BTC!$E9</f>
        <v>2.7151910504556339E-2</v>
      </c>
      <c r="C8" s="10">
        <f>(ETH!E8-ETH!E9)/ETH!E9</f>
        <v>9.6779767514923051E-2</v>
      </c>
      <c r="D8" s="10">
        <f>(XRP!$E8-XRP!$E9)/XRP!$E9</f>
        <v>-9.8039215686274595E-3</v>
      </c>
      <c r="E8" s="10">
        <f>(LTC!$E8-LTC!$E9)/LTC!$E9</f>
        <v>9.4275099214725933E-2</v>
      </c>
      <c r="F8" s="10">
        <f>(BCH!$E8-BCH!$E9)/BCH!$E9</f>
        <v>2.4532714737561068E-2</v>
      </c>
      <c r="G8" s="10">
        <f>(NEM!$E8-NEM!$E9)/NEM!$E9</f>
        <v>4.8611111111111154E-2</v>
      </c>
      <c r="I8" s="12">
        <f t="shared" ref="I8:N8" si="4">COVAR($F$2:$F$252,B$2:B$252)</f>
        <v>7.4941716599585134E-4</v>
      </c>
      <c r="J8" s="12">
        <f t="shared" si="4"/>
        <v>2.3735506998637818E-3</v>
      </c>
      <c r="K8" s="12">
        <f t="shared" si="4"/>
        <v>2.4352785755500507E-3</v>
      </c>
      <c r="L8" s="12">
        <f t="shared" si="4"/>
        <v>2.3999277738862451E-3</v>
      </c>
      <c r="M8" s="12">
        <f t="shared" si="4"/>
        <v>1.7123121140433295E-2</v>
      </c>
      <c r="N8" s="13">
        <f t="shared" si="4"/>
        <v>3.9995907988950186E-3</v>
      </c>
      <c r="O8" s="14"/>
    </row>
    <row r="9" spans="1:16" ht="15" thickBot="1" x14ac:dyDescent="0.35">
      <c r="A9" s="9">
        <v>43112</v>
      </c>
      <c r="B9" s="10">
        <f>(BTC!$E9-BTC!$E10)/BTC!$E10</f>
        <v>4.2876963702278205E-2</v>
      </c>
      <c r="C9" s="10">
        <f>(ETH!E9-ETH!E10)/ETH!E10</f>
        <v>0.10240447473007019</v>
      </c>
      <c r="D9" s="10">
        <f>(XRP!$E9-XRP!$E10)/XRP!$E10</f>
        <v>4.6153846153846198E-2</v>
      </c>
      <c r="E9" s="10">
        <f>(LTC!$E9-LTC!$E10)/LTC!$E10</f>
        <v>3.2654662771940575E-2</v>
      </c>
      <c r="F9" s="10">
        <f>(BCH!$E9-BCH!$E10)/BCH!$E10</f>
        <v>6.4313878364824162E-2</v>
      </c>
      <c r="G9" s="10">
        <f>(NEM!$E9-NEM!$E10)/NEM!$E10</f>
        <v>9.9236641221373961E-2</v>
      </c>
      <c r="I9" s="15">
        <f t="shared" ref="I9:N9" si="5">COVAR($G$2:$G$252,B$2:B$252)</f>
        <v>1.7729117470420936E-3</v>
      </c>
      <c r="J9" s="15">
        <f t="shared" si="5"/>
        <v>3.8448908218914938E-3</v>
      </c>
      <c r="K9" s="15">
        <f t="shared" si="5"/>
        <v>5.1407336994647576E-3</v>
      </c>
      <c r="L9" s="15">
        <f t="shared" si="5"/>
        <v>5.5080232457253688E-3</v>
      </c>
      <c r="M9" s="15">
        <f t="shared" si="5"/>
        <v>3.9995907988950186E-3</v>
      </c>
      <c r="N9" s="16">
        <f t="shared" si="5"/>
        <v>2.2136422164573944E-2</v>
      </c>
      <c r="O9" s="14"/>
    </row>
    <row r="10" spans="1:16" x14ac:dyDescent="0.3">
      <c r="A10" s="9">
        <v>43111</v>
      </c>
      <c r="B10" s="10">
        <f>(BTC!$E10-BTC!$E11)/BTC!$E11</f>
        <v>-0.10468634168820501</v>
      </c>
      <c r="C10" s="10">
        <f>(ETH!E10-ETH!E11)/ETH!E11</f>
        <v>-8.0337946520998141E-2</v>
      </c>
      <c r="D10" s="10">
        <f>(XRP!$E10-XRP!$E11)/XRP!$E11</f>
        <v>-1.01522842639594E-2</v>
      </c>
      <c r="E10" s="10">
        <f>(LTC!$E10-LTC!$E11)/LTC!$E11</f>
        <v>-8.4424397253712299E-2</v>
      </c>
      <c r="F10" s="10">
        <f>(BCH!$E10-BCH!$E11)/BCH!$E11</f>
        <v>-0.14946915430789739</v>
      </c>
      <c r="G10" s="10">
        <f>(NEM!$E10-NEM!$E11)/NEM!$E11</f>
        <v>-9.6551724137930964E-2</v>
      </c>
      <c r="I10" s="14"/>
      <c r="J10" s="14"/>
      <c r="K10" s="14"/>
      <c r="L10" s="14"/>
      <c r="M10" s="14"/>
      <c r="N10" s="14"/>
      <c r="O10" s="14"/>
    </row>
    <row r="11" spans="1:16" x14ac:dyDescent="0.3">
      <c r="A11" s="9">
        <v>43110</v>
      </c>
      <c r="B11" s="10">
        <f>(BTC!$E11-BTC!$E12)/BTC!$E12</f>
        <v>2.5891719308823304E-2</v>
      </c>
      <c r="C11" s="10">
        <f>(ETH!E11-ETH!E12)/ETH!E12</f>
        <v>-3.3791373659347312E-2</v>
      </c>
      <c r="D11" s="10">
        <f>(XRP!$E11-XRP!$E12)/XRP!$E12</f>
        <v>-6.1904761904761955E-2</v>
      </c>
      <c r="E11" s="10">
        <f>(LTC!$E11-LTC!$E12)/LTC!$E12</f>
        <v>1.4086787564766914E-2</v>
      </c>
      <c r="F11" s="10">
        <f>(BCH!$E11-BCH!$E12)/BCH!$E12</f>
        <v>0.21066584154275877</v>
      </c>
      <c r="G11" s="10">
        <f>(NEM!$E11-NEM!$E12)/NEM!$E12</f>
        <v>-5.8441558441558489E-2</v>
      </c>
    </row>
    <row r="12" spans="1:16" x14ac:dyDescent="0.3">
      <c r="A12" s="9">
        <v>43109</v>
      </c>
      <c r="B12" s="10">
        <f>(BTC!$E12-BTC!$E13)/BTC!$E13</f>
        <v>-3.7883731814556315E-2</v>
      </c>
      <c r="C12" s="10">
        <f>(ETH!E12-ETH!E13)/ETH!E13</f>
        <v>0.13165524627132077</v>
      </c>
      <c r="D12" s="10">
        <f>(XRP!$E12-XRP!$E13)/XRP!$E13</f>
        <v>-0.14634146341463411</v>
      </c>
      <c r="E12" s="10">
        <f>(LTC!$E12-LTC!$E13)/LTC!$E13</f>
        <v>-3.4094463559587111E-2</v>
      </c>
      <c r="F12" s="10">
        <f>(BCH!$E12-BCH!$E13)/BCH!$E13</f>
        <v>-1.2352001057208992E-2</v>
      </c>
      <c r="G12" s="10">
        <f>(NEM!$E12-NEM!$E13)/NEM!$E13</f>
        <v>-6.6666666666666596E-2</v>
      </c>
      <c r="I12" s="11" t="s">
        <v>16</v>
      </c>
    </row>
    <row r="13" spans="1:16" x14ac:dyDescent="0.3">
      <c r="A13" s="9">
        <v>43108</v>
      </c>
      <c r="B13" s="10">
        <f>(BTC!$E13-BTC!$E14)/BTC!$E14</f>
        <v>-7.9350148079817343E-2</v>
      </c>
      <c r="C13" s="10">
        <f>(ETH!E13-ETH!E14)/ETH!E14</f>
        <v>-4.0236912163862217E-3</v>
      </c>
      <c r="D13" s="10">
        <f>(XRP!$E13-XRP!$E14)/XRP!$E14</f>
        <v>-0.27218934911242604</v>
      </c>
      <c r="E13" s="10">
        <f>(LTC!$E13-LTC!$E14)/LTC!$E14</f>
        <v>-0.11332986652799446</v>
      </c>
      <c r="F13" s="10">
        <f>(BCH!$E13-BCH!$E14)/BCH!$E14</f>
        <v>-0.13111795269261695</v>
      </c>
      <c r="G13" s="10">
        <f>(NEM!$E13-NEM!$E14)/NEM!$E14</f>
        <v>-0.10326086956521748</v>
      </c>
      <c r="I13" s="17">
        <f>AVERAGE(B2:B252)</f>
        <v>9.0148701788776361E-3</v>
      </c>
      <c r="J13" s="17">
        <f t="shared" ref="J13:N13" si="6">AVERAGE(C2:C252)</f>
        <v>1.230061204108219E-2</v>
      </c>
      <c r="K13" s="17">
        <f t="shared" si="6"/>
        <v>1.3250867584142196E-2</v>
      </c>
      <c r="L13" s="17">
        <f t="shared" si="6"/>
        <v>1.1176560872362453E-2</v>
      </c>
      <c r="M13" s="17">
        <f t="shared" si="6"/>
        <v>1.5970923266608379E-2</v>
      </c>
      <c r="N13" s="17">
        <f t="shared" si="6"/>
        <v>1.624818338010289E-2</v>
      </c>
      <c r="O13" s="18"/>
    </row>
    <row r="14" spans="1:16" x14ac:dyDescent="0.3">
      <c r="A14" s="9">
        <v>43107</v>
      </c>
      <c r="B14" s="10">
        <f>(BTC!$E14-BTC!$E15)/BTC!$E15</f>
        <v>-5.9873338278085324E-2</v>
      </c>
      <c r="C14" s="10">
        <f>(ETH!E14-ETH!E15)/ETH!E15</f>
        <v>0.10702903002841564</v>
      </c>
      <c r="D14" s="10">
        <f>(XRP!$E14-XRP!$E15)/XRP!$E15</f>
        <v>9.3851132686084152E-2</v>
      </c>
      <c r="E14" s="10">
        <f>(LTC!$E14-LTC!$E15)/LTC!$E15</f>
        <v>-2.6986001011975038E-2</v>
      </c>
      <c r="F14" s="10">
        <f>(BCH!$E14-BCH!$E15)/BCH!$E15</f>
        <v>8.2536378806099861E-5</v>
      </c>
      <c r="G14" s="10">
        <f>(NEM!$E14-NEM!$E15)/NEM!$E15</f>
        <v>0.11515151515151525</v>
      </c>
    </row>
    <row r="15" spans="1:16" x14ac:dyDescent="0.3">
      <c r="A15" s="9">
        <v>43106</v>
      </c>
      <c r="B15" s="10">
        <f>(BTC!$E15-BTC!$E16)/BTC!$E16</f>
        <v>5.5939642560027536E-3</v>
      </c>
      <c r="C15" s="10">
        <f>(ETH!E15-ETH!E16)/ETH!E16</f>
        <v>4.4060457843884092E-2</v>
      </c>
      <c r="D15" s="10">
        <f>(XRP!$E15-XRP!$E16)/XRP!$E16</f>
        <v>1.3114754098360668E-2</v>
      </c>
      <c r="E15" s="10">
        <f>(LTC!$E15-LTC!$E16)/LTC!$E16</f>
        <v>0.18927267621454638</v>
      </c>
      <c r="F15" s="10">
        <f>(BCH!$E15-BCH!$E16)/BCH!$E16</f>
        <v>7.8224633195072155E-2</v>
      </c>
      <c r="G15" s="10">
        <f>(NEM!$E15-NEM!$E16)/NEM!$E16</f>
        <v>3.7735849056603668E-2</v>
      </c>
      <c r="I15" s="11" t="s">
        <v>17</v>
      </c>
    </row>
    <row r="16" spans="1:16" x14ac:dyDescent="0.3">
      <c r="A16" s="9">
        <v>43105</v>
      </c>
      <c r="B16" s="10">
        <f>(BTC!$E16-BTC!$E17)/BTC!$E17</f>
        <v>0.11733294015077692</v>
      </c>
      <c r="C16" s="10">
        <f>(ETH!E16-ETH!E17)/ETH!E17</f>
        <v>1.712677894221758E-2</v>
      </c>
      <c r="D16" s="10">
        <f>(XRP!$E16-XRP!$E17)/XRP!$E17</f>
        <v>-4.6875000000000111E-2</v>
      </c>
      <c r="E16" s="10">
        <f>(LTC!$E16-LTC!$E17)/LTC!$E17</f>
        <v>3.2729833865020534E-2</v>
      </c>
      <c r="F16" s="10">
        <f>(BCH!$E16-BCH!$E17)/BCH!$E17</f>
        <v>6.3493239183928837E-2</v>
      </c>
      <c r="G16" s="10">
        <f>(NEM!$E16-NEM!$E17)/NEM!$E17</f>
        <v>-3.0487804878048672E-2</v>
      </c>
      <c r="I16" s="19">
        <v>0.42030065062186722</v>
      </c>
      <c r="J16" s="20">
        <v>0.27718157711939362</v>
      </c>
      <c r="K16" s="20">
        <v>0.11928220098073136</v>
      </c>
      <c r="L16" s="20">
        <v>0</v>
      </c>
      <c r="M16" s="20">
        <v>0.14129435666774248</v>
      </c>
      <c r="N16" s="20">
        <v>4.1940214610265564E-2</v>
      </c>
      <c r="O16" s="21">
        <f>SUM(I16:N16)</f>
        <v>0.9999990000000003</v>
      </c>
      <c r="P16" s="21"/>
    </row>
    <row r="17" spans="1:10" x14ac:dyDescent="0.3">
      <c r="A17" s="9">
        <v>43104</v>
      </c>
      <c r="B17" s="10">
        <f>(BTC!$E17-BTC!$E18)/BTC!$E18</f>
        <v>2.6195645023353774E-2</v>
      </c>
      <c r="C17" s="10">
        <f>(ETH!E17-ETH!E18)/ETH!E18</f>
        <v>1.8904769818846531E-2</v>
      </c>
      <c r="D17" s="10">
        <f>(XRP!$E17-XRP!$E18)/XRP!$E18</f>
        <v>2.8938906752411675E-2</v>
      </c>
      <c r="E17" s="10">
        <f>(LTC!$E17-LTC!$E18)/LTC!$E18</f>
        <v>-1.6301911399111545E-2</v>
      </c>
      <c r="F17" s="10">
        <f>(BCH!$E17-BCH!$E18)/BCH!$E18</f>
        <v>-6.842898159612687E-2</v>
      </c>
      <c r="G17" s="10">
        <f>(NEM!$E17-NEM!$E18)/NEM!$E18</f>
        <v>-8.3798882681564324E-2</v>
      </c>
    </row>
    <row r="18" spans="1:10" ht="15" thickBot="1" x14ac:dyDescent="0.35">
      <c r="A18" s="9">
        <v>43103</v>
      </c>
      <c r="B18" s="10">
        <f>(BTC!$E18-BTC!$E19)/BTC!$E19</f>
        <v>1.4610768850828631E-2</v>
      </c>
      <c r="C18" s="10">
        <f>(ETH!E18-ETH!E19)/ETH!E19</f>
        <v>8.850798245217309E-2</v>
      </c>
      <c r="D18" s="10">
        <f>(XRP!$E18-XRP!$E19)/XRP!$E19</f>
        <v>0.25403225806451607</v>
      </c>
      <c r="E18" s="10">
        <f>(LTC!$E18-LTC!$E19)/LTC!$E19</f>
        <v>-4.0323842302878603E-2</v>
      </c>
      <c r="F18" s="10">
        <f>(BCH!$E18-BCH!$E19)/BCH!$E19</f>
        <v>-3.7738841755809646E-2</v>
      </c>
      <c r="G18" s="10">
        <f>(NEM!$E18-NEM!$E19)/NEM!$E19</f>
        <v>0.54310344827586221</v>
      </c>
      <c r="I18" s="11" t="s">
        <v>18</v>
      </c>
    </row>
    <row r="19" spans="1:10" ht="15" thickBot="1" x14ac:dyDescent="0.35">
      <c r="A19" s="9">
        <v>43102</v>
      </c>
      <c r="B19" s="10">
        <f>(BTC!$E19-BTC!$E20)/BTC!$E20</f>
        <v>9.7011100371964934E-2</v>
      </c>
      <c r="C19" s="10">
        <f>(ETH!E19-ETH!E20)/ETH!E20</f>
        <v>0.14469869538206678</v>
      </c>
      <c r="D19" s="10">
        <f>(XRP!$E19-XRP!$E20)/XRP!$E20</f>
        <v>3.7656903765690315E-2</v>
      </c>
      <c r="E19" s="10">
        <f>(LTC!$E19-LTC!$E20)/LTC!$E20</f>
        <v>0.11636030214382398</v>
      </c>
      <c r="F19" s="10">
        <f>(BCH!$E19-BCH!$E20)/BCH!$E20</f>
        <v>0.11447293775230831</v>
      </c>
      <c r="G19" s="10">
        <f>(NEM!$E19-NEM!$E20)/NEM!$E20</f>
        <v>0.11538461538461527</v>
      </c>
      <c r="I19" s="22">
        <f t="array" ref="I19">MMULT(I16:N16,TRANSPOSE(I13:N13))</f>
        <v>1.1717105123209387E-2</v>
      </c>
    </row>
    <row r="20" spans="1:10" x14ac:dyDescent="0.3">
      <c r="A20" s="9">
        <v>43101</v>
      </c>
      <c r="B20" s="10">
        <f>(BTC!$E20-BTC!$E21)/BTC!$E21</f>
        <v>-3.5263202509112412E-2</v>
      </c>
      <c r="C20" s="10">
        <f>(ETH!E20-ETH!E21)/ETH!E21</f>
        <v>2.1024671943757969E-2</v>
      </c>
      <c r="D20" s="10">
        <f>(XRP!$E20-XRP!$E21)/XRP!$E21</f>
        <v>3.9130434782608831E-2</v>
      </c>
      <c r="E20" s="10">
        <f>(LTC!$E20-LTC!$E21)/LTC!$E21</f>
        <v>-1.3227057302886657E-2</v>
      </c>
      <c r="F20" s="10">
        <f>(BCH!$E20-BCH!$E21)/BCH!$E21</f>
        <v>-3.9664272940099034E-2</v>
      </c>
      <c r="G20" s="10">
        <f>(NEM!$E20-NEM!$E21)/NEM!$E21</f>
        <v>9.7087378640776777E-3</v>
      </c>
    </row>
    <row r="21" spans="1:10" x14ac:dyDescent="0.3">
      <c r="A21" s="9">
        <v>43100</v>
      </c>
      <c r="B21" s="10">
        <f>(BTC!$E21-BTC!$E22)/BTC!$E22</f>
        <v>9.2972622411636549E-2</v>
      </c>
      <c r="C21" s="10">
        <f>(ETH!E21-ETH!E22)/ETH!E22</f>
        <v>5.5028859827677593E-2</v>
      </c>
      <c r="D21" s="10">
        <f>(XRP!$E21-XRP!$E22)/XRP!$E22</f>
        <v>6.4814814814814659E-2</v>
      </c>
      <c r="E21" s="10">
        <f>(LTC!$E21-LTC!$E22)/LTC!$E22</f>
        <v>6.0010960906101508E-2</v>
      </c>
      <c r="F21" s="10">
        <f>(BCH!$E21-BCH!$E22)/BCH!$E22</f>
        <v>5.8769190899553327E-2</v>
      </c>
      <c r="G21" s="10">
        <f>(NEM!$E21-NEM!$E22)/NEM!$E22</f>
        <v>0.11125136613790523</v>
      </c>
      <c r="I21" s="11" t="s">
        <v>19</v>
      </c>
    </row>
    <row r="22" spans="1:10" x14ac:dyDescent="0.3">
      <c r="A22" s="9">
        <v>43099</v>
      </c>
      <c r="B22" s="10">
        <f>(BTC!$E22-BTC!$E23)/BTC!$E23</f>
        <v>-0.1162647889630327</v>
      </c>
      <c r="C22" s="10">
        <f>(ETH!E22-ETH!E23)/ETH!E23</f>
        <v>-4.8209238445308507E-2</v>
      </c>
      <c r="D22" s="10">
        <f>(XRP!$E22-XRP!$E23)/XRP!$E23</f>
        <v>-2.2624434389140191E-2</v>
      </c>
      <c r="E22" s="10">
        <f>(LTC!$E22-LTC!$E23)/LTC!$E23</f>
        <v>-0.10810590631364558</v>
      </c>
      <c r="F22" s="10">
        <f>(BCH!$E22-BCH!$E23)/BCH!$E23</f>
        <v>-0.13940538498893865</v>
      </c>
      <c r="G22" s="10">
        <f>(NEM!$E22-NEM!$E23)/NEM!$E23</f>
        <v>-0.12558207547169814</v>
      </c>
      <c r="I22" s="27">
        <f t="array" ref="I22">MMULT(MMULT(I16:N16,I4:N9),TRANSPOSE(I16:N16))</f>
        <v>2.8211067365789722E-3</v>
      </c>
    </row>
    <row r="23" spans="1:10" x14ac:dyDescent="0.3">
      <c r="A23" s="9">
        <v>43098</v>
      </c>
      <c r="B23" s="10">
        <f>(BTC!$E23-BTC!$E24)/BTC!$E24</f>
        <v>3.4025947352206709E-3</v>
      </c>
      <c r="C23" s="10">
        <f>(ETH!E23-ETH!E24)/ETH!E24</f>
        <v>2.248242924208305E-2</v>
      </c>
      <c r="D23" s="10">
        <f>(XRP!$E23-XRP!$E24)/XRP!$E24</f>
        <v>0.54545454545454553</v>
      </c>
      <c r="E23" s="10">
        <f>(LTC!$E23-LTC!$E24)/LTC!$E24</f>
        <v>-1.7724962989637126E-2</v>
      </c>
      <c r="F23" s="10">
        <f>(BCH!$E23-BCH!$E24)/BCH!$E24</f>
        <v>8.3108655674344653E-2</v>
      </c>
      <c r="G23" s="10">
        <f>(NEM!$E23-NEM!$E24)/NEM!$E24</f>
        <v>0.16516678922902236</v>
      </c>
    </row>
    <row r="24" spans="1:10" ht="15" thickBot="1" x14ac:dyDescent="0.35">
      <c r="A24" s="9">
        <v>43097</v>
      </c>
      <c r="B24" s="10">
        <f>(BTC!$E24-BTC!$E25)/BTC!$E25</f>
        <v>-7.7785143795182629E-2</v>
      </c>
      <c r="C24" s="10">
        <f>(ETH!E24-ETH!E25)/ETH!E25</f>
        <v>-3.3847202558859063E-2</v>
      </c>
      <c r="D24" s="10">
        <f>(XRP!$E24-XRP!$E25)/XRP!$E25</f>
        <v>2.142857142857145E-2</v>
      </c>
      <c r="E24" s="10">
        <f>(LTC!$E24-LTC!$E25)/LTC!$E25</f>
        <v>-8.1713634860565112E-2</v>
      </c>
      <c r="F24" s="10">
        <f>(BCH!$E24-BCH!$E25)/BCH!$E25</f>
        <v>-0.11174174257316098</v>
      </c>
      <c r="G24" s="10">
        <f>(NEM!$E24-NEM!$E25)/NEM!$E25</f>
        <v>-3.6764768164800302E-2</v>
      </c>
      <c r="I24" s="11" t="s">
        <v>20</v>
      </c>
    </row>
    <row r="25" spans="1:10" ht="15" thickBot="1" x14ac:dyDescent="0.35">
      <c r="A25" s="9">
        <v>43096</v>
      </c>
      <c r="B25" s="10">
        <f>(BTC!$E25-BTC!$E26)/BTC!$E26</f>
        <v>-1.623001527969287E-2</v>
      </c>
      <c r="C25" s="10">
        <f>(ETH!E25-ETH!E26)/ETH!E26</f>
        <v>-1.421482476997829E-2</v>
      </c>
      <c r="D25" s="10">
        <f>(XRP!$E25-XRP!$E26)/XRP!$E26</f>
        <v>0.1764705882352941</v>
      </c>
      <c r="E25" s="10">
        <f>(LTC!$E25-LTC!$E26)/LTC!$E26</f>
        <v>-5.0017452006980746E-2</v>
      </c>
      <c r="F25" s="10">
        <f>(BCH!$E25-BCH!$E26)/BCH!$E26</f>
        <v>-7.056216205784055E-2</v>
      </c>
      <c r="G25" s="10">
        <f>(NEM!$E25-NEM!$E26)/NEM!$E26</f>
        <v>-4.4432303365102559E-2</v>
      </c>
      <c r="I25" s="24">
        <f>SQRT(I22)</f>
        <v>5.31140916949445E-2</v>
      </c>
    </row>
    <row r="26" spans="1:10" ht="15" thickBot="1" x14ac:dyDescent="0.35">
      <c r="A26" s="9">
        <v>43095</v>
      </c>
      <c r="B26" s="10">
        <f>(BTC!$E26-BTC!$E27)/BTC!$E27</f>
        <v>0.14780488500420622</v>
      </c>
      <c r="C26" s="10">
        <f>(ETH!E26-ETH!E27)/ETH!E27</f>
        <v>1.0459240301372354E-2</v>
      </c>
      <c r="D26" s="10">
        <f>(XRP!$E26-XRP!$E27)/XRP!$E27</f>
        <v>6.2499999999999854E-2</v>
      </c>
      <c r="E26" s="10">
        <f>(LTC!$E26-LTC!$E27)/LTC!$E27</f>
        <v>4.7953473060463124E-2</v>
      </c>
      <c r="F26" s="10">
        <f>(BCH!$E26-BCH!$E27)/BCH!$E27</f>
        <v>5.2188216022662215E-2</v>
      </c>
      <c r="G26" s="10">
        <f>(NEM!$E26-NEM!$E27)/NEM!$E27</f>
        <v>-2.140594059405938E-2</v>
      </c>
      <c r="I26" s="11" t="s">
        <v>21</v>
      </c>
    </row>
    <row r="27" spans="1:10" ht="15" thickBot="1" x14ac:dyDescent="0.35">
      <c r="A27" s="9">
        <v>43094</v>
      </c>
      <c r="B27" s="10">
        <f>(BTC!$E27-BTC!$E28)/BTC!$E28</f>
        <v>7.2383633256258954E-3</v>
      </c>
      <c r="C27" s="10">
        <f>(ETH!E27-ETH!E28)/ETH!E28</f>
        <v>0.10326298350500622</v>
      </c>
      <c r="D27" s="10">
        <f>(XRP!$E27-XRP!$E28)/XRP!$E28</f>
        <v>7.6923076923076983E-2</v>
      </c>
      <c r="E27" s="10">
        <f>(LTC!$E27-LTC!$E28)/LTC!$E28</f>
        <v>-9.3847380244946425E-3</v>
      </c>
      <c r="F27" s="10">
        <f>(BCH!$E27-BCH!$E28)/BCH!$E28</f>
        <v>1.7763647386260357E-2</v>
      </c>
      <c r="G27" s="10">
        <f>(NEM!$E27-NEM!$E28)/NEM!$E28</f>
        <v>-2.8846153846153872E-2</v>
      </c>
      <c r="I27" s="23">
        <v>2.1700000000000001E-2</v>
      </c>
      <c r="J27" s="8" t="s">
        <v>23</v>
      </c>
    </row>
    <row r="28" spans="1:10" x14ac:dyDescent="0.3">
      <c r="A28" s="9">
        <v>43093</v>
      </c>
      <c r="B28" s="10">
        <f>(BTC!$E28-BTC!$E29)/BTC!$E29</f>
        <v>-5.2615108305213987E-2</v>
      </c>
      <c r="C28" s="10">
        <f>(ETH!E28-ETH!E29)/ETH!E29</f>
        <v>-3.508528058494003E-2</v>
      </c>
      <c r="D28" s="10">
        <f>(XRP!$E28-XRP!$E29)/XRP!$E29</f>
        <v>-0.11111111111111102</v>
      </c>
      <c r="E28" s="10">
        <f>(LTC!$E28-LTC!$E29)/LTC!$E29</f>
        <v>-4.2633642071668795E-2</v>
      </c>
      <c r="F28" s="10">
        <f>(BCH!$E28-BCH!$E29)/BCH!$E29</f>
        <v>-0.10867402704262716</v>
      </c>
      <c r="G28" s="10">
        <f>(NEM!$E28-NEM!$E29)/NEM!$E29</f>
        <v>0.1216977326606023</v>
      </c>
    </row>
    <row r="29" spans="1:10" ht="15" thickBot="1" x14ac:dyDescent="0.35">
      <c r="A29" s="9">
        <v>43092</v>
      </c>
      <c r="B29" s="10">
        <f>(BTC!$E29-BTC!$E30)/BTC!$E30</f>
        <v>6.2710565508466112E-2</v>
      </c>
      <c r="C29" s="10">
        <f>(ETH!E29-ETH!E30)/ETH!E30</f>
        <v>6.5984055952345633E-2</v>
      </c>
      <c r="D29" s="10">
        <f>(XRP!$E29-XRP!$E30)/XRP!$E30</f>
        <v>2.6315789473684237E-2</v>
      </c>
      <c r="E29" s="10">
        <f>(LTC!$E29-LTC!$E30)/LTC!$E30</f>
        <v>8.8098743064205537E-2</v>
      </c>
      <c r="F29" s="10">
        <f>(BCH!$E29-BCH!$E30)/BCH!$E30</f>
        <v>0.20780660735939238</v>
      </c>
      <c r="G29" s="10">
        <f>(NEM!$E29-NEM!$E30)/NEM!$E30</f>
        <v>0.13598643431510568</v>
      </c>
      <c r="I29" s="11" t="s">
        <v>22</v>
      </c>
    </row>
    <row r="30" spans="1:10" ht="15" thickBot="1" x14ac:dyDescent="0.35">
      <c r="A30" s="9">
        <v>43091</v>
      </c>
      <c r="B30" s="10">
        <f>(BTC!$E30-BTC!$E31)/BTC!$E31</f>
        <v>-0.12473027102620407</v>
      </c>
      <c r="C30" s="10">
        <f>(ETH!E30-ETH!E31)/ETH!E31</f>
        <v>-0.17806250456726663</v>
      </c>
      <c r="D30" s="10">
        <f>(XRP!$E30-XRP!$E31)/XRP!$E31</f>
        <v>-4.2016806722689114E-2</v>
      </c>
      <c r="E30" s="10">
        <f>(LTC!$E30-LTC!$E31)/LTC!$E31</f>
        <v>-0.16546966546966541</v>
      </c>
      <c r="F30" s="10">
        <f>(BCH!$E30-BCH!$E31)/BCH!$E31</f>
        <v>-0.17460983052611281</v>
      </c>
      <c r="G30" s="10">
        <f>(NEM!$E30-NEM!$E31)/NEM!$E31</f>
        <v>-0.1822709502636003</v>
      </c>
      <c r="I30" s="28">
        <f>(I19-I27/365)/I25</f>
        <v>0.21948324251442416</v>
      </c>
    </row>
    <row r="31" spans="1:10" x14ac:dyDescent="0.3">
      <c r="A31" s="9">
        <v>43090</v>
      </c>
      <c r="B31" s="10">
        <f>(BTC!$E31-BTC!$E32)/BTC!$E32</f>
        <v>-4.9426753124887153E-2</v>
      </c>
      <c r="C31" s="10">
        <f>(ETH!E31-ETH!E32)/ETH!E32</f>
        <v>2.4051081077780386E-3</v>
      </c>
      <c r="D31" s="10">
        <f>(XRP!$E31-XRP!$E32)/XRP!$E32</f>
        <v>0.53357629993144007</v>
      </c>
      <c r="E31" s="10">
        <f>(LTC!$E31-LTC!$E32)/LTC!$E32</f>
        <v>9.0267624435826557E-3</v>
      </c>
      <c r="F31" s="10">
        <f>(BCH!$E31-BCH!$E32)/BCH!$E32</f>
        <v>-0.16719049112047454</v>
      </c>
      <c r="G31" s="10">
        <f>(NEM!$E31-NEM!$E32)/NEM!$E32</f>
        <v>8.6078720690840882E-2</v>
      </c>
    </row>
    <row r="32" spans="1:10" x14ac:dyDescent="0.3">
      <c r="A32" s="9">
        <v>43089</v>
      </c>
      <c r="B32" s="10">
        <f>(BTC!$E32-BTC!$E33)/BTC!$E33</f>
        <v>-6.4809554079216167E-2</v>
      </c>
      <c r="C32" s="10">
        <f>(ETH!E32-ETH!E33)/ETH!E33</f>
        <v>-9.3490723494835844E-3</v>
      </c>
      <c r="D32" s="10">
        <f>(XRP!$E32-XRP!$E33)/XRP!$E33</f>
        <v>-1.9327475143979769E-2</v>
      </c>
      <c r="E32" s="10">
        <f>(LTC!$E32-LTC!$E33)/LTC!$E33</f>
        <v>-0.10172733761598857</v>
      </c>
      <c r="F32" s="10">
        <f>(BCH!$E32-BCH!$E33)/BCH!$E33</f>
        <v>0.39815530901068835</v>
      </c>
      <c r="G32" s="10">
        <f>(NEM!$E32-NEM!$E33)/NEM!$E33</f>
        <v>-2.5415658319211096E-2</v>
      </c>
    </row>
    <row r="33" spans="1:7" x14ac:dyDescent="0.3">
      <c r="A33" s="9">
        <v>43088</v>
      </c>
      <c r="B33" s="10">
        <f>(BTC!$E33-BTC!$E34)/BTC!$E34</f>
        <v>-6.9974155340008989E-2</v>
      </c>
      <c r="C33" s="10">
        <f>(ETH!E33-ETH!E34)/ETH!E34</f>
        <v>4.049632538004639E-2</v>
      </c>
      <c r="D33" s="10">
        <f>(XRP!$E33-XRP!$E34)/XRP!$E34</f>
        <v>1.65080735399348E-2</v>
      </c>
      <c r="E33" s="10">
        <f>(LTC!$E33-LTC!$E34)/LTC!$E34</f>
        <v>-2.2576324161410883E-2</v>
      </c>
      <c r="F33" s="10">
        <f>(BCH!$E33-BCH!$E34)/BCH!$E34</f>
        <v>0.27735541554373955</v>
      </c>
      <c r="G33" s="10">
        <f>(NEM!$E33-NEM!$E34)/NEM!$E34</f>
        <v>0.11435807197648763</v>
      </c>
    </row>
    <row r="34" spans="1:7" x14ac:dyDescent="0.3">
      <c r="A34" s="9">
        <v>43087</v>
      </c>
      <c r="B34" s="10">
        <f>(BTC!$E34-BTC!$E35)/BTC!$E35</f>
        <v>-1.3897015798711937E-3</v>
      </c>
      <c r="C34" s="10">
        <f>(ETH!E34-ETH!E35)/ETH!E35</f>
        <v>0.10369732492569234</v>
      </c>
      <c r="D34" s="10">
        <f>(XRP!$E34-XRP!$E35)/XRP!$E35</f>
        <v>6.8703097069330532E-2</v>
      </c>
      <c r="E34" s="10">
        <f>(LTC!$E34-LTC!$E35)/LTC!$E35</f>
        <v>0.12430973895582312</v>
      </c>
      <c r="F34" s="10">
        <f>(BCH!$E34-BCH!$E35)/BCH!$E35</f>
        <v>0.17916344584729008</v>
      </c>
      <c r="G34" s="10">
        <f>(NEM!$E34-NEM!$E35)/NEM!$E35</f>
        <v>0.23024103444616162</v>
      </c>
    </row>
    <row r="35" spans="1:7" x14ac:dyDescent="0.3">
      <c r="A35" s="9">
        <v>43086</v>
      </c>
      <c r="B35" s="10">
        <f>(BTC!$E35-BTC!$E36)/BTC!$E36</f>
        <v>-1.8289618102926654E-2</v>
      </c>
      <c r="C35" s="10">
        <f>(ETH!E35-ETH!E36)/ETH!E36</f>
        <v>3.4141997385846196E-2</v>
      </c>
      <c r="D35" s="10">
        <f>(XRP!$E35-XRP!$E36)/XRP!$E36</f>
        <v>-3.9908151671012256E-2</v>
      </c>
      <c r="E35" s="10">
        <f>(LTC!$E35-LTC!$E36)/LTC!$E36</f>
        <v>6.6060139813359189E-2</v>
      </c>
      <c r="F35" s="10">
        <f>(BCH!$E35-BCH!$E36)/BCH!$E36</f>
        <v>3.3853530756765157E-2</v>
      </c>
      <c r="G35" s="10">
        <f>(NEM!$E35-NEM!$E36)/NEM!$E36</f>
        <v>4.5331375883549921E-2</v>
      </c>
    </row>
    <row r="36" spans="1:7" x14ac:dyDescent="0.3">
      <c r="A36" s="9">
        <v>43085</v>
      </c>
      <c r="B36" s="10">
        <f>(BTC!$E36-BTC!$E37)/BTC!$E37</f>
        <v>0.10111877290773652</v>
      </c>
      <c r="C36" s="10">
        <f>(ETH!E36-ETH!E37)/ETH!E37</f>
        <v>1.7181678720140245E-2</v>
      </c>
      <c r="D36" s="10">
        <f>(XRP!$E36-XRP!$E37)/XRP!$E37</f>
        <v>3.2545118166153958E-3</v>
      </c>
      <c r="E36" s="10">
        <f>(LTC!$E36-LTC!$E37)/LTC!$E37</f>
        <v>-2.7019814530653994E-3</v>
      </c>
      <c r="F36" s="10">
        <f>(BCH!$E36-BCH!$E37)/BCH!$E37</f>
        <v>-7.4637964559360337E-3</v>
      </c>
      <c r="G36" s="10">
        <f>(NEM!$E36-NEM!$E37)/NEM!$E37</f>
        <v>0.11020581019838624</v>
      </c>
    </row>
    <row r="37" spans="1:7" x14ac:dyDescent="0.3">
      <c r="A37" s="9">
        <v>43084</v>
      </c>
      <c r="B37" s="10">
        <f>(BTC!$E37-BTC!$E38)/BTC!$E38</f>
        <v>6.8999034049746527E-2</v>
      </c>
      <c r="C37" s="10">
        <f>(ETH!E37-ETH!E38)/ETH!E38</f>
        <v>-1.6340432870569979E-2</v>
      </c>
      <c r="D37" s="10">
        <f>(XRP!$E37-XRP!$E38)/XRP!$E38</f>
        <v>-0.12505684033679565</v>
      </c>
      <c r="E37" s="10">
        <f>(LTC!$E37-LTC!$E38)/LTC!$E38</f>
        <v>7.3210897504743452E-2</v>
      </c>
      <c r="F37" s="10">
        <f>(BCH!$E37-BCH!$E38)/BCH!$E38</f>
        <v>-7.6652730731280594E-2</v>
      </c>
      <c r="G37" s="10">
        <f>(NEM!$E37-NEM!$E38)/NEM!$E38</f>
        <v>-2.8461834782679815E-2</v>
      </c>
    </row>
    <row r="38" spans="1:7" x14ac:dyDescent="0.3">
      <c r="A38" s="9">
        <v>43083</v>
      </c>
      <c r="B38" s="10">
        <f>(BTC!$E38-BTC!$E39)/BTC!$E39</f>
        <v>9.4952523738130491E-3</v>
      </c>
      <c r="C38" s="10">
        <f>(ETH!E38-ETH!E39)/ETH!E39</f>
        <v>-9.889437511561296E-3</v>
      </c>
      <c r="D38" s="10">
        <f>(XRP!$E38-XRP!$E39)/XRP!$E39</f>
        <v>0.83470788408344532</v>
      </c>
      <c r="E38" s="10">
        <f>(LTC!$E38-LTC!$E39)/LTC!$E39</f>
        <v>-7.6900198281559931E-2</v>
      </c>
      <c r="F38" s="10">
        <f>(BCH!$E38-BCH!$E39)/BCH!$E39</f>
        <v>0.22299007868628121</v>
      </c>
      <c r="G38" s="10">
        <f>(NEM!$E38-NEM!$E39)/NEM!$E39</f>
        <v>0.16452359227118779</v>
      </c>
    </row>
    <row r="39" spans="1:7" x14ac:dyDescent="0.3">
      <c r="A39" s="9">
        <v>43082</v>
      </c>
      <c r="B39" s="10">
        <f>(BTC!$E39-BTC!$E40)/BTC!$E40</f>
        <v>-5.7833871171491934E-2</v>
      </c>
      <c r="C39" s="10">
        <f>(ETH!E39-ETH!E40)/ETH!E40</f>
        <v>7.8811230677125768E-2</v>
      </c>
      <c r="D39" s="10">
        <f>(XRP!$E39-XRP!$E40)/XRP!$E40</f>
        <v>0.26107442021090055</v>
      </c>
      <c r="E39" s="10">
        <f>(LTC!$E39-LTC!$E40)/LTC!$E40</f>
        <v>-4.288967611336033E-2</v>
      </c>
      <c r="F39" s="10">
        <f>(BCH!$E39-BCH!$E40)/BCH!$E40</f>
        <v>-4.5695745589864473E-3</v>
      </c>
      <c r="G39" s="10">
        <f>(NEM!$E39-NEM!$E40)/NEM!$E40</f>
        <v>-1.9025575916916559E-2</v>
      </c>
    </row>
    <row r="40" spans="1:7" x14ac:dyDescent="0.3">
      <c r="A40" s="9">
        <v>43081</v>
      </c>
      <c r="B40" s="10">
        <f>(BTC!$E40-BTC!$E41)/BTC!$E41</f>
        <v>2.8257994426338046E-2</v>
      </c>
      <c r="C40" s="10">
        <f>(ETH!E40-ETH!E41)/ETH!E41</f>
        <v>0.26456885506852501</v>
      </c>
      <c r="D40" s="10">
        <f>(XRP!$E40-XRP!$E41)/XRP!$E41</f>
        <v>0.4841253759570267</v>
      </c>
      <c r="E40" s="10">
        <f>(LTC!$E40-LTC!$E41)/LTC!$E41</f>
        <v>0.47600373482726444</v>
      </c>
      <c r="F40" s="10">
        <f>(BCH!$E40-BCH!$E41)/BCH!$E41</f>
        <v>0.13464429737666669</v>
      </c>
      <c r="G40" s="10">
        <f>(NEM!$E40-NEM!$E41)/NEM!$E41</f>
        <v>8.8655128126720009E-2</v>
      </c>
    </row>
    <row r="41" spans="1:7" x14ac:dyDescent="0.3">
      <c r="A41" s="9">
        <v>43080</v>
      </c>
      <c r="B41" s="10">
        <f>(BTC!$E41-BTC!$E42)/BTC!$E42</f>
        <v>9.5849994176792561E-2</v>
      </c>
      <c r="C41" s="10">
        <f>(ETH!E41-ETH!E42)/ETH!E42</f>
        <v>0.16621389115276636</v>
      </c>
      <c r="D41" s="10">
        <f>(XRP!$E41-XRP!$E42)/XRP!$E42</f>
        <v>6.0497275979320239E-2</v>
      </c>
      <c r="E41" s="10">
        <f>(LTC!$E41-LTC!$E42)/LTC!$E42</f>
        <v>0.44087178797255477</v>
      </c>
      <c r="F41" s="10">
        <f>(BCH!$E41-BCH!$E42)/BCH!$E42</f>
        <v>7.5816094386540522E-2</v>
      </c>
      <c r="G41" s="10">
        <f>(NEM!$E41-NEM!$E42)/NEM!$E42</f>
        <v>0.24510744582019778</v>
      </c>
    </row>
    <row r="42" spans="1:7" x14ac:dyDescent="0.3">
      <c r="A42" s="9">
        <v>43079</v>
      </c>
      <c r="B42" s="10">
        <f>(BTC!$E42-BTC!$E43)/BTC!$E43</f>
        <v>1.8263035142506944E-2</v>
      </c>
      <c r="C42" s="10">
        <f>(ETH!E42-ETH!E43)/ETH!E43</f>
        <v>-6.7117212249207969E-2</v>
      </c>
      <c r="D42" s="10">
        <f>(XRP!$E42-XRP!$E43)/XRP!$E43</f>
        <v>-3.0137960344574024E-2</v>
      </c>
      <c r="E42" s="10">
        <f>(LTC!$E42-LTC!$E43)/LTC!$E43</f>
        <v>-4.238598299407377E-2</v>
      </c>
      <c r="F42" s="10">
        <f>(BCH!$E42-BCH!$E43)/BCH!$E43</f>
        <v>-6.1692410252046019E-2</v>
      </c>
      <c r="G42" s="10">
        <f>(NEM!$E42-NEM!$E43)/NEM!$E43</f>
        <v>-0.11564103600145462</v>
      </c>
    </row>
    <row r="43" spans="1:7" x14ac:dyDescent="0.3">
      <c r="A43" s="9">
        <v>43078</v>
      </c>
      <c r="B43" s="10">
        <f>(BTC!$E43-BTC!$E44)/BTC!$E44</f>
        <v>-8.396200224510246E-2</v>
      </c>
      <c r="C43" s="10">
        <f>(ETH!E43-ETH!E44)/ETH!E44</f>
        <v>3.8308883187509656E-2</v>
      </c>
      <c r="D43" s="10">
        <f>(XRP!$E43-XRP!$E44)/XRP!$E44</f>
        <v>-2.9417947446702942E-2</v>
      </c>
      <c r="E43" s="10">
        <f>(LTC!$E43-LTC!$E44)/LTC!$E44</f>
        <v>0.24341209451341622</v>
      </c>
      <c r="F43" s="10">
        <f>(BCH!$E43-BCH!$E44)/BCH!$E44</f>
        <v>-3.6929780825473255E-2</v>
      </c>
      <c r="G43" s="10">
        <f>(NEM!$E43-NEM!$E44)/NEM!$E44</f>
        <v>-0.30333458962325383</v>
      </c>
    </row>
    <row r="44" spans="1:7" x14ac:dyDescent="0.3">
      <c r="A44" s="9">
        <v>43077</v>
      </c>
      <c r="B44" s="10">
        <f>(BTC!$E44-BTC!$E45)/BTC!$E45</f>
        <v>-7.4319681335441326E-2</v>
      </c>
      <c r="C44" s="10">
        <f>(ETH!E44-ETH!E45)/ETH!E45</f>
        <v>4.9768651734536373E-2</v>
      </c>
      <c r="D44" s="10">
        <f>(XRP!$E44-XRP!$E45)/XRP!$E45</f>
        <v>0.13150348034089837</v>
      </c>
      <c r="E44" s="10">
        <f>(LTC!$E44-LTC!$E45)/LTC!$E45</f>
        <v>0.27022077525689275</v>
      </c>
      <c r="F44" s="10">
        <f>(BCH!$E44-BCH!$E45)/BCH!$E45</f>
        <v>0.1000803949118286</v>
      </c>
      <c r="G44" s="10">
        <f>(NEM!$E44-NEM!$E45)/NEM!$E45</f>
        <v>1.7062844131824975</v>
      </c>
    </row>
    <row r="45" spans="1:7" x14ac:dyDescent="0.3">
      <c r="A45" s="9">
        <v>43076</v>
      </c>
      <c r="B45" s="10">
        <f>(BTC!$E45-BTC!$E46)/BTC!$E46</f>
        <v>0.25247174894167868</v>
      </c>
      <c r="C45" s="10">
        <f>(ETH!E45-ETH!E46)/ETH!E46</f>
        <v>1.3579411558832568E-2</v>
      </c>
      <c r="D45" s="10">
        <f>(XRP!$E45-XRP!$E46)/XRP!$E46</f>
        <v>-4.1802841612770085E-2</v>
      </c>
      <c r="E45" s="10">
        <f>(LTC!$E45-LTC!$E46)/LTC!$E46</f>
        <v>-2.0528151469855389E-2</v>
      </c>
      <c r="F45" s="10">
        <f>(BCH!$E45-BCH!$E46)/BCH!$E46</f>
        <v>-6.9344801062862629E-2</v>
      </c>
      <c r="G45" s="10">
        <f>(NEM!$E45-NEM!$E46)/NEM!$E46</f>
        <v>-0.12583288629090444</v>
      </c>
    </row>
    <row r="46" spans="1:7" x14ac:dyDescent="0.3">
      <c r="A46" s="9">
        <v>43075</v>
      </c>
      <c r="B46" s="10">
        <f>(BTC!$E46-BTC!$E47)/BTC!$E47</f>
        <v>0.19928335864794777</v>
      </c>
      <c r="C46" s="10">
        <f>(ETH!E46-ETH!E47)/ETH!E47</f>
        <v>-7.4879122776722498E-2</v>
      </c>
      <c r="D46" s="10">
        <f>(XRP!$E46-XRP!$E47)/XRP!$E47</f>
        <v>-5.5087139020158334E-2</v>
      </c>
      <c r="E46" s="10">
        <f>(LTC!$E46-LTC!$E47)/LTC!$E47</f>
        <v>-2.0019531250000111E-2</v>
      </c>
      <c r="F46" s="10">
        <f>(BCH!$E46-BCH!$E47)/BCH!$E47</f>
        <v>-4.7774411559077141E-2</v>
      </c>
      <c r="G46" s="10">
        <f>(NEM!$E46-NEM!$E47)/NEM!$E47</f>
        <v>-0.10299041911000933</v>
      </c>
    </row>
    <row r="47" spans="1:7" x14ac:dyDescent="0.3">
      <c r="A47" s="9">
        <v>43074</v>
      </c>
      <c r="B47" s="10">
        <f>(BTC!$E47-BTC!$E48)/BTC!$E48</f>
        <v>2.2260920289606422E-2</v>
      </c>
      <c r="C47" s="10">
        <f>(ETH!E47-ETH!E48)/ETH!E48</f>
        <v>-1.4717141641854564E-2</v>
      </c>
      <c r="D47" s="10">
        <f>(XRP!$E47-XRP!$E48)/XRP!$E48</f>
        <v>-2.9459204719782642E-2</v>
      </c>
      <c r="E47" s="10">
        <f>(LTC!$E47-LTC!$E48)/LTC!$E48</f>
        <v>-1.7651573292402047E-2</v>
      </c>
      <c r="F47" s="10">
        <f>(BCH!$E47-BCH!$E48)/BCH!$E48</f>
        <v>-4.7605458742358622E-2</v>
      </c>
      <c r="G47" s="10">
        <f>(NEM!$E47-NEM!$E48)/NEM!$E48</f>
        <v>5.4025408907109128E-2</v>
      </c>
    </row>
    <row r="48" spans="1:7" x14ac:dyDescent="0.3">
      <c r="A48" s="9">
        <v>43073</v>
      </c>
      <c r="B48" s="10">
        <f>(BTC!$E48-BTC!$E49)/BTC!$E49</f>
        <v>2.9496961989543592E-2</v>
      </c>
      <c r="C48" s="10">
        <f>(ETH!E48-ETH!E49)/ETH!E49</f>
        <v>9.337769668348107E-3</v>
      </c>
      <c r="D48" s="10">
        <f>(XRP!$E48-XRP!$E49)/XRP!$E49</f>
        <v>4.0109598587254654E-3</v>
      </c>
      <c r="E48" s="10">
        <f>(LTC!$E48-LTC!$E49)/LTC!$E49</f>
        <v>2.9429192178550164E-2</v>
      </c>
      <c r="F48" s="10">
        <f>(BCH!$E48-BCH!$E49)/BCH!$E49</f>
        <v>1.0891514362823979E-2</v>
      </c>
      <c r="G48" s="10">
        <f>(NEM!$E48-NEM!$E49)/NEM!$E49</f>
        <v>3.6130692423391279E-2</v>
      </c>
    </row>
    <row r="49" spans="1:7" x14ac:dyDescent="0.3">
      <c r="A49" s="9">
        <v>43072</v>
      </c>
      <c r="B49" s="10">
        <f>(BTC!$E49-BTC!$E50)/BTC!$E50</f>
        <v>2.2447763350369347E-2</v>
      </c>
      <c r="C49" s="10">
        <f>(ETH!E49-ETH!E50)/ETH!E50</f>
        <v>5.1785521631244665E-3</v>
      </c>
      <c r="D49" s="10">
        <f>(XRP!$E49-XRP!$E50)/XRP!$E50</f>
        <v>-1.1483725517824402E-2</v>
      </c>
      <c r="E49" s="10">
        <f>(LTC!$E49-LTC!$E50)/LTC!$E50</f>
        <v>9.7726366174711206E-3</v>
      </c>
      <c r="F49" s="10">
        <f>(BCH!$E49-BCH!$E50)/BCH!$E50</f>
        <v>8.7074384311976505E-2</v>
      </c>
      <c r="G49" s="10">
        <f>(NEM!$E49-NEM!$E50)/NEM!$E50</f>
        <v>9.3503539128573926E-2</v>
      </c>
    </row>
    <row r="50" spans="1:7" x14ac:dyDescent="0.3">
      <c r="A50" s="9">
        <v>43071</v>
      </c>
      <c r="B50" s="10">
        <f>(BTC!$E50-BTC!$E51)/BTC!$E51</f>
        <v>9.020008017784905E-3</v>
      </c>
      <c r="C50" s="10">
        <f>(ETH!E50-ETH!E51)/ETH!E51</f>
        <v>-6.6232263042826593E-3</v>
      </c>
      <c r="D50" s="10">
        <f>(XRP!$E50-XRP!$E51)/XRP!$E51</f>
        <v>-8.0954559853582816E-4</v>
      </c>
      <c r="E50" s="10">
        <f>(LTC!$E50-LTC!$E51)/LTC!$E51</f>
        <v>1.2929292929292941E-2</v>
      </c>
      <c r="F50" s="10">
        <f>(BCH!$E50-BCH!$E51)/BCH!$E51</f>
        <v>-1.8937840129078162E-2</v>
      </c>
      <c r="G50" s="10">
        <f>(NEM!$E50-NEM!$E51)/NEM!$E51</f>
        <v>5.32243051120544E-2</v>
      </c>
    </row>
    <row r="51" spans="1:7" x14ac:dyDescent="0.3">
      <c r="A51" s="9">
        <v>43070</v>
      </c>
      <c r="B51" s="10">
        <f>(BTC!$E51-BTC!$E52)/BTC!$E52</f>
        <v>7.2506253908692933E-2</v>
      </c>
      <c r="C51" s="10">
        <f>(ETH!E51-ETH!E52)/ETH!E52</f>
        <v>4.3456867437543345E-2</v>
      </c>
      <c r="D51" s="10">
        <f>(XRP!$E51-XRP!$E52)/XRP!$E52</f>
        <v>1.9216511611221471E-2</v>
      </c>
      <c r="E51" s="10">
        <f>(LTC!$E51-LTC!$E52)/LTC!$E52</f>
        <v>0.12079701120797014</v>
      </c>
      <c r="F51" s="10">
        <f>(BCH!$E51-BCH!$E52)/BCH!$E52</f>
        <v>5.2454345292060681E-2</v>
      </c>
      <c r="G51" s="10">
        <f>(NEM!$E51-NEM!$E52)/NEM!$E52</f>
        <v>5.6882700935692712E-2</v>
      </c>
    </row>
    <row r="52" spans="1:7" x14ac:dyDescent="0.3">
      <c r="A52" s="9">
        <v>43069</v>
      </c>
      <c r="B52" s="10">
        <f>(BTC!$E52-BTC!$E53)/BTC!$E53</f>
        <v>3.4887613122572311E-2</v>
      </c>
      <c r="C52" s="10">
        <f>(ETH!E52-ETH!E53)/ETH!E53</f>
        <v>4.5822417664670732E-2</v>
      </c>
      <c r="D52" s="10">
        <f>(XRP!$E52-XRP!$E53)/XRP!$E53</f>
        <v>3.2147911661126238E-2</v>
      </c>
      <c r="E52" s="10">
        <f>(LTC!$E52-LTC!$E53)/LTC!$E53</f>
        <v>3.2254294729461321E-2</v>
      </c>
      <c r="F52" s="10">
        <f>(BCH!$E52-BCH!$E53)/BCH!$E53</f>
        <v>2.2115009818270026E-2</v>
      </c>
      <c r="G52" s="10">
        <f>(NEM!$E52-NEM!$E53)/NEM!$E53</f>
        <v>3.8440394711525161E-2</v>
      </c>
    </row>
    <row r="53" spans="1:7" x14ac:dyDescent="0.3">
      <c r="A53" s="9">
        <v>43068</v>
      </c>
      <c r="B53" s="10">
        <f>(BTC!$E53-BTC!$E54)/BTC!$E54</f>
        <v>-1.6919513262019199E-2</v>
      </c>
      <c r="C53" s="10">
        <f>(ETH!E53-ETH!E54)/ETH!E54</f>
        <v>-9.5961091139775842E-2</v>
      </c>
      <c r="D53" s="10">
        <f>(XRP!$E53-XRP!$E54)/XRP!$E54</f>
        <v>-0.18748997165320633</v>
      </c>
      <c r="E53" s="10">
        <f>(LTC!$E53-LTC!$E54)/LTC!$E54</f>
        <v>-0.10892429449130488</v>
      </c>
      <c r="F53" s="10">
        <f>(BCH!$E53-BCH!$E54)/BCH!$E54</f>
        <v>-0.12060044755461849</v>
      </c>
      <c r="G53" s="10">
        <f>(NEM!$E53-NEM!$E54)/NEM!$E54</f>
        <v>-0.12222838806186206</v>
      </c>
    </row>
    <row r="54" spans="1:7" x14ac:dyDescent="0.3">
      <c r="A54" s="9">
        <v>43067</v>
      </c>
      <c r="B54" s="10">
        <f>(BTC!$E54-BTC!$E55)/BTC!$E55</f>
        <v>2.4489858275575722E-2</v>
      </c>
      <c r="C54" s="10">
        <f>(ETH!E54-ETH!E55)/ETH!E55</f>
        <v>-1.5530019152302515E-2</v>
      </c>
      <c r="D54" s="10">
        <f>(XRP!$E54-XRP!$E55)/XRP!$E55</f>
        <v>0.17810236800340237</v>
      </c>
      <c r="E54" s="10">
        <f>(LTC!$E54-LTC!$E55)/LTC!$E55</f>
        <v>4.8362445414847237E-2</v>
      </c>
      <c r="F54" s="10">
        <f>(BCH!$E54-BCH!$E55)/BCH!$E55</f>
        <v>-4.7079632928009194E-2</v>
      </c>
      <c r="G54" s="10">
        <f>(NEM!$E54-NEM!$E55)/NEM!$E55</f>
        <v>9.8991523850770161E-2</v>
      </c>
    </row>
    <row r="55" spans="1:7" x14ac:dyDescent="0.3">
      <c r="A55" s="9">
        <v>43066</v>
      </c>
      <c r="B55" s="10">
        <f>(BTC!$E55-BTC!$E56)/BTC!$E56</f>
        <v>5.2279876320259912E-2</v>
      </c>
      <c r="C55" s="10">
        <f>(ETH!E55-ETH!E56)/ETH!E56</f>
        <v>1.9158551333460696E-2</v>
      </c>
      <c r="D55" s="10">
        <f>(XRP!$E55-XRP!$E56)/XRP!$E56</f>
        <v>2.0533080404150833E-2</v>
      </c>
      <c r="E55" s="10">
        <f>(LTC!$E55-LTC!$E56)/LTC!$E56</f>
        <v>6.5983940416618023E-2</v>
      </c>
      <c r="F55" s="10">
        <f>(BCH!$E55-BCH!$E56)/BCH!$E56</f>
        <v>-6.5156770335203978E-2</v>
      </c>
      <c r="G55" s="10">
        <f>(NEM!$E55-NEM!$E56)/NEM!$E56</f>
        <v>5.7956107459113823E-2</v>
      </c>
    </row>
    <row r="56" spans="1:7" x14ac:dyDescent="0.3">
      <c r="A56" s="9">
        <v>43065</v>
      </c>
      <c r="B56" s="10">
        <f>(BTC!$E56-BTC!$E57)/BTC!$E57</f>
        <v>6.138492899491739E-2</v>
      </c>
      <c r="C56" s="10">
        <f>(ETH!E56-ETH!E57)/ETH!E57</f>
        <v>1.0830402333361954E-2</v>
      </c>
      <c r="D56" s="10">
        <f>(XRP!$E56-XRP!$E57)/XRP!$E57</f>
        <v>-1.4164418189093864E-2</v>
      </c>
      <c r="E56" s="10">
        <f>(LTC!$E56-LTC!$E57)/LTC!$E57</f>
        <v>-3.253771673046596E-2</v>
      </c>
      <c r="F56" s="10">
        <f>(BCH!$E56-BCH!$E57)/BCH!$E57</f>
        <v>0.10462237553062179</v>
      </c>
      <c r="G56" s="10">
        <f>(NEM!$E56-NEM!$E57)/NEM!$E57</f>
        <v>-2.1143584157872153E-2</v>
      </c>
    </row>
    <row r="57" spans="1:7" x14ac:dyDescent="0.3">
      <c r="A57" s="9">
        <v>43064</v>
      </c>
      <c r="B57" s="10">
        <f>(BTC!$E57-BTC!$E58)/BTC!$E58</f>
        <v>6.5089675042314346E-2</v>
      </c>
      <c r="C57" s="10">
        <f>(ETH!E57-ETH!E58)/ETH!E58</f>
        <v>-1.8171864142679774E-2</v>
      </c>
      <c r="D57" s="10">
        <f>(XRP!$E57-XRP!$E58)/XRP!$E58</f>
        <v>3.1683030714268118E-2</v>
      </c>
      <c r="E57" s="10">
        <f>(LTC!$E57-LTC!$E58)/LTC!$E58</f>
        <v>0.13915608567397711</v>
      </c>
      <c r="F57" s="10">
        <f>(BCH!$E57-BCH!$E58)/BCH!$E58</f>
        <v>-4.6854432184214839E-2</v>
      </c>
      <c r="G57" s="10">
        <f>(NEM!$E57-NEM!$E58)/NEM!$E58</f>
        <v>4.4938285774404819E-2</v>
      </c>
    </row>
    <row r="58" spans="1:7" x14ac:dyDescent="0.3">
      <c r="A58" s="9">
        <v>43063</v>
      </c>
      <c r="B58" s="10">
        <f>(BTC!$E58-BTC!$E59)/BTC!$E59</f>
        <v>2.6735433405856875E-2</v>
      </c>
      <c r="C58" s="10">
        <f>(ETH!E58-ETH!E59)/ETH!E59</f>
        <v>0.15783699441694909</v>
      </c>
      <c r="D58" s="10">
        <f>(XRP!$E58-XRP!$E59)/XRP!$E59</f>
        <v>9.2408478477900013E-3</v>
      </c>
      <c r="E58" s="10">
        <f>(LTC!$E58-LTC!$E59)/LTC!$E59</f>
        <v>6.4872985523081128E-2</v>
      </c>
      <c r="F58" s="10">
        <f>(BCH!$E58-BCH!$E59)/BCH!$E59</f>
        <v>-2.096436058700207E-2</v>
      </c>
      <c r="G58" s="10">
        <f>(NEM!$E58-NEM!$E59)/NEM!$E59</f>
        <v>3.8086349578279978E-2</v>
      </c>
    </row>
    <row r="59" spans="1:7" x14ac:dyDescent="0.3">
      <c r="A59" s="9">
        <v>43062</v>
      </c>
      <c r="B59" s="10">
        <f>(BTC!$E59-BTC!$E60)/BTC!$E60</f>
        <v>-2.6022741729316338E-2</v>
      </c>
      <c r="C59" s="10">
        <f>(ETH!E59-ETH!E60)/ETH!E60</f>
        <v>7.7551556548010089E-2</v>
      </c>
      <c r="D59" s="10">
        <f>(XRP!$E59-XRP!$E60)/XRP!$E60</f>
        <v>1.4833018642797711E-2</v>
      </c>
      <c r="E59" s="10">
        <f>(LTC!$E59-LTC!$E60)/LTC!$E60</f>
        <v>1.850048685491721E-2</v>
      </c>
      <c r="F59" s="10">
        <f>(BCH!$E59-BCH!$E60)/BCH!$E60</f>
        <v>0.29194896072308202</v>
      </c>
      <c r="G59" s="10">
        <f>(NEM!$E59-NEM!$E60)/NEM!$E60</f>
        <v>-1.2035842680647914E-2</v>
      </c>
    </row>
    <row r="60" spans="1:7" x14ac:dyDescent="0.3">
      <c r="A60" s="9">
        <v>43061</v>
      </c>
      <c r="B60" s="10">
        <f>(BTC!$E60-BTC!$E61)/BTC!$E61</f>
        <v>2.258507345817122E-2</v>
      </c>
      <c r="C60" s="10">
        <f>(ETH!E60-ETH!E61)/ETH!E61</f>
        <v>5.6187569367369593E-2</v>
      </c>
      <c r="D60" s="10">
        <f>(XRP!$E60-XRP!$E61)/XRP!$E61</f>
        <v>2.3954970827921095E-2</v>
      </c>
      <c r="E60" s="10">
        <f>(LTC!$E60-LTC!$E61)/LTC!$E61</f>
        <v>2.6560045694702262E-2</v>
      </c>
      <c r="F60" s="10">
        <f>(BCH!$E60-BCH!$E61)/BCH!$E61</f>
        <v>0.10734343271281334</v>
      </c>
      <c r="G60" s="10">
        <f>(NEM!$E60-NEM!$E61)/NEM!$E61</f>
        <v>5.8161332333556259E-3</v>
      </c>
    </row>
    <row r="61" spans="1:7" x14ac:dyDescent="0.3">
      <c r="A61" s="9">
        <v>43060</v>
      </c>
      <c r="B61" s="10">
        <f>(BTC!$E61-BTC!$E62)/BTC!$E62</f>
        <v>-1.5776817419128168E-2</v>
      </c>
      <c r="C61" s="10">
        <f>(ETH!E61-ETH!E62)/ETH!E62</f>
        <v>-1.7260654977776676E-2</v>
      </c>
      <c r="D61" s="10">
        <f>(XRP!$E61-XRP!$E62)/XRP!$E62</f>
        <v>-2.2985520964654706E-2</v>
      </c>
      <c r="E61" s="10">
        <f>(LTC!$E61-LTC!$E62)/LTC!$E62</f>
        <v>-3.0726643598615901E-2</v>
      </c>
      <c r="F61" s="10">
        <f>(BCH!$E61-BCH!$E62)/BCH!$E62</f>
        <v>-4.7766603830066069E-2</v>
      </c>
      <c r="G61" s="10">
        <f>(NEM!$E61-NEM!$E62)/NEM!$E62</f>
        <v>-4.8483625217681126E-2</v>
      </c>
    </row>
    <row r="62" spans="1:7" x14ac:dyDescent="0.3">
      <c r="A62" s="9">
        <v>43059</v>
      </c>
      <c r="B62" s="10">
        <f>(BTC!$E62-BTC!$E63)/BTC!$E63</f>
        <v>2.0425583805865451E-2</v>
      </c>
      <c r="C62" s="10">
        <f>(ETH!E62-ETH!E63)/ETH!E63</f>
        <v>3.4820395609357013E-2</v>
      </c>
      <c r="D62" s="10">
        <f>(XRP!$E62-XRP!$E63)/XRP!$E63</f>
        <v>3.3517158984659068E-2</v>
      </c>
      <c r="E62" s="10">
        <f>(LTC!$E62-LTC!$E63)/LTC!$E63</f>
        <v>9.2191646878055106E-3</v>
      </c>
      <c r="F62" s="10">
        <f>(BCH!$E62-BCH!$E63)/BCH!$E63</f>
        <v>5.4571050723092054E-2</v>
      </c>
      <c r="G62" s="10">
        <f>(NEM!$E62-NEM!$E63)/NEM!$E63</f>
        <v>5.4935205771811518E-2</v>
      </c>
    </row>
    <row r="63" spans="1:7" x14ac:dyDescent="0.3">
      <c r="A63" s="9">
        <v>43058</v>
      </c>
      <c r="B63" s="10">
        <f>(BTC!$E63-BTC!$E64)/BTC!$E64</f>
        <v>3.1621984172320192E-2</v>
      </c>
      <c r="C63" s="10">
        <f>(ETH!E63-ETH!E64)/ETH!E64</f>
        <v>1.9504617243462422E-2</v>
      </c>
      <c r="D63" s="10">
        <f>(XRP!$E63-XRP!$E64)/XRP!$E64</f>
        <v>1.0449334505548349E-2</v>
      </c>
      <c r="E63" s="10">
        <f>(LTC!$E63-LTC!$E64)/LTC!$E64</f>
        <v>2.8001148765077581E-2</v>
      </c>
      <c r="F63" s="10">
        <f>(BCH!$E63-BCH!$E64)/BCH!$E64</f>
        <v>-6.5745737447490307E-2</v>
      </c>
      <c r="G63" s="10">
        <f>(NEM!$E63-NEM!$E64)/NEM!$E64</f>
        <v>2.8919198455197082E-2</v>
      </c>
    </row>
    <row r="64" spans="1:7" x14ac:dyDescent="0.3">
      <c r="A64" s="9">
        <v>43057</v>
      </c>
      <c r="B64" s="10">
        <f>(BTC!$E64-BTC!$E65)/BTC!$E65</f>
        <v>1.0527967995807474E-2</v>
      </c>
      <c r="C64" s="10">
        <f>(ETH!E64-ETH!E65)/ETH!E65</f>
        <v>4.5789584524203578E-2</v>
      </c>
      <c r="D64" s="10">
        <f>(XRP!$E64-XRP!$E65)/XRP!$E65</f>
        <v>9.0298833529730751E-3</v>
      </c>
      <c r="E64" s="10">
        <f>(LTC!$E64-LTC!$E65)/LTC!$E65</f>
        <v>3.063489714370294E-2</v>
      </c>
      <c r="F64" s="10">
        <f>(BCH!$E64-BCH!$E65)/BCH!$E65</f>
        <v>5.8246448695886861E-2</v>
      </c>
      <c r="G64" s="10">
        <f>(NEM!$E64-NEM!$E65)/NEM!$E65</f>
        <v>1.8875074622991671E-2</v>
      </c>
    </row>
    <row r="65" spans="1:7" x14ac:dyDescent="0.3">
      <c r="A65" s="9">
        <v>43056</v>
      </c>
      <c r="B65" s="10">
        <f>(BTC!$E65-BTC!$E66)/BTC!$E66</f>
        <v>-2.0669005004008013E-2</v>
      </c>
      <c r="C65" s="10">
        <f>(ETH!E65-ETH!E66)/ETH!E66</f>
        <v>4.4421612474313142E-3</v>
      </c>
      <c r="D65" s="10">
        <f>(XRP!$E65-XRP!$E66)/XRP!$E66</f>
        <v>-2.316088892020055E-3</v>
      </c>
      <c r="E65" s="10">
        <f>(LTC!$E65-LTC!$E66)/LTC!$E66</f>
        <v>-4.911342527441611E-2</v>
      </c>
      <c r="F65" s="10">
        <f>(BCH!$E65-BCH!$E66)/BCH!$E66</f>
        <v>0.31605941517351632</v>
      </c>
      <c r="G65" s="10">
        <f>(NEM!$E65-NEM!$E66)/NEM!$E66</f>
        <v>-2.1098954707373909E-2</v>
      </c>
    </row>
    <row r="66" spans="1:7" x14ac:dyDescent="0.3">
      <c r="A66" s="9">
        <v>43055</v>
      </c>
      <c r="B66" s="10">
        <f>(BTC!$E66-BTC!$E67)/BTC!$E67</f>
        <v>7.6023096039390073E-2</v>
      </c>
      <c r="C66" s="10">
        <f>(ETH!E66-ETH!E67)/ETH!E67</f>
        <v>-7.3194144468442454E-3</v>
      </c>
      <c r="D66" s="10">
        <f>(XRP!$E66-XRP!$E67)/XRP!$E67</f>
        <v>6.6450346550461115E-2</v>
      </c>
      <c r="E66" s="10">
        <f>(LTC!$E66-LTC!$E67)/LTC!$E67</f>
        <v>0.11344406142275151</v>
      </c>
      <c r="F66" s="10">
        <f>(BCH!$E66-BCH!$E67)/BCH!$E67</f>
        <v>-0.25702738370174866</v>
      </c>
      <c r="G66" s="10">
        <f>(NEM!$E66-NEM!$E67)/NEM!$E67</f>
        <v>1.4999045796605067E-2</v>
      </c>
    </row>
    <row r="67" spans="1:7" x14ac:dyDescent="0.3">
      <c r="A67" s="9">
        <v>43054</v>
      </c>
      <c r="B67" s="10">
        <f>(BTC!$E67-BTC!$E68)/BTC!$E68</f>
        <v>0.1024435821120446</v>
      </c>
      <c r="C67" s="10">
        <f>(ETH!E67-ETH!E68)/ETH!E68</f>
        <v>-1.2646980422355779E-2</v>
      </c>
      <c r="D67" s="10">
        <f>(XRP!$E67-XRP!$E68)/XRP!$E68</f>
        <v>1.4921958775169759E-2</v>
      </c>
      <c r="E67" s="10">
        <f>(LTC!$E67-LTC!$E68)/LTC!$E68</f>
        <v>1.8187619655392478E-2</v>
      </c>
      <c r="F67" s="10">
        <f>(BCH!$E67-BCH!$E68)/BCH!$E68</f>
        <v>-4.8000439722660541E-2</v>
      </c>
      <c r="G67" s="10">
        <f>(NEM!$E67-NEM!$E68)/NEM!$E68</f>
        <v>-3.0339025757319016E-3</v>
      </c>
    </row>
    <row r="68" spans="1:7" x14ac:dyDescent="0.3">
      <c r="A68" s="9">
        <v>43053</v>
      </c>
      <c r="B68" s="10">
        <f>(BTC!$E68-BTC!$E69)/BTC!$E69</f>
        <v>1.162590384313418E-2</v>
      </c>
      <c r="C68" s="10">
        <f>(ETH!E68-ETH!E69)/ETH!E69</f>
        <v>6.6020459712048396E-2</v>
      </c>
      <c r="D68" s="10">
        <f>(XRP!$E68-XRP!$E69)/XRP!$E69</f>
        <v>3.1375035636692521E-2</v>
      </c>
      <c r="E68" s="10">
        <f>(LTC!$E68-LTC!$E69)/LTC!$E69</f>
        <v>2.0846905537459302E-2</v>
      </c>
      <c r="F68" s="10">
        <f>(BCH!$E68-BCH!$E69)/BCH!$E69</f>
        <v>-5.942436797908407E-2</v>
      </c>
      <c r="G68" s="10">
        <f>(NEM!$E68-NEM!$E69)/NEM!$E69</f>
        <v>9.3791199094787926E-3</v>
      </c>
    </row>
    <row r="69" spans="1:7" x14ac:dyDescent="0.3">
      <c r="A69" s="9">
        <v>43052</v>
      </c>
      <c r="B69" s="10">
        <f>(BTC!$E69-BTC!$E70)/BTC!$E70</f>
        <v>0.10242232444324186</v>
      </c>
      <c r="C69" s="10">
        <f>(ETH!E69-ETH!E70)/ETH!E70</f>
        <v>2.8612256828293988E-2</v>
      </c>
      <c r="D69" s="10">
        <f>(XRP!$E69-XRP!$E70)/XRP!$E70</f>
        <v>3.092647677347116E-2</v>
      </c>
      <c r="E69" s="10">
        <f>(LTC!$E69-LTC!$E70)/LTC!$E70</f>
        <v>4.0501609896627704E-2</v>
      </c>
      <c r="F69" s="10">
        <f>(BCH!$E69-BCH!$E70)/BCH!$E70</f>
        <v>-2.5106922223982184E-2</v>
      </c>
      <c r="G69" s="10">
        <f>(NEM!$E69-NEM!$E70)/NEM!$E70</f>
        <v>6.7935656242031794E-2</v>
      </c>
    </row>
    <row r="70" spans="1:7" x14ac:dyDescent="0.3">
      <c r="A70" s="9">
        <v>43051</v>
      </c>
      <c r="B70" s="10">
        <f>(BTC!$E70-BTC!$E71)/BTC!$E71</f>
        <v>-6.4101233169749694E-2</v>
      </c>
      <c r="C70" s="10">
        <f>(ETH!E70-ETH!E71)/ETH!E71</f>
        <v>-2.1513918901741393E-2</v>
      </c>
      <c r="D70" s="10">
        <f>(XRP!$E70-XRP!$E71)/XRP!$E71</f>
        <v>-6.2210711400465801E-2</v>
      </c>
      <c r="E70" s="10">
        <f>(LTC!$E70-LTC!$E71)/LTC!$E71</f>
        <v>-5.2808988764044933E-2</v>
      </c>
      <c r="F70" s="10">
        <f>(BCH!$E70-BCH!$E71)/BCH!$E71</f>
        <v>3.611473758812328E-2</v>
      </c>
      <c r="G70" s="10">
        <f>(NEM!$E70-NEM!$E71)/NEM!$E71</f>
        <v>-6.2475315442658955E-2</v>
      </c>
    </row>
    <row r="71" spans="1:7" x14ac:dyDescent="0.3">
      <c r="A71" s="9">
        <v>43050</v>
      </c>
      <c r="B71" s="10">
        <f>(BTC!$E71-BTC!$E72)/BTC!$E72</f>
        <v>-3.9367556443351145E-2</v>
      </c>
      <c r="C71" s="10">
        <f>(ETH!E71-ETH!E72)/ETH!E72</f>
        <v>5.1562238930660004E-2</v>
      </c>
      <c r="D71" s="10">
        <f>(XRP!$E71-XRP!$E72)/XRP!$E72</f>
        <v>1.9115375115626981E-2</v>
      </c>
      <c r="E71" s="10">
        <f>(LTC!$E71-LTC!$E72)/LTC!$E72</f>
        <v>5.1299358758015515E-2</v>
      </c>
      <c r="F71" s="10">
        <f>(BCH!$E71-BCH!$E72)/BCH!$E72</f>
        <v>0.33057711778602777</v>
      </c>
      <c r="G71" s="10">
        <f>(NEM!$E71-NEM!$E72)/NEM!$E72</f>
        <v>-2.4623774643214632E-3</v>
      </c>
    </row>
    <row r="72" spans="1:7" x14ac:dyDescent="0.3">
      <c r="A72" s="9">
        <v>43049</v>
      </c>
      <c r="B72" s="10">
        <f>(BTC!$E72-BTC!$E73)/BTC!$E73</f>
        <v>-7.355415631938042E-2</v>
      </c>
      <c r="C72" s="10">
        <f>(ETH!E72-ETH!E73)/ETH!E73</f>
        <v>-6.7408376963350766E-2</v>
      </c>
      <c r="D72" s="10">
        <f>(XRP!$E72-XRP!$E73)/XRP!$E73</f>
        <v>-5.0600492900757688E-2</v>
      </c>
      <c r="E72" s="10">
        <f>(LTC!$E72-LTC!$E73)/LTC!$E73</f>
        <v>-7.795238836159947E-2</v>
      </c>
      <c r="F72" s="10">
        <f>(BCH!$E72-BCH!$E73)/BCH!$E73</f>
        <v>0.5396912731163076</v>
      </c>
      <c r="G72" s="10">
        <f>(NEM!$E72-NEM!$E73)/NEM!$E73</f>
        <v>-0.12684732966092882</v>
      </c>
    </row>
    <row r="73" spans="1:7" x14ac:dyDescent="0.3">
      <c r="A73" s="9">
        <v>43048</v>
      </c>
      <c r="B73" s="10">
        <f>(BTC!$E73-BTC!$E74)/BTC!$E74</f>
        <v>-4.2375755560887879E-2</v>
      </c>
      <c r="C73" s="10">
        <f>(ETH!E73-ETH!E74)/ETH!E74</f>
        <v>3.8211408418804813E-2</v>
      </c>
      <c r="D73" s="10">
        <f>(XRP!$E73-XRP!$E74)/XRP!$E74</f>
        <v>2.3455069744337669E-4</v>
      </c>
      <c r="E73" s="10">
        <f>(LTC!$E73-LTC!$E74)/LTC!$E74</f>
        <v>2.7169570081508641E-2</v>
      </c>
      <c r="F73" s="10">
        <f>(BCH!$E73-BCH!$E74)/BCH!$E74</f>
        <v>5.1151881245381094E-2</v>
      </c>
      <c r="G73" s="10">
        <f>(NEM!$E73-NEM!$E74)/NEM!$E74</f>
        <v>0.13708747658164011</v>
      </c>
    </row>
    <row r="74" spans="1:7" x14ac:dyDescent="0.3">
      <c r="A74" s="9">
        <v>43047</v>
      </c>
      <c r="B74" s="10">
        <f>(BTC!$E74-BTC!$E75)/BTC!$E75</f>
        <v>4.413399063319693E-2</v>
      </c>
      <c r="C74" s="10">
        <f>(ETH!E74-ETH!E75)/ETH!E75</f>
        <v>4.8903821353424172E-2</v>
      </c>
      <c r="D74" s="10">
        <f>(XRP!$E74-XRP!$E75)/XRP!$E75</f>
        <v>3.3671810376793301E-2</v>
      </c>
      <c r="E74" s="10">
        <f>(LTC!$E74-LTC!$E75)/LTC!$E75</f>
        <v>2.0717781402936432E-2</v>
      </c>
      <c r="F74" s="10">
        <f>(BCH!$E74-BCH!$E75)/BCH!$E75</f>
        <v>9.9951322407919561E-3</v>
      </c>
      <c r="G74" s="10">
        <f>(NEM!$E74-NEM!$E75)/NEM!$E75</f>
        <v>7.7926833327785383E-2</v>
      </c>
    </row>
    <row r="75" spans="1:7" x14ac:dyDescent="0.3">
      <c r="A75" s="9">
        <v>43046</v>
      </c>
      <c r="B75" s="10">
        <f>(BTC!$E75-BTC!$E76)/BTC!$E76</f>
        <v>1.7317977547289084E-2</v>
      </c>
      <c r="C75" s="10">
        <f>(ETH!E75-ETH!E76)/ETH!E76</f>
        <v>-1.4152363745859552E-2</v>
      </c>
      <c r="D75" s="10">
        <f>(XRP!$E75-XRP!$E76)/XRP!$E76</f>
        <v>2.1185494441477774E-2</v>
      </c>
      <c r="E75" s="10">
        <f>(LTC!$E75-LTC!$E76)/LTC!$E76</f>
        <v>0.11111111111111102</v>
      </c>
      <c r="F75" s="10">
        <f>(BCH!$E75-BCH!$E76)/BCH!$E76</f>
        <v>2.2649962664896668E-2</v>
      </c>
      <c r="G75" s="10">
        <f>(NEM!$E75-NEM!$E76)/NEM!$E76</f>
        <v>-3.4268814093290967E-2</v>
      </c>
    </row>
    <row r="76" spans="1:7" x14ac:dyDescent="0.3">
      <c r="A76" s="9">
        <v>43045</v>
      </c>
      <c r="B76" s="10">
        <f>(BTC!$E76-BTC!$E77)/BTC!$E77</f>
        <v>-5.192773182529381E-2</v>
      </c>
      <c r="C76" s="10">
        <f>(ETH!E76-ETH!E77)/ETH!E77</f>
        <v>8.8773374738405301E-3</v>
      </c>
      <c r="D76" s="10">
        <f>(XRP!$E76-XRP!$E77)/XRP!$E77</f>
        <v>1.9474895449258834E-2</v>
      </c>
      <c r="E76" s="10">
        <f>(LTC!$E76-LTC!$E77)/LTC!$E77</f>
        <v>7.6712328767123599E-3</v>
      </c>
      <c r="F76" s="10">
        <f>(BCH!$E76-BCH!$E77)/BCH!$E77</f>
        <v>-4.4474393530997407E-2</v>
      </c>
      <c r="G76" s="10">
        <f>(NEM!$E76-NEM!$E77)/NEM!$E77</f>
        <v>3.5123038783421823E-2</v>
      </c>
    </row>
    <row r="77" spans="1:7" x14ac:dyDescent="0.3">
      <c r="A77" s="9">
        <v>43044</v>
      </c>
      <c r="B77" s="10">
        <f>(BTC!$E77-BTC!$E78)/BTC!$E78</f>
        <v>3.7208924179703163E-3</v>
      </c>
      <c r="C77" s="10">
        <f>(ETH!E77-ETH!E78)/ETH!E78</f>
        <v>-1.401138216793702E-2</v>
      </c>
      <c r="D77" s="10">
        <f>(XRP!$E77-XRP!$E78)/XRP!$E78</f>
        <v>-8.3190184049078495E-3</v>
      </c>
      <c r="E77" s="10">
        <f>(LTC!$E77-LTC!$E78)/LTC!$E78</f>
        <v>-5.2688953488371935E-3</v>
      </c>
      <c r="F77" s="10">
        <f>(BCH!$E77-BCH!$E78)/BCH!$E78</f>
        <v>1.6520267547747602E-2</v>
      </c>
      <c r="G77" s="10">
        <f>(NEM!$E77-NEM!$E78)/NEM!$E78</f>
        <v>5.539524130059411E-2</v>
      </c>
    </row>
    <row r="78" spans="1:7" x14ac:dyDescent="0.3">
      <c r="A78" s="9">
        <v>43043</v>
      </c>
      <c r="B78" s="10">
        <f>(BTC!$E78-BTC!$E79)/BTC!$E79</f>
        <v>2.3889530173035672E-2</v>
      </c>
      <c r="C78" s="10">
        <f>(ETH!E78-ETH!E79)/ETH!E79</f>
        <v>-1.7140427202250345E-2</v>
      </c>
      <c r="D78" s="10">
        <f>(XRP!$E78-XRP!$E79)/XRP!$E79</f>
        <v>-2.1058649997838044E-2</v>
      </c>
      <c r="E78" s="10">
        <f>(LTC!$E78-LTC!$E79)/LTC!$E79</f>
        <v>-2.029191883232468E-2</v>
      </c>
      <c r="F78" s="10">
        <f>(BCH!$E78-BCH!$E79)/BCH!$E79</f>
        <v>-7.788012537580765E-3</v>
      </c>
      <c r="G78" s="10">
        <f>(NEM!$E78-NEM!$E79)/NEM!$E79</f>
        <v>-5.1418522314357297E-3</v>
      </c>
    </row>
    <row r="79" spans="1:7" x14ac:dyDescent="0.3">
      <c r="A79" s="9">
        <v>43042</v>
      </c>
      <c r="B79" s="10">
        <f>(BTC!$E79-BTC!$E80)/BTC!$E80</f>
        <v>1.8260930988203746E-2</v>
      </c>
      <c r="C79" s="10">
        <f>(ETH!E79-ETH!E80)/ETH!E80</f>
        <v>6.3598093448839627E-2</v>
      </c>
      <c r="D79" s="10">
        <f>(XRP!$E79-XRP!$E80)/XRP!$E80</f>
        <v>1.1036573221737114E-2</v>
      </c>
      <c r="E79" s="10">
        <f>(LTC!$E79-LTC!$E80)/LTC!$E80</f>
        <v>2.6306174643770511E-2</v>
      </c>
      <c r="F79" s="10">
        <f>(BCH!$E79-BCH!$E80)/BCH!$E80</f>
        <v>6.4881986308368278E-2</v>
      </c>
      <c r="G79" s="10">
        <f>(NEM!$E79-NEM!$E80)/NEM!$E80</f>
        <v>2.9007651884208979E-2</v>
      </c>
    </row>
    <row r="80" spans="1:7" x14ac:dyDescent="0.3">
      <c r="A80" s="9">
        <v>43041</v>
      </c>
      <c r="B80" s="10">
        <f>(BTC!$E80-BTC!$E81)/BTC!$E81</f>
        <v>4.5984298044570084E-2</v>
      </c>
      <c r="C80" s="10">
        <f>(ETH!E80-ETH!E81)/ETH!E81</f>
        <v>-1.4604545922040491E-2</v>
      </c>
      <c r="D80" s="10">
        <f>(XRP!$E80-XRP!$E81)/XRP!$E81</f>
        <v>6.0461354598091932E-2</v>
      </c>
      <c r="E80" s="10">
        <f>(LTC!$E80-LTC!$E81)/LTC!$E81</f>
        <v>2.9334336216622833E-2</v>
      </c>
      <c r="F80" s="10">
        <f>(BCH!$E80-BCH!$E81)/BCH!$E81</f>
        <v>0.10414982231164091</v>
      </c>
      <c r="G80" s="10">
        <f>(NEM!$E80-NEM!$E81)/NEM!$E81</f>
        <v>1.4521887845421104E-3</v>
      </c>
    </row>
    <row r="81" spans="1:7" x14ac:dyDescent="0.3">
      <c r="A81" s="9">
        <v>43040</v>
      </c>
      <c r="B81" s="10">
        <f>(BTC!$E81-BTC!$E82)/BTC!$E82</f>
        <v>4.6210809473749427E-2</v>
      </c>
      <c r="C81" s="10">
        <f>(ETH!E81-ETH!E82)/ETH!E82</f>
        <v>-4.639074146724205E-2</v>
      </c>
      <c r="D81" s="10">
        <f>(XRP!$E81-XRP!$E82)/XRP!$E82</f>
        <v>-3.2080495417784363E-2</v>
      </c>
      <c r="E81" s="10">
        <f>(LTC!$E81-LTC!$E82)/LTC!$E82</f>
        <v>-4.6098654708520183E-2</v>
      </c>
      <c r="F81" s="10">
        <f>(BCH!$E81-BCH!$E82)/BCH!$E82</f>
        <v>0.21131989522833397</v>
      </c>
      <c r="G81" s="10">
        <f>(NEM!$E81-NEM!$E82)/NEM!$E82</f>
        <v>-0.10775762832559661</v>
      </c>
    </row>
    <row r="82" spans="1:7" x14ac:dyDescent="0.3">
      <c r="A82" s="9">
        <v>43039</v>
      </c>
      <c r="B82" s="10">
        <f>(BTC!$E82-BTC!$E83)/BTC!$E83</f>
        <v>5.5112690093678668E-2</v>
      </c>
      <c r="C82" s="10">
        <f>(ETH!E82-ETH!E83)/ETH!E83</f>
        <v>-6.0763606823720697E-3</v>
      </c>
      <c r="D82" s="10">
        <f>(XRP!$E82-XRP!$E83)/XRP!$E83</f>
        <v>-1.062103191242713E-2</v>
      </c>
      <c r="E82" s="10">
        <f>(LTC!$E82-LTC!$E83)/LTC!$E83</f>
        <v>-1.1349530058521025E-2</v>
      </c>
      <c r="F82" s="10">
        <f>(BCH!$E82-BCH!$E83)/BCH!$E83</f>
        <v>-2.0480556856970766E-2</v>
      </c>
      <c r="G82" s="10">
        <f>(NEM!$E82-NEM!$E83)/NEM!$E83</f>
        <v>-6.8078736621510455E-2</v>
      </c>
    </row>
    <row r="83" spans="1:7" x14ac:dyDescent="0.3">
      <c r="A83" s="9">
        <v>43038</v>
      </c>
      <c r="B83" s="10">
        <f>(BTC!$E83-BTC!$E84)/BTC!$E84</f>
        <v>-3.7894976315640807E-3</v>
      </c>
      <c r="C83" s="10">
        <f>(ETH!E83-ETH!E84)/ETH!E84</f>
        <v>8.7187387328330167E-3</v>
      </c>
      <c r="D83" s="10">
        <f>(XRP!$E83-XRP!$E84)/XRP!$E84</f>
        <v>-3.6491850975166183E-4</v>
      </c>
      <c r="E83" s="10">
        <f>(LTC!$E83-LTC!$E84)/LTC!$E84</f>
        <v>-1.2607249168271736E-2</v>
      </c>
      <c r="F83" s="10">
        <f>(BCH!$E83-BCH!$E84)/BCH!$E84</f>
        <v>-8.1651619755708921E-3</v>
      </c>
      <c r="G83" s="10">
        <f>(NEM!$E83-NEM!$E84)/NEM!$E84</f>
        <v>-4.5793867992469268E-3</v>
      </c>
    </row>
    <row r="84" spans="1:7" x14ac:dyDescent="0.3">
      <c r="A84" s="9">
        <v>43037</v>
      </c>
      <c r="B84" s="10">
        <f>(BTC!$E84-BTC!$E85)/BTC!$E85</f>
        <v>6.9659956649383237E-2</v>
      </c>
      <c r="C84" s="10">
        <f>(ETH!E84-ETH!E85)/ETH!E85</f>
        <v>2.966587917651017E-2</v>
      </c>
      <c r="D84" s="10">
        <f>(XRP!$E84-XRP!$E85)/XRP!$E85</f>
        <v>4.7068149726261872E-3</v>
      </c>
      <c r="E84" s="10">
        <f>(LTC!$E84-LTC!$E85)/LTC!$E85</f>
        <v>4.424940574145185E-2</v>
      </c>
      <c r="F84" s="10">
        <f>(BCH!$E84-BCH!$E85)/BCH!$E85</f>
        <v>6.7485532065666681E-2</v>
      </c>
      <c r="G84" s="10">
        <f>(NEM!$E84-NEM!$E85)/NEM!$E85</f>
        <v>2.0792350280881753E-2</v>
      </c>
    </row>
    <row r="85" spans="1:7" x14ac:dyDescent="0.3">
      <c r="A85" s="9">
        <v>43036</v>
      </c>
      <c r="B85" s="10">
        <f>(BTC!$E85-BTC!$E86)/BTC!$E86</f>
        <v>-4.8106696189173818E-3</v>
      </c>
      <c r="C85" s="10">
        <f>(ETH!E85-ETH!E86)/ETH!E86</f>
        <v>-3.7657185125412026E-3</v>
      </c>
      <c r="D85" s="10">
        <f>(XRP!$E85-XRP!$E86)/XRP!$E86</f>
        <v>-4.6847646522178979E-3</v>
      </c>
      <c r="E85" s="10">
        <f>(LTC!$E85-LTC!$E86)/LTC!$E86</f>
        <v>-1.1566961865172611E-2</v>
      </c>
      <c r="F85" s="10">
        <f>(BCH!$E85-BCH!$E86)/BCH!$E86</f>
        <v>0.15175340751421507</v>
      </c>
      <c r="G85" s="10">
        <f>(NEM!$E85-NEM!$E86)/NEM!$E86</f>
        <v>-3.5566333232293127E-3</v>
      </c>
    </row>
    <row r="86" spans="1:7" x14ac:dyDescent="0.3">
      <c r="A86" s="9">
        <v>43035</v>
      </c>
      <c r="B86" s="10">
        <f>(BTC!$E86-BTC!$E87)/BTC!$E87</f>
        <v>-2.0987903123375319E-2</v>
      </c>
      <c r="C86" s="10">
        <f>(ETH!E86-ETH!E87)/ETH!E87</f>
        <v>3.0013826594275225E-3</v>
      </c>
      <c r="D86" s="10">
        <f>(XRP!$E86-XRP!$E87)/XRP!$E87</f>
        <v>-4.1399021745536484E-3</v>
      </c>
      <c r="E86" s="10">
        <f>(LTC!$E86-LTC!$E87)/LTC!$E87</f>
        <v>-7.3555794761392835E-3</v>
      </c>
      <c r="F86" s="10">
        <f>(BCH!$E86-BCH!$E87)/BCH!$E87</f>
        <v>8.6842105263157915E-2</v>
      </c>
      <c r="G86" s="10">
        <f>(NEM!$E86-NEM!$E87)/NEM!$E87</f>
        <v>-5.3516243310468715E-3</v>
      </c>
    </row>
    <row r="87" spans="1:7" x14ac:dyDescent="0.3">
      <c r="A87" s="9">
        <v>43034</v>
      </c>
      <c r="B87" s="10">
        <f>(BTC!$E87-BTC!$E88)/BTC!$E88</f>
        <v>2.6784099603533375E-2</v>
      </c>
      <c r="C87" s="10">
        <f>(ETH!E87-ETH!E88)/ETH!E88</f>
        <v>-4.6990903903602662E-3</v>
      </c>
      <c r="D87" s="10">
        <f>(XRP!$E87-XRP!$E88)/XRP!$E88</f>
        <v>-4.7701902211100692E-3</v>
      </c>
      <c r="E87" s="10">
        <f>(LTC!$E87-LTC!$E88)/LTC!$E88</f>
        <v>-1.327668613913967E-2</v>
      </c>
      <c r="F87" s="10">
        <f>(BCH!$E87-BCH!$E88)/BCH!$E88</f>
        <v>1.8275976274350385E-2</v>
      </c>
      <c r="G87" s="10">
        <f>(NEM!$E87-NEM!$E88)/NEM!$E88</f>
        <v>-3.6272064698903241E-2</v>
      </c>
    </row>
    <row r="88" spans="1:7" x14ac:dyDescent="0.3">
      <c r="A88" s="9">
        <v>43033</v>
      </c>
      <c r="B88" s="10">
        <f>(BTC!$E88-BTC!$E89)/BTC!$E89</f>
        <v>4.055990619978863E-2</v>
      </c>
      <c r="C88" s="10">
        <f>(ETH!E88-ETH!E89)/ETH!E89</f>
        <v>-1.3407971038781794E-3</v>
      </c>
      <c r="D88" s="10">
        <f>(XRP!$E88-XRP!$E89)/XRP!$E89</f>
        <v>-9.8720504829561285E-3</v>
      </c>
      <c r="E88" s="10">
        <f>(LTC!$E88-LTC!$E89)/LTC!$E89</f>
        <v>9.4710507505361176E-3</v>
      </c>
      <c r="F88" s="10">
        <f>(BCH!$E88-BCH!$E89)/BCH!$E89</f>
        <v>1.602985713848698E-2</v>
      </c>
      <c r="G88" s="10">
        <f>(NEM!$E88-NEM!$E89)/NEM!$E89</f>
        <v>-2.8788990480490592E-2</v>
      </c>
    </row>
    <row r="89" spans="1:7" x14ac:dyDescent="0.3">
      <c r="A89" s="9">
        <v>43032</v>
      </c>
      <c r="B89" s="10">
        <f>(BTC!$E89-BTC!$E90)/BTC!$E90</f>
        <v>-6.8070525705189497E-2</v>
      </c>
      <c r="C89" s="10">
        <f>(ETH!E89-ETH!E90)/ETH!E90</f>
        <v>3.965847708660044E-2</v>
      </c>
      <c r="D89" s="10">
        <f>(XRP!$E89-XRP!$E90)/XRP!$E90</f>
        <v>4.9337829054273655E-2</v>
      </c>
      <c r="E89" s="10">
        <f>(LTC!$E89-LTC!$E90)/LTC!$E90</f>
        <v>1.8936635105608141E-2</v>
      </c>
      <c r="F89" s="10">
        <f>(BCH!$E89-BCH!$E90)/BCH!$E90</f>
        <v>3.5773130544993544E-2</v>
      </c>
      <c r="G89" s="10">
        <f>(NEM!$E89-NEM!$E90)/NEM!$E90</f>
        <v>6.8137631686033318E-2</v>
      </c>
    </row>
    <row r="90" spans="1:7" x14ac:dyDescent="0.3">
      <c r="A90" s="9">
        <v>43031</v>
      </c>
      <c r="B90" s="10">
        <f>(BTC!$E90-BTC!$E91)/BTC!$E91</f>
        <v>-1.2998425542821634E-2</v>
      </c>
      <c r="C90" s="10">
        <f>(ETH!E90-ETH!E91)/ETH!E91</f>
        <v>-2.8769673379590455E-2</v>
      </c>
      <c r="D90" s="10">
        <f>(XRP!$E90-XRP!$E91)/XRP!$E91</f>
        <v>-3.5503509210146125E-2</v>
      </c>
      <c r="E90" s="10">
        <f>(LTC!$E90-LTC!$E91)/LTC!$E91</f>
        <v>-3.3268790705861653E-2</v>
      </c>
      <c r="F90" s="10">
        <f>(BCH!$E90-BCH!$E91)/BCH!$E91</f>
        <v>-4.8423083881083039E-2</v>
      </c>
      <c r="G90" s="10">
        <f>(NEM!$E90-NEM!$E91)/NEM!$E91</f>
        <v>-6.084482587792342E-2</v>
      </c>
    </row>
    <row r="91" spans="1:7" x14ac:dyDescent="0.3">
      <c r="A91" s="9">
        <v>43030</v>
      </c>
      <c r="B91" s="10">
        <f>(BTC!$E91-BTC!$E92)/BTC!$E92</f>
        <v>-3.8430930433053069E-3</v>
      </c>
      <c r="C91" s="10">
        <f>(ETH!E91-ETH!E92)/ETH!E92</f>
        <v>-1.5789999666877674E-2</v>
      </c>
      <c r="D91" s="10">
        <f>(XRP!$E91-XRP!$E92)/XRP!$E92</f>
        <v>-3.2409864654812957E-2</v>
      </c>
      <c r="E91" s="10">
        <f>(LTC!$E91-LTC!$E92)/LTC!$E92</f>
        <v>-2.38831615120275E-2</v>
      </c>
      <c r="F91" s="10">
        <f>(BCH!$E91-BCH!$E92)/BCH!$E92</f>
        <v>2.5667986145472572E-2</v>
      </c>
      <c r="G91" s="10">
        <f>(NEM!$E91-NEM!$E92)/NEM!$E92</f>
        <v>-3.4183452763828803E-3</v>
      </c>
    </row>
    <row r="92" spans="1:7" x14ac:dyDescent="0.3">
      <c r="A92" s="9">
        <v>43029</v>
      </c>
      <c r="B92" s="10">
        <f>(BTC!$E92-BTC!$E93)/BTC!$E93</f>
        <v>3.3519367207579778E-3</v>
      </c>
      <c r="C92" s="10">
        <f>(ETH!E92-ETH!E93)/ETH!E93</f>
        <v>-1.2565376138942775E-2</v>
      </c>
      <c r="D92" s="10">
        <f>(XRP!$E92-XRP!$E93)/XRP!$E93</f>
        <v>2.2180110093138554E-3</v>
      </c>
      <c r="E92" s="10">
        <f>(LTC!$E92-LTC!$E93)/LTC!$E93</f>
        <v>-3.5305818000994457E-2</v>
      </c>
      <c r="F92" s="10">
        <f>(BCH!$E92-BCH!$E93)/BCH!$E93</f>
        <v>-1.2460298069875348E-2</v>
      </c>
      <c r="G92" s="10">
        <f>(NEM!$E92-NEM!$E93)/NEM!$E93</f>
        <v>-1.5147235201229913E-2</v>
      </c>
    </row>
    <row r="93" spans="1:7" x14ac:dyDescent="0.3">
      <c r="A93" s="9">
        <v>43028</v>
      </c>
      <c r="B93" s="10">
        <f>(BTC!$E93-BTC!$E94)/BTC!$E94</f>
        <v>5.3066293890535438E-2</v>
      </c>
      <c r="C93" s="10">
        <f>(ETH!E93-ETH!E94)/ETH!E94</f>
        <v>-1.3242883572981871E-2</v>
      </c>
      <c r="D93" s="10">
        <f>(XRP!$E93-XRP!$E94)/XRP!$E94</f>
        <v>-2.1385080176621062E-2</v>
      </c>
      <c r="E93" s="10">
        <f>(LTC!$E93-LTC!$E94)/LTC!$E94</f>
        <v>9.8761298962168776E-3</v>
      </c>
      <c r="F93" s="10">
        <f>(BCH!$E93-BCH!$E94)/BCH!$E94</f>
        <v>-1.0187116471690712E-2</v>
      </c>
      <c r="G93" s="10">
        <f>(NEM!$E93-NEM!$E94)/NEM!$E94</f>
        <v>-2.0786193324294565E-2</v>
      </c>
    </row>
    <row r="94" spans="1:7" x14ac:dyDescent="0.3">
      <c r="A94" s="9">
        <v>43027</v>
      </c>
      <c r="B94" s="10">
        <f>(BTC!$E94-BTC!$E95)/BTC!$E95</f>
        <v>2.1076110462215011E-2</v>
      </c>
      <c r="C94" s="10">
        <f>(ETH!E94-ETH!E95)/ETH!E95</f>
        <v>-1.9820565029269592E-2</v>
      </c>
      <c r="D94" s="10">
        <f>(XRP!$E94-XRP!$E95)/XRP!$E95</f>
        <v>-1.5421929342851842E-2</v>
      </c>
      <c r="E94" s="10">
        <f>(LTC!$E94-LTC!$E95)/LTC!$E95</f>
        <v>-1.6301663098962537E-2</v>
      </c>
      <c r="F94" s="10">
        <f>(BCH!$E94-BCH!$E95)/BCH!$E95</f>
        <v>-2.4648406403868305E-2</v>
      </c>
      <c r="G94" s="10">
        <f>(NEM!$E94-NEM!$E95)/NEM!$E95</f>
        <v>9.7587102162345434E-4</v>
      </c>
    </row>
    <row r="95" spans="1:7" x14ac:dyDescent="0.3">
      <c r="A95" s="9">
        <v>43026</v>
      </c>
      <c r="B95" s="10">
        <f>(BTC!$E95-BTC!$E96)/BTC!$E96</f>
        <v>-2.6438272342749576E-3</v>
      </c>
      <c r="C95" s="10">
        <f>(ETH!E95-ETH!E96)/ETH!E96</f>
        <v>-8.704427904629719E-3</v>
      </c>
      <c r="D95" s="10">
        <f>(XRP!$E95-XRP!$E96)/XRP!$E96</f>
        <v>-5.8363210148924441E-2</v>
      </c>
      <c r="E95" s="10">
        <f>(LTC!$E95-LTC!$E96)/LTC!$E96</f>
        <v>2.101546738399462E-2</v>
      </c>
      <c r="F95" s="10">
        <f>(BCH!$E95-BCH!$E96)/BCH!$E96</f>
        <v>-8.7590455438086787E-2</v>
      </c>
      <c r="G95" s="10">
        <f>(NEM!$E95-NEM!$E96)/NEM!$E96</f>
        <v>9.6651344823951556E-3</v>
      </c>
    </row>
    <row r="96" spans="1:7" x14ac:dyDescent="0.3">
      <c r="A96" s="9">
        <v>43025</v>
      </c>
      <c r="B96" s="10">
        <f>(BTC!$E96-BTC!$E97)/BTC!$E97</f>
        <v>-2.0972511129857346E-2</v>
      </c>
      <c r="C96" s="10">
        <f>(ETH!E96-ETH!E97)/ETH!E97</f>
        <v>-4.8893154958305873E-2</v>
      </c>
      <c r="D96" s="10">
        <f>(XRP!$E96-XRP!$E97)/XRP!$E97</f>
        <v>-9.4320771800555828E-2</v>
      </c>
      <c r="E96" s="10">
        <f>(LTC!$E96-LTC!$E97)/LTC!$E97</f>
        <v>-7.9541937480656258E-2</v>
      </c>
      <c r="F96" s="10">
        <f>(BCH!$E96-BCH!$E97)/BCH!$E97</f>
        <v>0.18521234536411182</v>
      </c>
      <c r="G96" s="10">
        <f>(NEM!$E96-NEM!$E97)/NEM!$E97</f>
        <v>-2.2286843414089815E-2</v>
      </c>
    </row>
    <row r="97" spans="1:7" x14ac:dyDescent="0.3">
      <c r="A97" s="9">
        <v>43024</v>
      </c>
      <c r="B97" s="10">
        <f>(BTC!$E97-BTC!$E98)/BTC!$E98</f>
        <v>8.3477305268052932E-3</v>
      </c>
      <c r="C97" s="10">
        <f>(ETH!E97-ETH!E98)/ETH!E98</f>
        <v>-9.5662507427214105E-3</v>
      </c>
      <c r="D97" s="10">
        <f>(XRP!$E97-XRP!$E98)/XRP!$E98</f>
        <v>-2.9361739202903244E-2</v>
      </c>
      <c r="E97" s="10">
        <f>(LTC!$E97-LTC!$E98)/LTC!$E98</f>
        <v>-1.2983045669772328E-2</v>
      </c>
      <c r="F97" s="10">
        <f>(BCH!$E97-BCH!$E98)/BCH!$E98</f>
        <v>-4.159390379425313E-3</v>
      </c>
      <c r="G97" s="10">
        <f>(NEM!$E97-NEM!$E98)/NEM!$E98</f>
        <v>7.6608779546550779E-2</v>
      </c>
    </row>
    <row r="98" spans="1:7" x14ac:dyDescent="0.3">
      <c r="A98" s="9">
        <v>43023</v>
      </c>
      <c r="B98" s="10">
        <f>(BTC!$E98-BTC!$E99)/BTC!$E99</f>
        <v>-2.633839695873829E-2</v>
      </c>
      <c r="C98" s="10">
        <f>(ETH!E98-ETH!E99)/ETH!E99</f>
        <v>-8.9214733680769449E-3</v>
      </c>
      <c r="D98" s="10">
        <f>(XRP!$E98-XRP!$E99)/XRP!$E99</f>
        <v>2.5893828695787463E-2</v>
      </c>
      <c r="E98" s="10">
        <f>(LTC!$E98-LTC!$E99)/LTC!$E99</f>
        <v>2.3768569194683283E-2</v>
      </c>
      <c r="F98" s="10">
        <f>(BCH!$E98-BCH!$E99)/BCH!$E99</f>
        <v>-2.1772891042365485E-2</v>
      </c>
      <c r="G98" s="10">
        <f>(NEM!$E98-NEM!$E99)/NEM!$E99</f>
        <v>-1.5580702912418398E-2</v>
      </c>
    </row>
    <row r="99" spans="1:7" x14ac:dyDescent="0.3">
      <c r="A99" s="9">
        <v>43022</v>
      </c>
      <c r="B99" s="10">
        <f>(BTC!$E99-BTC!$E100)/BTC!$E100</f>
        <v>3.2685166657517591E-2</v>
      </c>
      <c r="C99" s="10">
        <f>(ETH!E99-ETH!E100)/ETH!E100</f>
        <v>2.568189868933772E-3</v>
      </c>
      <c r="D99" s="10">
        <f>(XRP!$E99-XRP!$E100)/XRP!$E100</f>
        <v>-1.2165580888252604E-2</v>
      </c>
      <c r="E99" s="10">
        <f>(LTC!$E99-LTC!$E100)/LTC!$E100</f>
        <v>7.6055864041729815E-2</v>
      </c>
      <c r="F99" s="10">
        <f>(BCH!$E99-BCH!$E100)/BCH!$E100</f>
        <v>1.5554034716605488E-3</v>
      </c>
      <c r="G99" s="10">
        <f>(NEM!$E99-NEM!$E100)/NEM!$E100</f>
        <v>-4.6698712949440448E-3</v>
      </c>
    </row>
    <row r="100" spans="1:7" x14ac:dyDescent="0.3">
      <c r="A100" s="9">
        <v>43021</v>
      </c>
      <c r="B100" s="10">
        <f>(BTC!$E100-BTC!$E101)/BTC!$E101</f>
        <v>3.6773142937922637E-2</v>
      </c>
      <c r="C100" s="10">
        <f>(ETH!E100-ETH!E101)/ETH!E101</f>
        <v>0.11382915762477808</v>
      </c>
      <c r="D100" s="10">
        <f>(XRP!$E100-XRP!$E101)/XRP!$E101</f>
        <v>4.8608371508852277E-2</v>
      </c>
      <c r="E100" s="10">
        <f>(LTC!$E100-LTC!$E101)/LTC!$E101</f>
        <v>-1.1312593578439523E-2</v>
      </c>
      <c r="F100" s="10">
        <f>(BCH!$E100-BCH!$E101)/BCH!$E101</f>
        <v>2.6340155167459533E-2</v>
      </c>
      <c r="G100" s="10">
        <f>(NEM!$E100-NEM!$E101)/NEM!$E101</f>
        <v>2.6301619717968294E-2</v>
      </c>
    </row>
    <row r="101" spans="1:7" x14ac:dyDescent="0.3">
      <c r="A101" s="9">
        <v>43020</v>
      </c>
      <c r="B101" s="10">
        <f>(BTC!$E101-BTC!$E102)/BTC!$E102</f>
        <v>0.12854709850657214</v>
      </c>
      <c r="C101" s="10">
        <f>(ETH!E101-ETH!E102)/ETH!E102</f>
        <v>2.2408225136756306E-3</v>
      </c>
      <c r="D101" s="10">
        <f>(XRP!$E101-XRP!$E102)/XRP!$E102</f>
        <v>-6.0599987142592376E-2</v>
      </c>
      <c r="E101" s="10">
        <f>(LTC!$E101-LTC!$E102)/LTC!$E102</f>
        <v>0.18117508351346037</v>
      </c>
      <c r="F101" s="10">
        <f>(BCH!$E101-BCH!$E102)/BCH!$E102</f>
        <v>-5.3667831057478497E-3</v>
      </c>
      <c r="G101" s="10">
        <f>(NEM!$E101-NEM!$E102)/NEM!$E102</f>
        <v>-4.0333130053861327E-2</v>
      </c>
    </row>
    <row r="102" spans="1:7" x14ac:dyDescent="0.3">
      <c r="A102" s="9">
        <v>43019</v>
      </c>
      <c r="B102" s="10">
        <f>(BTC!$E102-BTC!$E103)/BTC!$E103</f>
        <v>9.3036581004978646E-3</v>
      </c>
      <c r="C102" s="10">
        <f>(ETH!E102-ETH!E103)/ETH!E103</f>
        <v>1.1971854470270367E-2</v>
      </c>
      <c r="D102" s="10">
        <f>(XRP!$E102-XRP!$E103)/XRP!$E103</f>
        <v>1.4213774244150096E-2</v>
      </c>
      <c r="E102" s="10">
        <f>(LTC!$E102-LTC!$E103)/LTC!$E103</f>
        <v>3.3517350157729045E-3</v>
      </c>
      <c r="F102" s="10">
        <f>(BCH!$E102-BCH!$E103)/BCH!$E103</f>
        <v>-2.0802885661867589E-2</v>
      </c>
      <c r="G102" s="10">
        <f>(NEM!$E102-NEM!$E103)/NEM!$E103</f>
        <v>2.3352976766122413E-2</v>
      </c>
    </row>
    <row r="103" spans="1:7" x14ac:dyDescent="0.3">
      <c r="A103" s="9">
        <v>43018</v>
      </c>
      <c r="B103" s="10">
        <f>(BTC!$E103-BTC!$E104)/BTC!$E104</f>
        <v>2.0892619896813809E-3</v>
      </c>
      <c r="C103" s="10">
        <f>(ETH!E103-ETH!E104)/ETH!E104</f>
        <v>8.3392178620667074E-3</v>
      </c>
      <c r="D103" s="10">
        <f>(XRP!$E103-XRP!$E104)/XRP!$E104</f>
        <v>3.5373771468281426E-2</v>
      </c>
      <c r="E103" s="10">
        <f>(LTC!$E103-LTC!$E104)/LTC!$E104</f>
        <v>1.1164274322169106E-2</v>
      </c>
      <c r="F103" s="10">
        <f>(BCH!$E103-BCH!$E104)/BCH!$E104</f>
        <v>2.3650369238604373E-2</v>
      </c>
      <c r="G103" s="10">
        <f>(NEM!$E103-NEM!$E104)/NEM!$E104</f>
        <v>7.6837445044656921E-2</v>
      </c>
    </row>
    <row r="104" spans="1:7" x14ac:dyDescent="0.3">
      <c r="A104" s="9">
        <v>43017</v>
      </c>
      <c r="B104" s="10">
        <f>(BTC!$E104-BTC!$E105)/BTC!$E105</f>
        <v>3.5037566587427099E-2</v>
      </c>
      <c r="C104" s="10">
        <f>(ETH!E104-ETH!E105)/ETH!E105</f>
        <v>-3.6356566540293664E-2</v>
      </c>
      <c r="D104" s="10">
        <f>(XRP!$E104-XRP!$E105)/XRP!$E105</f>
        <v>-0.10044508901780357</v>
      </c>
      <c r="E104" s="10">
        <f>(LTC!$E104-LTC!$E105)/LTC!$E105</f>
        <v>-5.6078283778697856E-2</v>
      </c>
      <c r="F104" s="10">
        <f>(BCH!$E104-BCH!$E105)/BCH!$E105</f>
        <v>-8.1967213114753967E-2</v>
      </c>
      <c r="G104" s="10">
        <f>(NEM!$E104-NEM!$E105)/NEM!$E105</f>
        <v>6.3652743484569462E-4</v>
      </c>
    </row>
    <row r="105" spans="1:7" x14ac:dyDescent="0.3">
      <c r="A105" s="9">
        <v>43016</v>
      </c>
      <c r="B105" s="10">
        <f>(BTC!$E105-BTC!$E106)/BTC!$E106</f>
        <v>4.1471552263552793E-2</v>
      </c>
      <c r="C105" s="10">
        <f>(ETH!E105-ETH!E106)/ETH!E106</f>
        <v>-8.067626639238849E-3</v>
      </c>
      <c r="D105" s="10">
        <f>(XRP!$E105-XRP!$E106)/XRP!$E106</f>
        <v>0.17322828045765074</v>
      </c>
      <c r="E105" s="10">
        <f>(LTC!$E105-LTC!$E106)/LTC!$E106</f>
        <v>1.0650437428680151E-2</v>
      </c>
      <c r="F105" s="10">
        <f>(BCH!$E105-BCH!$E106)/BCH!$E106</f>
        <v>-5.1471811076001982E-2</v>
      </c>
      <c r="G105" s="10">
        <f>(NEM!$E105-NEM!$E106)/NEM!$E106</f>
        <v>-8.1917535781779363E-2</v>
      </c>
    </row>
    <row r="106" spans="1:7" x14ac:dyDescent="0.3">
      <c r="A106" s="9">
        <v>43015</v>
      </c>
      <c r="B106" s="10">
        <f>(BTC!$E106-BTC!$E107)/BTC!$E107</f>
        <v>1.2830573738048537E-2</v>
      </c>
      <c r="C106" s="10">
        <f>(ETH!E106-ETH!E107)/ETH!E107</f>
        <v>8.1985806409800369E-3</v>
      </c>
      <c r="D106" s="10">
        <f>(XRP!$E106-XRP!$E107)/XRP!$E107</f>
        <v>1.9530932878708215E-2</v>
      </c>
      <c r="E106" s="10">
        <f>(LTC!$E106-LTC!$E107)/LTC!$E107</f>
        <v>8.8257866462010913E-3</v>
      </c>
      <c r="F106" s="10">
        <f>(BCH!$E106-BCH!$E107)/BCH!$E107</f>
        <v>-6.14308145781113E-3</v>
      </c>
      <c r="G106" s="10">
        <f>(NEM!$E106-NEM!$E107)/NEM!$E107</f>
        <v>4.0932407109461151E-3</v>
      </c>
    </row>
    <row r="107" spans="1:7" x14ac:dyDescent="0.3">
      <c r="A107" s="9">
        <v>43014</v>
      </c>
      <c r="B107" s="10">
        <f>(BTC!$E107-BTC!$E108)/BTC!$E108</f>
        <v>9.7957448578116554E-3</v>
      </c>
      <c r="C107" s="10">
        <f>(ETH!E107-ETH!E108)/ETH!E108</f>
        <v>4.3027107415669438E-2</v>
      </c>
      <c r="D107" s="10">
        <f>(XRP!$E107-XRP!$E108)/XRP!$E108</f>
        <v>-1.2560333479596345E-2</v>
      </c>
      <c r="E107" s="10">
        <f>(LTC!$E107-LTC!$E108)/LTC!$E108</f>
        <v>8.7091155409327603E-3</v>
      </c>
      <c r="F107" s="10">
        <f>(BCH!$E107-BCH!$E108)/BCH!$E108</f>
        <v>2.0407589599437781E-2</v>
      </c>
      <c r="G107" s="10">
        <f>(NEM!$E107-NEM!$E108)/NEM!$E108</f>
        <v>1.1939053972104411E-3</v>
      </c>
    </row>
    <row r="108" spans="1:7" x14ac:dyDescent="0.3">
      <c r="A108" s="9">
        <v>43013</v>
      </c>
      <c r="B108" s="10">
        <f>(BTC!$E108-BTC!$E109)/BTC!$E109</f>
        <v>2.3419619044016161E-2</v>
      </c>
      <c r="C108" s="10">
        <f>(ETH!E108-ETH!E109)/ETH!E109</f>
        <v>1.0934189844871142E-2</v>
      </c>
      <c r="D108" s="10">
        <f>(XRP!$E108-XRP!$E109)/XRP!$E109</f>
        <v>0.10356002123162027</v>
      </c>
      <c r="E108" s="10">
        <f>(LTC!$E108-LTC!$E109)/LTC!$E109</f>
        <v>5.2529182879378043E-3</v>
      </c>
      <c r="F108" s="10">
        <f>(BCH!$E108-BCH!$E109)/BCH!$E109</f>
        <v>-7.5324313014367098E-3</v>
      </c>
      <c r="G108" s="10">
        <f>(NEM!$E108-NEM!$E109)/NEM!$E109</f>
        <v>-3.3800856923133268E-2</v>
      </c>
    </row>
    <row r="109" spans="1:7" x14ac:dyDescent="0.3">
      <c r="A109" s="9">
        <v>43012</v>
      </c>
      <c r="B109" s="10">
        <f>(BTC!$E109-BTC!$E110)/BTC!$E110</f>
        <v>-2.0410054012989034E-2</v>
      </c>
      <c r="C109" s="10">
        <f>(ETH!E109-ETH!E110)/ETH!E110</f>
        <v>6.8385420228422855E-4</v>
      </c>
      <c r="D109" s="10">
        <f>(XRP!$E109-XRP!$E110)/XRP!$E110</f>
        <v>5.6345232591310135E-2</v>
      </c>
      <c r="E109" s="10">
        <f>(LTC!$E109-LTC!$E110)/LTC!$E110</f>
        <v>-1.8147086914995277E-2</v>
      </c>
      <c r="F109" s="10">
        <f>(BCH!$E109-BCH!$E110)/BCH!$E110</f>
        <v>-0.11314265921124256</v>
      </c>
      <c r="G109" s="10">
        <f>(NEM!$E109-NEM!$E110)/NEM!$E110</f>
        <v>-1.9233186675047063E-2</v>
      </c>
    </row>
    <row r="110" spans="1:7" x14ac:dyDescent="0.3">
      <c r="A110" s="9">
        <v>43011</v>
      </c>
      <c r="B110" s="10">
        <f>(BTC!$E110-BTC!$E111)/BTC!$E111</f>
        <v>-2.0828608492919579E-2</v>
      </c>
      <c r="C110" s="10">
        <f>(ETH!E110-ETH!E111)/ETH!E111</f>
        <v>-1.6875084039263272E-2</v>
      </c>
      <c r="D110" s="10">
        <f>(XRP!$E110-XRP!$E111)/XRP!$E111</f>
        <v>3.16761728078314E-3</v>
      </c>
      <c r="E110" s="10">
        <f>(LTC!$E110-LTC!$E111)/LTC!$E111</f>
        <v>-1.9295616335706277E-2</v>
      </c>
      <c r="F110" s="10">
        <f>(BCH!$E110-BCH!$E111)/BCH!$E111</f>
        <v>-4.0385574206415135E-2</v>
      </c>
      <c r="G110" s="10">
        <f>(NEM!$E110-NEM!$E111)/NEM!$E111</f>
        <v>-3.7594894595166864E-2</v>
      </c>
    </row>
    <row r="111" spans="1:7" x14ac:dyDescent="0.3">
      <c r="A111" s="9">
        <v>43010</v>
      </c>
      <c r="B111" s="10">
        <f>(BTC!$E111-BTC!$E112)/BTC!$E112</f>
        <v>1.2671047791195501E-3</v>
      </c>
      <c r="C111" s="10">
        <f>(ETH!E111-ETH!E112)/ETH!E112</f>
        <v>-1.6074617979757747E-2</v>
      </c>
      <c r="D111" s="10">
        <f>(XRP!$E111-XRP!$E112)/XRP!$E112</f>
        <v>-1.8670230279085074E-2</v>
      </c>
      <c r="E111" s="10">
        <f>(LTC!$E111-LTC!$E112)/LTC!$E112</f>
        <v>-2.1268793546021205E-2</v>
      </c>
      <c r="F111" s="10">
        <f>(BCH!$E111-BCH!$E112)/BCH!$E112</f>
        <v>1.4548958207876722E-2</v>
      </c>
      <c r="G111" s="10">
        <f>(NEM!$E111-NEM!$E112)/NEM!$E112</f>
        <v>-5.9870826224713632E-2</v>
      </c>
    </row>
    <row r="112" spans="1:7" x14ac:dyDescent="0.3">
      <c r="A112" s="9">
        <v>43009</v>
      </c>
      <c r="B112" s="10">
        <f>(BTC!$E112-BTC!$E113)/BTC!$E113</f>
        <v>1.4988326023172727E-2</v>
      </c>
      <c r="C112" s="10">
        <f>(ETH!E112-ETH!E113)/ETH!E113</f>
        <v>2.9191269156770235E-3</v>
      </c>
      <c r="D112" s="10">
        <f>(XRP!$E112-XRP!$E113)/XRP!$E113</f>
        <v>4.5578117643485176E-2</v>
      </c>
      <c r="E112" s="10">
        <f>(LTC!$E112-LTC!$E113)/LTC!$E113</f>
        <v>-1.0881392818280766E-2</v>
      </c>
      <c r="F112" s="10">
        <f>(BCH!$E112-BCH!$E113)/BCH!$E113</f>
        <v>-4.0404040404040449E-2</v>
      </c>
      <c r="G112" s="10">
        <f>(NEM!$E112-NEM!$E113)/NEM!$E113</f>
        <v>4.6852807851608676E-2</v>
      </c>
    </row>
    <row r="113" spans="1:7" x14ac:dyDescent="0.3">
      <c r="A113" s="9">
        <v>43008</v>
      </c>
      <c r="B113" s="10">
        <f>(BTC!$E113-BTC!$E114)/BTC!$E114</f>
        <v>4.2190018423903596E-2</v>
      </c>
      <c r="C113" s="10">
        <f>(ETH!E113-ETH!E114)/ETH!E114</f>
        <v>3.427453940371205E-2</v>
      </c>
      <c r="D113" s="10">
        <f>(XRP!$E113-XRP!$E114)/XRP!$E114</f>
        <v>2.0262801772672385E-2</v>
      </c>
      <c r="E113" s="10">
        <f>(LTC!$E113-LTC!$E114)/LTC!$E114</f>
        <v>4.7890535917902002E-2</v>
      </c>
      <c r="F113" s="10">
        <f>(BCH!$E113-BCH!$E114)/BCH!$E114</f>
        <v>-9.47867298578196E-3</v>
      </c>
      <c r="G113" s="10">
        <f>(NEM!$E113-NEM!$E114)/NEM!$E114</f>
        <v>-1.0002610108698353E-2</v>
      </c>
    </row>
    <row r="114" spans="1:7" x14ac:dyDescent="0.3">
      <c r="A114" s="9">
        <v>43007</v>
      </c>
      <c r="B114" s="10">
        <f>(BTC!$E114-BTC!$E115)/BTC!$E115</f>
        <v>-2.7929949960835447E-3</v>
      </c>
      <c r="C114" s="10">
        <f>(ETH!E114-ETH!E115)/ETH!E115</f>
        <v>-2.5672739428380244E-2</v>
      </c>
      <c r="D114" s="10">
        <f>(XRP!$E114-XRP!$E115)/XRP!$E115</f>
        <v>-1.2874048467605832E-2</v>
      </c>
      <c r="E114" s="10">
        <f>(LTC!$E114-LTC!$E115)/LTC!$E115</f>
        <v>-2.7176927343316802E-2</v>
      </c>
      <c r="F114" s="10">
        <f>(BCH!$E114-BCH!$E115)/BCH!$E115</f>
        <v>-2.4653312788906055E-2</v>
      </c>
      <c r="G114" s="10">
        <f>(NEM!$E114-NEM!$E115)/NEM!$E115</f>
        <v>-3.0637769234643695E-3</v>
      </c>
    </row>
    <row r="115" spans="1:7" x14ac:dyDescent="0.3">
      <c r="A115" s="9">
        <v>43006</v>
      </c>
      <c r="B115" s="10">
        <f>(BTC!$E115-BTC!$E116)/BTC!$E116</f>
        <v>-6.1752053839031649E-3</v>
      </c>
      <c r="C115" s="10">
        <f>(ETH!E115-ETH!E116)/ETH!E116</f>
        <v>-2.3884882696512056E-2</v>
      </c>
      <c r="D115" s="10">
        <f>(XRP!$E115-XRP!$E116)/XRP!$E116</f>
        <v>-3.5258412486042764E-2</v>
      </c>
      <c r="E115" s="10">
        <f>(LTC!$E115-LTC!$E116)/LTC!$E116</f>
        <v>-3.8912579957356037E-2</v>
      </c>
      <c r="F115" s="10">
        <f>(BCH!$E115-BCH!$E116)/BCH!$E116</f>
        <v>-2.0773654632524983E-2</v>
      </c>
      <c r="G115" s="10">
        <f>(NEM!$E115-NEM!$E116)/NEM!$E116</f>
        <v>-2.0686310372748085E-2</v>
      </c>
    </row>
    <row r="116" spans="1:7" x14ac:dyDescent="0.3">
      <c r="A116" s="9">
        <v>43005</v>
      </c>
      <c r="B116" s="10">
        <f>(BTC!$E116-BTC!$E117)/BTC!$E117</f>
        <v>7.921178722365671E-2</v>
      </c>
      <c r="C116" s="10">
        <f>(ETH!E116-ETH!E117)/ETH!E117</f>
        <v>6.620512106874489E-2</v>
      </c>
      <c r="D116" s="10">
        <f>(XRP!$E116-XRP!$E117)/XRP!$E117</f>
        <v>9.23065350662748E-2</v>
      </c>
      <c r="E116" s="10">
        <f>(LTC!$E116-LTC!$E117)/LTC!$E117</f>
        <v>9.1755577109602415E-2</v>
      </c>
      <c r="F116" s="10">
        <f>(BCH!$E116-BCH!$E117)/BCH!$E117</f>
        <v>3.5036099857411261E-2</v>
      </c>
      <c r="G116" s="10">
        <f>(NEM!$E116-NEM!$E117)/NEM!$E117</f>
        <v>6.4094714099525038E-2</v>
      </c>
    </row>
    <row r="117" spans="1:7" x14ac:dyDescent="0.3">
      <c r="A117" s="9">
        <v>43004</v>
      </c>
      <c r="B117" s="10">
        <f>(BTC!$E117-BTC!$E118)/BTC!$E118</f>
        <v>-8.5887414131689578E-3</v>
      </c>
      <c r="C117" s="10">
        <f>(ETH!E117-ETH!E118)/ETH!E118</f>
        <v>-1.6727670783019146E-2</v>
      </c>
      <c r="D117" s="10">
        <f>(XRP!$E117-XRP!$E118)/XRP!$E118</f>
        <v>2.5522489214103473E-2</v>
      </c>
      <c r="E117" s="10">
        <f>(LTC!$E117-LTC!$E118)/LTC!$E118</f>
        <v>-5.8162078324934345E-4</v>
      </c>
      <c r="F117" s="10">
        <f>(BCH!$E117-BCH!$E118)/BCH!$E118</f>
        <v>-8.9053387169134753E-3</v>
      </c>
      <c r="G117" s="10">
        <f>(NEM!$E117-NEM!$E118)/NEM!$E118</f>
        <v>-1.6601722106096197E-2</v>
      </c>
    </row>
    <row r="118" spans="1:7" x14ac:dyDescent="0.3">
      <c r="A118" s="9">
        <v>43003</v>
      </c>
      <c r="B118" s="10">
        <f>(BTC!$E118-BTC!$E119)/BTC!$E119</f>
        <v>6.6044139848595113E-2</v>
      </c>
      <c r="C118" s="10">
        <f>(ETH!E118-ETH!E119)/ETH!E119</f>
        <v>3.4869725290285918E-2</v>
      </c>
      <c r="D118" s="10">
        <f>(XRP!$E118-XRP!$E119)/XRP!$E119</f>
        <v>3.2425605989066374E-2</v>
      </c>
      <c r="E118" s="10">
        <f>(LTC!$E118-LTC!$E119)/LTC!$E119</f>
        <v>8.315833683326336E-2</v>
      </c>
      <c r="F118" s="10">
        <f>(BCH!$E118-BCH!$E119)/BCH!$E119</f>
        <v>5.8831912215281668E-2</v>
      </c>
      <c r="G118" s="10">
        <f>(NEM!$E118-NEM!$E119)/NEM!$E119</f>
        <v>7.5649768220805436E-2</v>
      </c>
    </row>
    <row r="119" spans="1:7" x14ac:dyDescent="0.3">
      <c r="A119" s="9">
        <v>43002</v>
      </c>
      <c r="B119" s="10">
        <f>(BTC!$E119-BTC!$E120)/BTC!$E120</f>
        <v>-2.8889357662693793E-2</v>
      </c>
      <c r="C119" s="10">
        <f>(ETH!E119-ETH!E120)/ETH!E120</f>
        <v>-1.2894433378760868E-2</v>
      </c>
      <c r="D119" s="10">
        <f>(XRP!$E119-XRP!$E120)/XRP!$E120</f>
        <v>-1.1777470457944106E-2</v>
      </c>
      <c r="E119" s="10">
        <f>(LTC!$E119-LTC!$E120)/LTC!$E120</f>
        <v>-3.3488938502131228E-2</v>
      </c>
      <c r="F119" s="10">
        <f>(BCH!$E119-BCH!$E120)/BCH!$E120</f>
        <v>-1.7432905484247439E-2</v>
      </c>
      <c r="G119" s="10">
        <f>(NEM!$E119-NEM!$E120)/NEM!$E120</f>
        <v>-2.7231610449809863E-2</v>
      </c>
    </row>
    <row r="120" spans="1:7" x14ac:dyDescent="0.3">
      <c r="A120" s="9">
        <v>43001</v>
      </c>
      <c r="B120" s="10">
        <f>(BTC!$E120-BTC!$E121)/BTC!$E121</f>
        <v>4.4536866169058387E-2</v>
      </c>
      <c r="C120" s="10">
        <f>(ETH!E120-ETH!E121)/ETH!E121</f>
        <v>8.2705913510650417E-2</v>
      </c>
      <c r="D120" s="10">
        <f>(XRP!$E120-XRP!$E121)/XRP!$E121</f>
        <v>2.5197394962826435E-2</v>
      </c>
      <c r="E120" s="10">
        <f>(LTC!$E120-LTC!$E121)/LTC!$E121</f>
        <v>2.4537325847369507E-2</v>
      </c>
      <c r="F120" s="10">
        <f>(BCH!$E120-BCH!$E121)/BCH!$E121</f>
        <v>3.2306246838035187E-2</v>
      </c>
      <c r="G120" s="10">
        <f>(NEM!$E120-NEM!$E121)/NEM!$E121</f>
        <v>5.4929142830014127E-2</v>
      </c>
    </row>
    <row r="121" spans="1:7" x14ac:dyDescent="0.3">
      <c r="A121" s="9">
        <v>43000</v>
      </c>
      <c r="B121" s="10">
        <f>(BTC!$E121-BTC!$E122)/BTC!$E122</f>
        <v>-9.3637084692029145E-5</v>
      </c>
      <c r="C121" s="10">
        <f>(ETH!E121-ETH!E122)/ETH!E122</f>
        <v>2.2159486425864409E-2</v>
      </c>
      <c r="D121" s="10">
        <f>(XRP!$E121-XRP!$E122)/XRP!$E122</f>
        <v>1.0223924915868089E-2</v>
      </c>
      <c r="E121" s="10">
        <f>(LTC!$E121-LTC!$E122)/LTC!$E122</f>
        <v>3.1752842737610039E-2</v>
      </c>
      <c r="F121" s="10">
        <f>(BCH!$E121-BCH!$E122)/BCH!$E122</f>
        <v>-2.8107432854466343E-3</v>
      </c>
      <c r="G121" s="10">
        <f>(NEM!$E121-NEM!$E122)/NEM!$E122</f>
        <v>-1.1191676427769299E-3</v>
      </c>
    </row>
    <row r="122" spans="1:7" x14ac:dyDescent="0.3">
      <c r="A122" s="9">
        <v>42999</v>
      </c>
      <c r="B122" s="10">
        <f>(BTC!$E122-BTC!$E123)/BTC!$E123</f>
        <v>-7.0382365365660046E-2</v>
      </c>
      <c r="C122" s="10">
        <f>(ETH!E122-ETH!E123)/ETH!E123</f>
        <v>-8.8672728554310368E-2</v>
      </c>
      <c r="D122" s="10">
        <f>(XRP!$E122-XRP!$E123)/XRP!$E123</f>
        <v>-5.6700974307714279E-2</v>
      </c>
      <c r="E122" s="10">
        <f>(LTC!$E122-LTC!$E123)/LTC!$E123</f>
        <v>-9.8975449449062392E-2</v>
      </c>
      <c r="F122" s="10">
        <f>(BCH!$E122-BCH!$E123)/BCH!$E123</f>
        <v>-0.12559605083499636</v>
      </c>
      <c r="G122" s="10">
        <f>(NEM!$E122-NEM!$E123)/NEM!$E123</f>
        <v>-9.0077067133844835E-2</v>
      </c>
    </row>
    <row r="123" spans="1:7" x14ac:dyDescent="0.3">
      <c r="A123" s="9">
        <v>42998</v>
      </c>
      <c r="B123" s="10">
        <f>(BTC!$E123-BTC!$E124)/BTC!$E124</f>
        <v>-4.8458969113139676E-3</v>
      </c>
      <c r="C123" s="10">
        <f>(ETH!E123-ETH!E124)/ETH!E124</f>
        <v>3.3239038189533158E-3</v>
      </c>
      <c r="D123" s="10">
        <f>(XRP!$E123-XRP!$E124)/XRP!$E124</f>
        <v>-1.0666101575192594E-2</v>
      </c>
      <c r="E123" s="10">
        <f>(LTC!$E123-LTC!$E124)/LTC!$E124</f>
        <v>-2.1006813020439184E-2</v>
      </c>
      <c r="F123" s="10">
        <f>(BCH!$E123-BCH!$E124)/BCH!$E124</f>
        <v>-9.8185193604607077E-2</v>
      </c>
      <c r="G123" s="10">
        <f>(NEM!$E123-NEM!$E124)/NEM!$E124</f>
        <v>-2.4900700148108166E-2</v>
      </c>
    </row>
    <row r="124" spans="1:7" x14ac:dyDescent="0.3">
      <c r="A124" s="9">
        <v>42997</v>
      </c>
      <c r="B124" s="10">
        <f>(BTC!$E124-BTC!$E125)/BTC!$E125</f>
        <v>-3.4495227787070752E-2</v>
      </c>
      <c r="C124" s="10">
        <f>(ETH!E124-ETH!E125)/ETH!E125</f>
        <v>-3.6456558773424151E-2</v>
      </c>
      <c r="D124" s="10">
        <f>(XRP!$E124-XRP!$E125)/XRP!$E125</f>
        <v>-3.0178955356013566E-2</v>
      </c>
      <c r="E124" s="10">
        <f>(LTC!$E124-LTC!$E125)/LTC!$E125</f>
        <v>-4.8442283450387133E-2</v>
      </c>
      <c r="F124" s="10">
        <f>(BCH!$E124-BCH!$E125)/BCH!$E125</f>
        <v>0.10131018943503296</v>
      </c>
      <c r="G124" s="10">
        <f>(NEM!$E124-NEM!$E125)/NEM!$E125</f>
        <v>-4.366720854995252E-2</v>
      </c>
    </row>
    <row r="125" spans="1:7" x14ac:dyDescent="0.3">
      <c r="A125" s="9">
        <v>42996</v>
      </c>
      <c r="B125" s="10">
        <f>(BTC!$E125-BTC!$E126)/BTC!$E126</f>
        <v>0.13461796096994588</v>
      </c>
      <c r="C125" s="10">
        <f>(ETH!E125-ETH!E126)/ETH!E126</f>
        <v>0.16583912611717974</v>
      </c>
      <c r="D125" s="10">
        <f>(XRP!$E125-XRP!$E126)/XRP!$E126</f>
        <v>6.3763712701731548E-2</v>
      </c>
      <c r="E125" s="10">
        <f>(LTC!$E125-LTC!$E126)/LTC!$E126</f>
        <v>0.14518457413899771</v>
      </c>
      <c r="F125" s="10">
        <f>(BCH!$E125-BCH!$E126)/BCH!$E126</f>
        <v>0.14161863478302286</v>
      </c>
      <c r="G125" s="10">
        <f>(NEM!$E125-NEM!$E126)/NEM!$E126</f>
        <v>0.21781571738693659</v>
      </c>
    </row>
    <row r="126" spans="1:7" x14ac:dyDescent="0.3">
      <c r="A126" s="9">
        <v>42995</v>
      </c>
      <c r="B126" s="10">
        <f>(BTC!$E126-BTC!$E127)/BTC!$E127</f>
        <v>-1.1630216494162782E-2</v>
      </c>
      <c r="C126" s="10">
        <f>(ETH!E126-ETH!E127)/ETH!E127</f>
        <v>2.1215317215641689E-2</v>
      </c>
      <c r="D126" s="10">
        <f>(XRP!$E126-XRP!$E127)/XRP!$E127</f>
        <v>-3.8473995153058107E-3</v>
      </c>
      <c r="E126" s="10">
        <f>(LTC!$E126-LTC!$E127)/LTC!$E127</f>
        <v>4.7658516369665149E-3</v>
      </c>
      <c r="F126" s="10">
        <f>(BCH!$E126-BCH!$E127)/BCH!$E127</f>
        <v>-4.6249602471491555E-2</v>
      </c>
      <c r="G126" s="10">
        <f>(NEM!$E126-NEM!$E127)/NEM!$E127</f>
        <v>-1.8110868927157114E-2</v>
      </c>
    </row>
    <row r="127" spans="1:7" x14ac:dyDescent="0.3">
      <c r="A127" s="9">
        <v>42994</v>
      </c>
      <c r="B127" s="10">
        <f>(BTC!$E127-BTC!$E128)/BTC!$E128</f>
        <v>-3.4309089709472439E-3</v>
      </c>
      <c r="C127" s="10">
        <f>(ETH!E127-ETH!E128)/ETH!E128</f>
        <v>-1.5731054859059321E-2</v>
      </c>
      <c r="D127" s="10">
        <f>(XRP!$E127-XRP!$E128)/XRP!$E128</f>
        <v>-1.2549763451295231E-2</v>
      </c>
      <c r="E127" s="10">
        <f>(LTC!$E127-LTC!$E128)/LTC!$E128</f>
        <v>1.0371292263015382E-3</v>
      </c>
      <c r="F127" s="10">
        <f>(BCH!$E127-BCH!$E128)/BCH!$E128</f>
        <v>3.8205745012027843E-2</v>
      </c>
      <c r="G127" s="10">
        <f>(NEM!$E127-NEM!$E128)/NEM!$E128</f>
        <v>-1.8516944349994371E-2</v>
      </c>
    </row>
    <row r="128" spans="1:7" x14ac:dyDescent="0.3">
      <c r="A128" s="9">
        <v>42993</v>
      </c>
      <c r="B128" s="10">
        <f>(BTC!$E128-BTC!$E129)/BTC!$E129</f>
        <v>0.15295646523716705</v>
      </c>
      <c r="C128" s="10">
        <f>(ETH!E128-ETH!E129)/ETH!E129</f>
        <v>0.17086625216212431</v>
      </c>
      <c r="D128" s="10">
        <f>(XRP!$E128-XRP!$E129)/XRP!$E129</f>
        <v>0.10471653864662193</v>
      </c>
      <c r="E128" s="10">
        <f>(LTC!$E128-LTC!$E129)/LTC!$E129</f>
        <v>0.15945165945165951</v>
      </c>
      <c r="F128" s="10">
        <f>(BCH!$E128-BCH!$E129)/BCH!$E129</f>
        <v>0.15524193548387086</v>
      </c>
      <c r="G128" s="10">
        <f>(NEM!$E128-NEM!$E129)/NEM!$E129</f>
        <v>0.28917408404057121</v>
      </c>
    </row>
    <row r="129" spans="1:7" x14ac:dyDescent="0.3">
      <c r="A129" s="9">
        <v>42992</v>
      </c>
      <c r="B129" s="10">
        <f>(BTC!$E129-BTC!$E130)/BTC!$E130</f>
        <v>-0.1874109808143534</v>
      </c>
      <c r="C129" s="10">
        <f>(ETH!E129-ETH!E130)/ETH!E130</f>
        <v>-0.22806827613583058</v>
      </c>
      <c r="D129" s="10">
        <f>(XRP!$E129-XRP!$E130)/XRP!$E130</f>
        <v>-0.18234567532299356</v>
      </c>
      <c r="E129" s="10">
        <f>(LTC!$E129-LTC!$E130)/LTC!$E130</f>
        <v>-0.32642151304066092</v>
      </c>
      <c r="F129" s="10">
        <f>(BCH!$E129-BCH!$E130)/BCH!$E130</f>
        <v>-0.27118206548718254</v>
      </c>
      <c r="G129" s="10">
        <f>(NEM!$E129-NEM!$E130)/NEM!$E130</f>
        <v>-0.29753448091521434</v>
      </c>
    </row>
    <row r="130" spans="1:7" x14ac:dyDescent="0.3">
      <c r="A130" s="9">
        <v>42991</v>
      </c>
      <c r="B130" s="10">
        <f>(BTC!$E130-BTC!$E131)/BTC!$E131</f>
        <v>-6.0089909727147998E-2</v>
      </c>
      <c r="C130" s="10">
        <f>(ETH!E130-ETH!E131)/ETH!E131</f>
        <v>-4.923488643381585E-2</v>
      </c>
      <c r="D130" s="10">
        <f>(XRP!$E130-XRP!$E131)/XRP!$E131</f>
        <v>-4.0730424313077107E-2</v>
      </c>
      <c r="E130" s="10">
        <f>(LTC!$E130-LTC!$E131)/LTC!$E131</f>
        <v>-3.8922621827806432E-2</v>
      </c>
      <c r="F130" s="10">
        <f>(BCH!$E130-BCH!$E131)/BCH!$E131</f>
        <v>-1.3322622989361516E-2</v>
      </c>
      <c r="G130" s="10">
        <f>(NEM!$E130-NEM!$E131)/NEM!$E131</f>
        <v>-6.1222769136882953E-2</v>
      </c>
    </row>
    <row r="131" spans="1:7" x14ac:dyDescent="0.3">
      <c r="A131" s="9">
        <v>42990</v>
      </c>
      <c r="B131" s="10">
        <f>(BTC!$E131-BTC!$E132)/BTC!$E132</f>
        <v>-7.3198807094949454E-3</v>
      </c>
      <c r="C131" s="10">
        <f>(ETH!E131-ETH!E132)/ETH!E132</f>
        <v>-1.0423386412250003E-2</v>
      </c>
      <c r="D131" s="10">
        <f>(XRP!$E131-XRP!$E132)/XRP!$E132</f>
        <v>-2.395997034149255E-2</v>
      </c>
      <c r="E131" s="10">
        <f>(LTC!$E131-LTC!$E132)/LTC!$E132</f>
        <v>-2.7407631738340432E-2</v>
      </c>
      <c r="F131" s="10">
        <f>(BCH!$E131-BCH!$E132)/BCH!$E132</f>
        <v>-5.0947360592030498E-2</v>
      </c>
      <c r="G131" s="10">
        <f>(NEM!$E131-NEM!$E132)/NEM!$E132</f>
        <v>-1.1713077222191292E-2</v>
      </c>
    </row>
    <row r="132" spans="1:7" x14ac:dyDescent="0.3">
      <c r="A132" s="9">
        <v>42989</v>
      </c>
      <c r="B132" s="10">
        <f>(BTC!$E132-BTC!$E133)/BTC!$E133</f>
        <v>9.2967639596988651E-3</v>
      </c>
      <c r="C132" s="10">
        <f>(ETH!E132-ETH!E133)/ETH!E133</f>
        <v>2.0017316017315923E-2</v>
      </c>
      <c r="D132" s="10">
        <f>(XRP!$E132-XRP!$E133)/XRP!$E133</f>
        <v>6.6187550168754529E-3</v>
      </c>
      <c r="E132" s="10">
        <f>(LTC!$E132-LTC!$E133)/LTC!$E133</f>
        <v>7.190391170264579E-2</v>
      </c>
      <c r="F132" s="10">
        <f>(BCH!$E132-BCH!$E133)/BCH!$E133</f>
        <v>1.3778464632168905E-3</v>
      </c>
      <c r="G132" s="10">
        <f>(NEM!$E132-NEM!$E133)/NEM!$E133</f>
        <v>-1.9258682751240534E-2</v>
      </c>
    </row>
    <row r="133" spans="1:7" x14ac:dyDescent="0.3">
      <c r="A133" s="9">
        <v>42988</v>
      </c>
      <c r="B133" s="10">
        <f>(BTC!$E133-BTC!$E134)/BTC!$E134</f>
        <v>-2.4400978689370429E-2</v>
      </c>
      <c r="C133" s="10">
        <f>(ETH!E133-ETH!E134)/ETH!E134</f>
        <v>-1.9191576086956447E-2</v>
      </c>
      <c r="D133" s="10">
        <f>(XRP!$E133-XRP!$E134)/XRP!$E134</f>
        <v>1.4457487083025839E-2</v>
      </c>
      <c r="E133" s="10">
        <f>(LTC!$E133-LTC!$E134)/LTC!$E134</f>
        <v>-6.6656567186789958E-2</v>
      </c>
      <c r="F133" s="10">
        <f>(BCH!$E133-BCH!$E134)/BCH!$E134</f>
        <v>-1.8996474692677182E-2</v>
      </c>
      <c r="G133" s="10">
        <f>(NEM!$E133-NEM!$E134)/NEM!$E134</f>
        <v>-3.8497515565134074E-2</v>
      </c>
    </row>
    <row r="134" spans="1:7" x14ac:dyDescent="0.3">
      <c r="A134" s="9">
        <v>42987</v>
      </c>
      <c r="B134" s="10">
        <f>(BTC!$E134-BTC!$E135)/BTC!$E135</f>
        <v>-6.3612178539748144E-4</v>
      </c>
      <c r="C134" s="10">
        <f>(ETH!E134-ETH!E135)/ETH!E135</f>
        <v>-7.082630691399739E-3</v>
      </c>
      <c r="D134" s="10">
        <f>(XRP!$E134-XRP!$E135)/XRP!$E135</f>
        <v>-7.2003328321940648E-3</v>
      </c>
      <c r="E134" s="10">
        <f>(LTC!$E134-LTC!$E135)/LTC!$E135</f>
        <v>-2.6257560112110945E-2</v>
      </c>
      <c r="F134" s="10">
        <f>(BCH!$E134-BCH!$E135)/BCH!$E135</f>
        <v>-6.1104441776710677E-2</v>
      </c>
      <c r="G134" s="10">
        <f>(NEM!$E134-NEM!$E135)/NEM!$E135</f>
        <v>-5.1257998592918316E-3</v>
      </c>
    </row>
    <row r="135" spans="1:7" x14ac:dyDescent="0.3">
      <c r="A135" s="9">
        <v>42986</v>
      </c>
      <c r="B135" s="10">
        <f>(BTC!$E135-BTC!$E136)/BTC!$E136</f>
        <v>-8.0682539544509879E-2</v>
      </c>
      <c r="C135" s="10">
        <f>(ETH!E135-ETH!E136)/ETH!E136</f>
        <v>-9.9960537898794902E-2</v>
      </c>
      <c r="D135" s="10">
        <f>(XRP!$E135-XRP!$E136)/XRP!$E136</f>
        <v>-5.4203183688070082E-2</v>
      </c>
      <c r="E135" s="10">
        <f>(LTC!$E135-LTC!$E136)/LTC!$E136</f>
        <v>-0.13621304791029559</v>
      </c>
      <c r="F135" s="10">
        <f>(BCH!$E135-BCH!$E136)/BCH!$E136</f>
        <v>-0.10685292405722512</v>
      </c>
      <c r="G135" s="10">
        <f>(NEM!$E135-NEM!$E136)/NEM!$E136</f>
        <v>-8.4311600130890063E-2</v>
      </c>
    </row>
    <row r="136" spans="1:7" x14ac:dyDescent="0.3">
      <c r="A136" s="9">
        <v>42985</v>
      </c>
      <c r="B136" s="10">
        <f>(BTC!$E136-BTC!$E137)/BTC!$E137</f>
        <v>6.0037588751222907E-4</v>
      </c>
      <c r="C136" s="10">
        <f>(ETH!E136-ETH!E137)/ETH!E137</f>
        <v>-1.4685649338996137E-2</v>
      </c>
      <c r="D136" s="10">
        <f>(XRP!$E136-XRP!$E137)/XRP!$E137</f>
        <v>-1.1256222754723957E-2</v>
      </c>
      <c r="E136" s="10">
        <f>(LTC!$E136-LTC!$E137)/LTC!$E137</f>
        <v>-2.0347022843590006E-2</v>
      </c>
      <c r="F136" s="10">
        <f>(BCH!$E136-BCH!$E137)/BCH!$E137</f>
        <v>2.300291453821816E-2</v>
      </c>
      <c r="G136" s="10">
        <f>(NEM!$E136-NEM!$E137)/NEM!$E137</f>
        <v>-2.8366468945919862E-2</v>
      </c>
    </row>
    <row r="137" spans="1:7" x14ac:dyDescent="0.3">
      <c r="A137" s="9">
        <v>42984</v>
      </c>
      <c r="B137" s="10">
        <f>(BTC!$E137-BTC!$E138)/BTC!$E138</f>
        <v>5.0402944798733279E-2</v>
      </c>
      <c r="C137" s="10">
        <f>(ETH!E137-ETH!E138)/ETH!E138</f>
        <v>6.8213041950221945E-2</v>
      </c>
      <c r="D137" s="10">
        <f>(XRP!$E137-XRP!$E138)/XRP!$E138</f>
        <v>5.1103913304118738E-2</v>
      </c>
      <c r="E137" s="10">
        <f>(LTC!$E137-LTC!$E138)/LTC!$E138</f>
        <v>0.12372001683265524</v>
      </c>
      <c r="F137" s="10">
        <f>(BCH!$E137-BCH!$E138)/BCH!$E138</f>
        <v>0.17808421480127726</v>
      </c>
      <c r="G137" s="10">
        <f>(NEM!$E137-NEM!$E138)/NEM!$E138</f>
        <v>5.4900481086689955E-2</v>
      </c>
    </row>
    <row r="138" spans="1:7" x14ac:dyDescent="0.3">
      <c r="A138" s="9">
        <v>42983</v>
      </c>
      <c r="B138" s="10">
        <f>(BTC!$E138-BTC!$E139)/BTC!$E139</f>
        <v>3.3099560702592429E-2</v>
      </c>
      <c r="C138" s="10">
        <f>(ETH!E138-ETH!E139)/ETH!E139</f>
        <v>6.0371989023274696E-2</v>
      </c>
      <c r="D138" s="10">
        <f>(XRP!$E138-XRP!$E139)/XRP!$E139</f>
        <v>4.9866320596385676E-2</v>
      </c>
      <c r="E138" s="10">
        <f>(LTC!$E138-LTC!$E139)/LTC!$E139</f>
        <v>9.323723355313622E-2</v>
      </c>
      <c r="F138" s="10">
        <f>(BCH!$E138-BCH!$E139)/BCH!$E139</f>
        <v>4.7308792823447583E-2</v>
      </c>
      <c r="G138" s="10">
        <f>(NEM!$E138-NEM!$E139)/NEM!$E139</f>
        <v>4.7606324573603649E-2</v>
      </c>
    </row>
    <row r="139" spans="1:7" x14ac:dyDescent="0.3">
      <c r="A139" s="9">
        <v>42982</v>
      </c>
      <c r="B139" s="10">
        <f>(BTC!$E139-BTC!$E140)/BTC!$E140</f>
        <v>-7.5638888404000834E-2</v>
      </c>
      <c r="C139" s="10">
        <f>(ETH!E139-ETH!E140)/ETH!E140</f>
        <v>-0.15054103833314147</v>
      </c>
      <c r="D139" s="10">
        <f>(XRP!$E139-XRP!$E140)/XRP!$E140</f>
        <v>-0.10420390628072941</v>
      </c>
      <c r="E139" s="10">
        <f>(LTC!$E139-LTC!$E140)/LTC!$E140</f>
        <v>-0.15135346173867789</v>
      </c>
      <c r="F139" s="10">
        <f>(BCH!$E139-BCH!$E140)/BCH!$E140</f>
        <v>-0.14847801392753066</v>
      </c>
      <c r="G139" s="10">
        <f>(NEM!$E139-NEM!$E140)/NEM!$E140</f>
        <v>-0.11079722974380327</v>
      </c>
    </row>
    <row r="140" spans="1:7" x14ac:dyDescent="0.3">
      <c r="A140" s="9">
        <v>42981</v>
      </c>
      <c r="B140" s="10">
        <f>(BTC!$E140-BTC!$E141)/BTC!$E141</f>
        <v>9.1509291796696476E-4</v>
      </c>
      <c r="C140" s="10">
        <f>(ETH!E140-ETH!E141)/ETH!E141</f>
        <v>-4.2982405868531148E-3</v>
      </c>
      <c r="D140" s="10">
        <f>(XRP!$E140-XRP!$E141)/XRP!$E141</f>
        <v>9.4499027215895308E-3</v>
      </c>
      <c r="E140" s="10">
        <f>(LTC!$E140-LTC!$E141)/LTC!$E141</f>
        <v>-2.7587952417109502E-2</v>
      </c>
      <c r="F140" s="10">
        <f>(BCH!$E140-BCH!$E141)/BCH!$E141</f>
        <v>5.4749088383399848E-2</v>
      </c>
      <c r="G140" s="10">
        <f>(NEM!$E140-NEM!$E141)/NEM!$E141</f>
        <v>3.846101850725285E-2</v>
      </c>
    </row>
    <row r="141" spans="1:7" x14ac:dyDescent="0.3">
      <c r="A141" s="9">
        <v>42980</v>
      </c>
      <c r="B141" s="10">
        <f>(BTC!$E141-BTC!$E142)/BTC!$E142</f>
        <v>-6.4030940247464696E-2</v>
      </c>
      <c r="C141" s="10">
        <f>(ETH!E141-ETH!E142)/ETH!E142</f>
        <v>-9.9963893330582324E-2</v>
      </c>
      <c r="D141" s="10">
        <f>(XRP!$E141-XRP!$E142)/XRP!$E142</f>
        <v>-8.7774017120159031E-2</v>
      </c>
      <c r="E141" s="10">
        <f>(LTC!$E141-LTC!$E142)/LTC!$E142</f>
        <v>-8.1589958158995932E-2</v>
      </c>
      <c r="F141" s="10">
        <f>(BCH!$E141-BCH!$E142)/BCH!$E142</f>
        <v>-7.4368741662246635E-2</v>
      </c>
      <c r="G141" s="10">
        <f>(NEM!$E141-NEM!$E142)/NEM!$E142</f>
        <v>-0.10961451656585723</v>
      </c>
    </row>
    <row r="142" spans="1:7" x14ac:dyDescent="0.3">
      <c r="A142" s="9">
        <v>42979</v>
      </c>
      <c r="B142" s="10">
        <f>(BTC!$E142-BTC!$E143)/BTC!$E143</f>
        <v>4.0102989545838186E-2</v>
      </c>
      <c r="C142" s="10">
        <f>(ETH!E142-ETH!E143)/ETH!E143</f>
        <v>1.2270258980785266E-2</v>
      </c>
      <c r="D142" s="10">
        <f>(XRP!$E142-XRP!$E143)/XRP!$E143</f>
        <v>-2.7974024957947104E-2</v>
      </c>
      <c r="E142" s="10">
        <f>(LTC!$E142-LTC!$E143)/LTC!$E143</f>
        <v>0.21080776808330992</v>
      </c>
      <c r="F142" s="10">
        <f>(BCH!$E142-BCH!$E143)/BCH!$E143</f>
        <v>5.780641651223286E-2</v>
      </c>
      <c r="G142" s="10">
        <f>(NEM!$E142-NEM!$E143)/NEM!$E143</f>
        <v>-1.4539771598366584E-2</v>
      </c>
    </row>
    <row r="143" spans="1:7" x14ac:dyDescent="0.3">
      <c r="A143" s="9">
        <v>42978</v>
      </c>
      <c r="B143" s="10">
        <f>(BTC!$E143-BTC!$E144)/BTC!$E144</f>
        <v>3.024773837425802E-2</v>
      </c>
      <c r="C143" s="10">
        <f>(ETH!E143-ETH!E144)/ETH!E144</f>
        <v>1.2021453671167035E-2</v>
      </c>
      <c r="D143" s="10">
        <f>(XRP!$E143-XRP!$E144)/XRP!$E144</f>
        <v>0.12115470645509346</v>
      </c>
      <c r="E143" s="10">
        <f>(LTC!$E143-LTC!$E144)/LTC!$E144</f>
        <v>0.10737104565996572</v>
      </c>
      <c r="F143" s="10">
        <f>(BCH!$E143-BCH!$E144)/BCH!$E144</f>
        <v>2.2530901757618821E-2</v>
      </c>
      <c r="G143" s="10">
        <f>(NEM!$E143-NEM!$E144)/NEM!$E144</f>
        <v>0.13993786699209304</v>
      </c>
    </row>
    <row r="144" spans="1:7" x14ac:dyDescent="0.3">
      <c r="A144" s="9">
        <v>42977</v>
      </c>
      <c r="B144" s="10">
        <f>(BTC!$E144-BTC!$E145)/BTC!$E145</f>
        <v>-2.9962743119707389E-3</v>
      </c>
      <c r="C144" s="10">
        <f>(ETH!E144-ETH!E145)/ETH!E145</f>
        <v>2.1096932581541515E-2</v>
      </c>
      <c r="D144" s="10">
        <f>(XRP!$E144-XRP!$E145)/XRP!$E145</f>
        <v>4.3200161051225171E-2</v>
      </c>
      <c r="E144" s="10">
        <f>(LTC!$E144-LTC!$E145)/LTC!$E145</f>
        <v>1.5830299192654742E-2</v>
      </c>
      <c r="F144" s="10">
        <f>(BCH!$E144-BCH!$E145)/BCH!$E145</f>
        <v>4.0294431483189716E-2</v>
      </c>
      <c r="G144" s="10">
        <f>(NEM!$E144-NEM!$E145)/NEM!$E145</f>
        <v>4.2648131765103958E-2</v>
      </c>
    </row>
    <row r="145" spans="1:7" x14ac:dyDescent="0.3">
      <c r="A145" s="9">
        <v>42976</v>
      </c>
      <c r="B145" s="10">
        <f>(BTC!$E145-BTC!$E146)/BTC!$E146</f>
        <v>4.480384058996148E-2</v>
      </c>
      <c r="C145" s="10">
        <f>(ETH!E145-ETH!E146)/ETH!E146</f>
        <v>6.5909417685118668E-2</v>
      </c>
      <c r="D145" s="10">
        <f>(XRP!$E145-XRP!$E146)/XRP!$E146</f>
        <v>-2.6475671245568107E-2</v>
      </c>
      <c r="E145" s="10">
        <f>(LTC!$E145-LTC!$E146)/LTC!$E146</f>
        <v>1.298909557408599E-2</v>
      </c>
      <c r="F145" s="10">
        <f>(BCH!$E145-BCH!$E146)/BCH!$E146</f>
        <v>-7.2545204468449129E-2</v>
      </c>
      <c r="G145" s="10">
        <f>(NEM!$E145-NEM!$E146)/NEM!$E146</f>
        <v>1.9622147870493899E-2</v>
      </c>
    </row>
    <row r="146" spans="1:7" x14ac:dyDescent="0.3">
      <c r="A146" s="9">
        <v>42975</v>
      </c>
      <c r="B146" s="10">
        <f>(BTC!$E146-BTC!$E147)/BTC!$E147</f>
        <v>-5.0195305370043132E-5</v>
      </c>
      <c r="C146" s="10">
        <f>(ETH!E146-ETH!E147)/ETH!E147</f>
        <v>-4.0242605421249923E-4</v>
      </c>
      <c r="D146" s="10">
        <f>(XRP!$E146-XRP!$E147)/XRP!$E147</f>
        <v>0.10597797975319591</v>
      </c>
      <c r="E146" s="10">
        <f>(LTC!$E146-LTC!$E147)/LTC!$E147</f>
        <v>1.9620667102681538E-2</v>
      </c>
      <c r="F146" s="10">
        <f>(BCH!$E146-BCH!$E147)/BCH!$E147</f>
        <v>-3.9813174424222948E-2</v>
      </c>
      <c r="G146" s="10">
        <f>(NEM!$E146-NEM!$E147)/NEM!$E147</f>
        <v>1.316627888771142E-2</v>
      </c>
    </row>
    <row r="147" spans="1:7" x14ac:dyDescent="0.3">
      <c r="A147" s="9">
        <v>42974</v>
      </c>
      <c r="B147" s="10">
        <f>(BTC!$E147-BTC!$E148)/BTC!$E148</f>
        <v>7.0030328094845317E-3</v>
      </c>
      <c r="C147" s="10">
        <f>(ETH!E147-ETH!E148)/ETH!E148</f>
        <v>4.1961183658799542E-2</v>
      </c>
      <c r="D147" s="10">
        <f>(XRP!$E147-XRP!$E148)/XRP!$E148</f>
        <v>-4.5075431490706801E-2</v>
      </c>
      <c r="E147" s="10">
        <f>(LTC!$E147-LTC!$E148)/LTC!$E148</f>
        <v>0.18183574879227046</v>
      </c>
      <c r="F147" s="10">
        <f>(BCH!$E147-BCH!$E148)/BCH!$E148</f>
        <v>-7.0683809889337821E-3</v>
      </c>
      <c r="G147" s="10">
        <f>(NEM!$E147-NEM!$E148)/NEM!$E148</f>
        <v>2.3279295659722987E-2</v>
      </c>
    </row>
    <row r="148" spans="1:7" x14ac:dyDescent="0.3">
      <c r="A148" s="9">
        <v>42973</v>
      </c>
      <c r="B148" s="10">
        <f>(BTC!$E148-BTC!$E149)/BTC!$E149</f>
        <v>-4.391984628053968E-3</v>
      </c>
      <c r="C148" s="10">
        <f>(ETH!E148-ETH!E149)/ETH!E149</f>
        <v>5.9050373583995524E-3</v>
      </c>
      <c r="D148" s="10">
        <f>(XRP!$E148-XRP!$E149)/XRP!$E149</f>
        <v>-2.4106175514626245E-2</v>
      </c>
      <c r="E148" s="10">
        <f>(LTC!$E148-LTC!$E149)/LTC!$E149</f>
        <v>1.1137162954279021E-2</v>
      </c>
      <c r="F148" s="10">
        <f>(BCH!$E148-BCH!$E149)/BCH!$E149</f>
        <v>-2.4537867561032534E-2</v>
      </c>
      <c r="G148" s="10">
        <f>(NEM!$E148-NEM!$E149)/NEM!$E149</f>
        <v>-7.723249606258485E-3</v>
      </c>
    </row>
    <row r="149" spans="1:7" x14ac:dyDescent="0.3">
      <c r="A149" s="9">
        <v>42972</v>
      </c>
      <c r="B149" s="10">
        <f>(BTC!$E149-BTC!$E150)/BTC!$E150</f>
        <v>8.5173530687386537E-3</v>
      </c>
      <c r="C149" s="10">
        <f>(ETH!E149-ETH!E150)/ETH!E150</f>
        <v>1.9379011701114838E-2</v>
      </c>
      <c r="D149" s="10">
        <f>(XRP!$E149-XRP!$E150)/XRP!$E150</f>
        <v>-5.1608070954247834E-3</v>
      </c>
      <c r="E149" s="10">
        <f>(LTC!$E149-LTC!$E150)/LTC!$E150</f>
        <v>1.9725044829647379E-2</v>
      </c>
      <c r="F149" s="10">
        <f>(BCH!$E149-BCH!$E150)/BCH!$E150</f>
        <v>2.0601487000684499E-2</v>
      </c>
      <c r="G149" s="10">
        <f>(NEM!$E149-NEM!$E150)/NEM!$E150</f>
        <v>1.8718551327246882E-2</v>
      </c>
    </row>
    <row r="150" spans="1:7" x14ac:dyDescent="0.3">
      <c r="A150" s="9">
        <v>42971</v>
      </c>
      <c r="B150" s="10">
        <f>(BTC!$E150-BTC!$E151)/BTC!$E151</f>
        <v>4.4118780591205109E-2</v>
      </c>
      <c r="C150" s="10">
        <f>(ETH!E150-ETH!E151)/ETH!E151</f>
        <v>2.5478710002519629E-2</v>
      </c>
      <c r="D150" s="10">
        <f>(XRP!$E150-XRP!$E151)/XRP!$E151</f>
        <v>-0.11290904155542132</v>
      </c>
      <c r="E150" s="10">
        <f>(LTC!$E150-LTC!$E151)/LTC!$E151</f>
        <v>-5.7464788732394412E-2</v>
      </c>
      <c r="F150" s="10">
        <f>(BCH!$E150-BCH!$E151)/BCH!$E151</f>
        <v>-6.1682103376157704E-2</v>
      </c>
      <c r="G150" s="10">
        <f>(NEM!$E150-NEM!$E151)/NEM!$E151</f>
        <v>6.3737214696938882E-2</v>
      </c>
    </row>
    <row r="151" spans="1:7" x14ac:dyDescent="0.3">
      <c r="A151" s="9">
        <v>42970</v>
      </c>
      <c r="B151" s="10">
        <f>(BTC!$E151-BTC!$E152)/BTC!$E152</f>
        <v>1.2437446957946796E-2</v>
      </c>
      <c r="C151" s="10">
        <f>(ETH!E151-ETH!E152)/ETH!E152</f>
        <v>8.6724482988657873E-3</v>
      </c>
      <c r="D151" s="10">
        <f>(XRP!$E151-XRP!$E152)/XRP!$E152</f>
        <v>3.1514589236311327E-2</v>
      </c>
      <c r="E151" s="10">
        <f>(LTC!$E151-LTC!$E152)/LTC!$E152</f>
        <v>0.13952493045153014</v>
      </c>
      <c r="F151" s="10">
        <f>(BCH!$E151-BCH!$E152)/BCH!$E152</f>
        <v>-3.1090782769800859E-2</v>
      </c>
      <c r="G151" s="10">
        <f>(NEM!$E151-NEM!$E152)/NEM!$E152</f>
        <v>-1.7655231041091971E-2</v>
      </c>
    </row>
    <row r="152" spans="1:7" x14ac:dyDescent="0.3">
      <c r="A152" s="9">
        <v>42969</v>
      </c>
      <c r="B152" s="10">
        <f>(BTC!$E152-BTC!$E153)/BTC!$E153</f>
        <v>2.4684262345879709E-2</v>
      </c>
      <c r="C152" s="10">
        <f>(ETH!E152-ETH!E153)/ETH!E153</f>
        <v>-2.114493609875915E-2</v>
      </c>
      <c r="D152" s="10">
        <f>(XRP!$E152-XRP!$E153)/XRP!$E153</f>
        <v>0.24681374336956405</v>
      </c>
      <c r="E152" s="10">
        <f>(LTC!$E152-LTC!$E153)/LTC!$E153</f>
        <v>-2.5239883187317499E-2</v>
      </c>
      <c r="F152" s="10">
        <f>(BCH!$E152-BCH!$E153)/BCH!$E153</f>
        <v>0.15217717592515384</v>
      </c>
      <c r="G152" s="10">
        <f>(NEM!$E152-NEM!$E153)/NEM!$E153</f>
        <v>6.468453908799931E-3</v>
      </c>
    </row>
    <row r="153" spans="1:7" x14ac:dyDescent="0.3">
      <c r="A153" s="9">
        <v>42968</v>
      </c>
      <c r="B153" s="10">
        <f>(BTC!$E153-BTC!$E154)/BTC!$E154</f>
        <v>-2.1019360710039504E-2</v>
      </c>
      <c r="C153" s="10">
        <f>(ETH!E153-ETH!E154)/ETH!E154</f>
        <v>6.68811996151676E-2</v>
      </c>
      <c r="D153" s="10">
        <f>(XRP!$E153-XRP!$E154)/XRP!$E154</f>
        <v>0.20904652408101565</v>
      </c>
      <c r="E153" s="10">
        <f>(LTC!$E153-LTC!$E154)/LTC!$E154</f>
        <v>3.6988968202465951E-2</v>
      </c>
      <c r="F153" s="10">
        <f>(BCH!$E153-BCH!$E154)/BCH!$E154</f>
        <v>-0.1588508423695765</v>
      </c>
      <c r="G153" s="10">
        <f>(NEM!$E153-NEM!$E154)/NEM!$E154</f>
        <v>-6.9941534256062921E-2</v>
      </c>
    </row>
    <row r="154" spans="1:7" x14ac:dyDescent="0.3">
      <c r="A154" s="9">
        <v>42967</v>
      </c>
      <c r="B154" s="10">
        <f>(BTC!$E154-BTC!$E155)/BTC!$E155</f>
        <v>-2.528554736867205E-2</v>
      </c>
      <c r="C154" s="10">
        <f>(ETH!E154-ETH!E155)/ETH!E155</f>
        <v>1.3312266783204959E-2</v>
      </c>
      <c r="D154" s="10">
        <f>(XRP!$E154-XRP!$E155)/XRP!$E155</f>
        <v>2.3720309305610109E-2</v>
      </c>
      <c r="E154" s="10">
        <f>(LTC!$E154-LTC!$E155)/LTC!$E155</f>
        <v>1.6490765171503958E-2</v>
      </c>
      <c r="F154" s="10">
        <f>(BCH!$E154-BCH!$E155)/BCH!$E155</f>
        <v>-5.5250742154368031E-2</v>
      </c>
      <c r="G154" s="10">
        <f>(NEM!$E154-NEM!$E155)/NEM!$E155</f>
        <v>5.9749274802156596E-2</v>
      </c>
    </row>
    <row r="155" spans="1:7" x14ac:dyDescent="0.3">
      <c r="A155" s="9">
        <v>42966</v>
      </c>
      <c r="B155" s="10">
        <f>(BTC!$E155-BTC!$E156)/BTC!$E156</f>
        <v>7.9507381111468788E-3</v>
      </c>
      <c r="C155" s="10">
        <f>(ETH!E155-ETH!E156)/ETH!E156</f>
        <v>6.360161033864652E-3</v>
      </c>
      <c r="D155" s="10">
        <f>(XRP!$E155-XRP!$E156)/XRP!$E156</f>
        <v>-2.4080612777956083E-2</v>
      </c>
      <c r="E155" s="10">
        <f>(LTC!$E155-LTC!$E156)/LTC!$E156</f>
        <v>-3.8071065989847802E-2</v>
      </c>
      <c r="F155" s="10">
        <f>(BCH!$E155-BCH!$E156)/BCH!$E156</f>
        <v>9.3184979137691151E-2</v>
      </c>
      <c r="G155" s="10">
        <f>(NEM!$E155-NEM!$E156)/NEM!$E156</f>
        <v>5.3004390653006925E-2</v>
      </c>
    </row>
    <row r="156" spans="1:7" x14ac:dyDescent="0.3">
      <c r="A156" s="9">
        <v>42965</v>
      </c>
      <c r="B156" s="10">
        <f>(BTC!$E156-BTC!$E157)/BTC!$E157</f>
        <v>-3.9492669142990315E-2</v>
      </c>
      <c r="C156" s="10">
        <f>(ETH!E156-ETH!E157)/ETH!E157</f>
        <v>-1.9471903403436627E-2</v>
      </c>
      <c r="D156" s="10">
        <f>(XRP!$E156-XRP!$E157)/XRP!$E157</f>
        <v>8.7937624604756716E-3</v>
      </c>
      <c r="E156" s="10">
        <f>(LTC!$E156-LTC!$E157)/LTC!$E157</f>
        <v>7.6747893418355834E-2</v>
      </c>
      <c r="F156" s="10">
        <f>(BCH!$E156-BCH!$E157)/BCH!$E157</f>
        <v>0.49879486678392299</v>
      </c>
      <c r="G156" s="10">
        <f>(NEM!$E156-NEM!$E157)/NEM!$E157</f>
        <v>-6.9849564205671164E-3</v>
      </c>
    </row>
    <row r="157" spans="1:7" x14ac:dyDescent="0.3">
      <c r="A157" s="9">
        <v>42964</v>
      </c>
      <c r="B157" s="10">
        <f>(BTC!$E157-BTC!$E158)/BTC!$E158</f>
        <v>-1.0268174371605666E-2</v>
      </c>
      <c r="C157" s="10">
        <f>(ETH!E157-ETH!E158)/ETH!E158</f>
        <v>-2.6797234260760323E-3</v>
      </c>
      <c r="D157" s="10">
        <f>(XRP!$E157-XRP!$E158)/XRP!$E158</f>
        <v>-1.8282002854809801E-2</v>
      </c>
      <c r="E157" s="10">
        <f>(LTC!$E157-LTC!$E158)/LTC!$E158</f>
        <v>-5.4360135900340207E-3</v>
      </c>
      <c r="F157" s="10">
        <f>(BCH!$E157-BCH!$E158)/BCH!$E158</f>
        <v>0.534026181672829</v>
      </c>
      <c r="G157" s="10">
        <f>(NEM!$E157-NEM!$E158)/NEM!$E158</f>
        <v>-5.0606173356278046E-2</v>
      </c>
    </row>
    <row r="158" spans="1:7" x14ac:dyDescent="0.3">
      <c r="A158" s="9">
        <v>42963</v>
      </c>
      <c r="B158" s="10">
        <f>(BTC!$E158-BTC!$E159)/BTC!$E159</f>
        <v>4.6557450746425644E-2</v>
      </c>
      <c r="C158" s="10">
        <f>(ETH!E158-ETH!E159)/ETH!E159</f>
        <v>4.2957697881443616E-2</v>
      </c>
      <c r="D158" s="10">
        <f>(XRP!$E158-XRP!$E159)/XRP!$E159</f>
        <v>-4.9001060655870692E-3</v>
      </c>
      <c r="E158" s="10">
        <f>(LTC!$E158-LTC!$E159)/LTC!$E159</f>
        <v>1.9395058877857221E-2</v>
      </c>
      <c r="F158" s="10">
        <f>(BCH!$E158-BCH!$E159)/BCH!$E159</f>
        <v>7.8896125696634855E-3</v>
      </c>
      <c r="G158" s="10">
        <f>(NEM!$E158-NEM!$E159)/NEM!$E159</f>
        <v>4.0673098641541131E-2</v>
      </c>
    </row>
    <row r="159" spans="1:7" x14ac:dyDescent="0.3">
      <c r="A159" s="9">
        <v>42962</v>
      </c>
      <c r="B159" s="10">
        <f>(BTC!$E159-BTC!$E160)/BTC!$E160</f>
        <v>-3.3108831410847722E-2</v>
      </c>
      <c r="C159" s="10">
        <f>(ETH!E159-ETH!E160)/ETH!E160</f>
        <v>-3.4255248250583237E-2</v>
      </c>
      <c r="D159" s="10">
        <f>(XRP!$E159-XRP!$E160)/XRP!$E160</f>
        <v>-5.159096658058368E-2</v>
      </c>
      <c r="E159" s="10">
        <f>(LTC!$E159-LTC!$E160)/LTC!$E160</f>
        <v>-5.4366812227074131E-2</v>
      </c>
      <c r="F159" s="10">
        <f>(BCH!$E159-BCH!$E160)/BCH!$E160</f>
        <v>6.0467616232197938E-4</v>
      </c>
      <c r="G159" s="10">
        <f>(NEM!$E159-NEM!$E160)/NEM!$E160</f>
        <v>-3.1712803849278215E-2</v>
      </c>
    </row>
    <row r="160" spans="1:7" x14ac:dyDescent="0.3">
      <c r="A160" s="9">
        <v>42961</v>
      </c>
      <c r="B160" s="10">
        <f>(BTC!$E160-BTC!$E161)/BTC!$E161</f>
        <v>6.183499211933436E-2</v>
      </c>
      <c r="C160" s="10">
        <f>(ETH!E160-ETH!E161)/ETH!E161</f>
        <v>6.8442595450581107E-3</v>
      </c>
      <c r="D160" s="10">
        <f>(XRP!$E160-XRP!$E161)/XRP!$E161</f>
        <v>1.1297384765485637E-2</v>
      </c>
      <c r="E160" s="10">
        <f>(LTC!$E160-LTC!$E161)/LTC!$E161</f>
        <v>-2.1829294913785452E-4</v>
      </c>
      <c r="F160" s="10">
        <f>(BCH!$E160-BCH!$E161)/BCH!$E161</f>
        <v>-1.2414024492534961E-3</v>
      </c>
      <c r="G160" s="10">
        <f>(NEM!$E160-NEM!$E161)/NEM!$E161</f>
        <v>-5.0167289062286969E-3</v>
      </c>
    </row>
    <row r="161" spans="1:7" x14ac:dyDescent="0.3">
      <c r="A161" s="9">
        <v>42960</v>
      </c>
      <c r="B161" s="10">
        <f>(BTC!$E161-BTC!$E162)/BTC!$E162</f>
        <v>4.8536441587660385E-2</v>
      </c>
      <c r="C161" s="10">
        <f>(ETH!E161-ETH!E162)/ETH!E162</f>
        <v>-4.0373470701867413E-2</v>
      </c>
      <c r="D161" s="10">
        <f>(XRP!$E161-XRP!$E162)/XRP!$E162</f>
        <v>-3.3137190615059937E-2</v>
      </c>
      <c r="E161" s="10">
        <f>(LTC!$E161-LTC!$E162)/LTC!$E162</f>
        <v>-1.335343527891444E-2</v>
      </c>
      <c r="F161" s="10">
        <f>(BCH!$E161-BCH!$E162)/BCH!$E162</f>
        <v>-6.004604370998759E-2</v>
      </c>
      <c r="G161" s="10">
        <f>(NEM!$E161-NEM!$E162)/NEM!$E162</f>
        <v>-7.4603088983584295E-2</v>
      </c>
    </row>
    <row r="162" spans="1:7" x14ac:dyDescent="0.3">
      <c r="A162" s="9">
        <v>42959</v>
      </c>
      <c r="B162" s="10">
        <f>(BTC!$E162-BTC!$E163)/BTC!$E163</f>
        <v>6.412335438911751E-2</v>
      </c>
      <c r="C162" s="10">
        <f>(ETH!E162-ETH!E163)/ETH!E163</f>
        <v>5.633620410542022E-3</v>
      </c>
      <c r="D162" s="10">
        <f>(XRP!$E162-XRP!$E163)/XRP!$E163</f>
        <v>-3.0417105857551498E-2</v>
      </c>
      <c r="E162" s="10">
        <f>(LTC!$E162-LTC!$E163)/LTC!$E163</f>
        <v>-1.4225053078556298E-2</v>
      </c>
      <c r="F162" s="10">
        <f>(BCH!$E162-BCH!$E163)/BCH!$E163</f>
        <v>-3.3969047038752233E-2</v>
      </c>
      <c r="G162" s="10">
        <f>(NEM!$E162-NEM!$E163)/NEM!$E163</f>
        <v>-5.8019125174026812E-2</v>
      </c>
    </row>
    <row r="163" spans="1:7" x14ac:dyDescent="0.3">
      <c r="A163" s="9">
        <v>42958</v>
      </c>
      <c r="B163" s="10">
        <f>(BTC!$E163-BTC!$E164)/BTC!$E164</f>
        <v>7.9656224861590783E-2</v>
      </c>
      <c r="C163" s="10">
        <f>(ETH!E163-ETH!E164)/ETH!E164</f>
        <v>4.3833857176653578E-2</v>
      </c>
      <c r="D163" s="10">
        <f>(XRP!$E163-XRP!$E164)/XRP!$E164</f>
        <v>-6.0532486321986795E-3</v>
      </c>
      <c r="E163" s="10">
        <f>(LTC!$E163-LTC!$E164)/LTC!$E164</f>
        <v>1.2903225806451644E-2</v>
      </c>
      <c r="F163" s="10">
        <f>(BCH!$E163-BCH!$E164)/BCH!$E164</f>
        <v>0.189490849791629</v>
      </c>
      <c r="G163" s="10">
        <f>(NEM!$E163-NEM!$E164)/NEM!$E164</f>
        <v>3.6649837659578884E-3</v>
      </c>
    </row>
    <row r="164" spans="1:7" x14ac:dyDescent="0.3">
      <c r="A164" s="9">
        <v>42957</v>
      </c>
      <c r="B164" s="10">
        <f>(BTC!$E164-BTC!$E165)/BTC!$E165</f>
        <v>1.1611173772689179E-2</v>
      </c>
      <c r="C164" s="10">
        <f>(ETH!E164-ETH!E165)/ETH!E165</f>
        <v>-4.7292504138089509E-4</v>
      </c>
      <c r="D164" s="10">
        <f>(XRP!$E164-XRP!$E165)/XRP!$E165</f>
        <v>-1.3927530924256724E-2</v>
      </c>
      <c r="E164" s="10">
        <f>(LTC!$E164-LTC!$E165)/LTC!$E165</f>
        <v>-3.1451780878983503E-2</v>
      </c>
      <c r="F164" s="10">
        <f>(BCH!$E164-BCH!$E165)/BCH!$E165</f>
        <v>-9.1941162920793698E-2</v>
      </c>
      <c r="G164" s="10">
        <f>(NEM!$E164-NEM!$E165)/NEM!$E165</f>
        <v>5.0921277819660313E-2</v>
      </c>
    </row>
    <row r="165" spans="1:7" x14ac:dyDescent="0.3">
      <c r="A165" s="9">
        <v>42956</v>
      </c>
      <c r="B165" s="10">
        <f>(BTC!$E165-BTC!$E166)/BTC!$E166</f>
        <v>-2.2652444194927471E-2</v>
      </c>
      <c r="C165" s="10">
        <f>(ETH!E165-ETH!E166)/ETH!E166</f>
        <v>-2.493513495299421E-3</v>
      </c>
      <c r="D165" s="10">
        <f>(XRP!$E165-XRP!$E166)/XRP!$E166</f>
        <v>-5.0050367108720302E-2</v>
      </c>
      <c r="E165" s="10">
        <f>(LTC!$E165-LTC!$E166)/LTC!$E166</f>
        <v>-1.274933168825837E-2</v>
      </c>
      <c r="F165" s="10">
        <f>(BCH!$E165-BCH!$E166)/BCH!$E166</f>
        <v>-0.12040869489710272</v>
      </c>
      <c r="G165" s="10">
        <f>(NEM!$E165-NEM!$E166)/NEM!$E166</f>
        <v>1.722740538556302E-2</v>
      </c>
    </row>
    <row r="166" spans="1:7" x14ac:dyDescent="0.3">
      <c r="A166" s="9">
        <v>42955</v>
      </c>
      <c r="B166" s="10">
        <f>(BTC!$E166-BTC!$E167)/BTC!$E167</f>
        <v>1.2133982846691566E-2</v>
      </c>
      <c r="C166" s="10">
        <f>(ETH!E166-ETH!E167)/ETH!E167</f>
        <v>0.10249647076305808</v>
      </c>
      <c r="D166" s="10">
        <f>(XRP!$E166-XRP!$E167)/XRP!$E167</f>
        <v>7.5773233307824178E-2</v>
      </c>
      <c r="E166" s="10">
        <f>(LTC!$E166-LTC!$E167)/LTC!$E167</f>
        <v>6.1790393013100561E-2</v>
      </c>
      <c r="F166" s="10">
        <f>(BCH!$E166-BCH!$E167)/BCH!$E167</f>
        <v>8.0703181206794122E-2</v>
      </c>
      <c r="G166" s="10">
        <f>(NEM!$E166-NEM!$E167)/NEM!$E167</f>
        <v>-1.8471680680362729E-2</v>
      </c>
    </row>
    <row r="167" spans="1:7" x14ac:dyDescent="0.3">
      <c r="A167" s="9">
        <v>42954</v>
      </c>
      <c r="B167" s="10">
        <f>(BTC!$E167-BTC!$E168)/BTC!$E168</f>
        <v>5.1338855112416537E-2</v>
      </c>
      <c r="C167" s="10">
        <f>(ETH!E167-ETH!E168)/ETH!E168</f>
        <v>2.9093550483618204E-2</v>
      </c>
      <c r="D167" s="10">
        <f>(XRP!$E167-XRP!$E168)/XRP!$E168</f>
        <v>-7.8861031677416819E-3</v>
      </c>
      <c r="E167" s="10">
        <f>(LTC!$E167-LTC!$E168)/LTC!$E168</f>
        <v>1.5521064301552012E-2</v>
      </c>
      <c r="F167" s="10">
        <f>(BCH!$E167-BCH!$E168)/BCH!$E168</f>
        <v>0.44878999365539746</v>
      </c>
      <c r="G167" s="10">
        <f>(NEM!$E167-NEM!$E168)/NEM!$E168</f>
        <v>0.12887909857521393</v>
      </c>
    </row>
    <row r="168" spans="1:7" x14ac:dyDescent="0.3">
      <c r="A168" s="9">
        <v>42953</v>
      </c>
      <c r="B168" s="10">
        <f>(BTC!$E168-BTC!$E169)/BTC!$E169</f>
        <v>-1.1980042485036414E-2</v>
      </c>
      <c r="C168" s="10">
        <f>(ETH!E168-ETH!E169)/ETH!E169</f>
        <v>1.9726326459007456E-2</v>
      </c>
      <c r="D168" s="10">
        <f>(XRP!$E168-XRP!$E169)/XRP!$E169</f>
        <v>-2.3238441676545676E-2</v>
      </c>
      <c r="E168" s="10">
        <f>(LTC!$E168-LTC!$E169)/LTC!$E169</f>
        <v>-3.7558685446009349E-2</v>
      </c>
      <c r="F168" s="10">
        <f>(BCH!$E168-BCH!$E169)/BCH!$E169</f>
        <v>3.5233403706310069E-2</v>
      </c>
      <c r="G168" s="10">
        <f>(NEM!$E168-NEM!$E169)/NEM!$E169</f>
        <v>8.5989433909453558E-2</v>
      </c>
    </row>
    <row r="169" spans="1:7" x14ac:dyDescent="0.3">
      <c r="A169" s="9">
        <v>42952</v>
      </c>
      <c r="B169" s="10">
        <f>(BTC!$E169-BTC!$E170)/BTC!$E170</f>
        <v>0.12328506952957467</v>
      </c>
      <c r="C169" s="10">
        <f>(ETH!E169-ETH!E170)/ETH!E170</f>
        <v>0.14990810059622539</v>
      </c>
      <c r="D169" s="10">
        <f>(XRP!$E169-XRP!$E170)/XRP!$E170</f>
        <v>6.327736944797778E-2</v>
      </c>
      <c r="E169" s="10">
        <f>(LTC!$E169-LTC!$E170)/LTC!$E170</f>
        <v>7.8481012658227767E-2</v>
      </c>
      <c r="F169" s="10">
        <f>(BCH!$E169-BCH!$E170)/BCH!$E170</f>
        <v>-8.5389401416005165E-2</v>
      </c>
      <c r="G169" s="10">
        <f>(NEM!$E169-NEM!$E170)/NEM!$E170</f>
        <v>1.9693185872279716E-2</v>
      </c>
    </row>
    <row r="170" spans="1:7" x14ac:dyDescent="0.3">
      <c r="A170" s="9">
        <v>42951</v>
      </c>
      <c r="B170" s="10">
        <f>(BTC!$E170-BTC!$E171)/BTC!$E171</f>
        <v>3.2502237292003099E-2</v>
      </c>
      <c r="C170" s="10">
        <f>(ETH!E170-ETH!E171)/ETH!E171</f>
        <v>-1.0073666459572247E-2</v>
      </c>
      <c r="D170" s="10">
        <f>(XRP!$E170-XRP!$E171)/XRP!$E171</f>
        <v>-4.9767484479874289E-3</v>
      </c>
      <c r="E170" s="10">
        <f>(LTC!$E170-LTC!$E171)/LTC!$E171</f>
        <v>1.3765748950070076E-2</v>
      </c>
      <c r="F170" s="10">
        <f>(BCH!$E170-BCH!$E171)/BCH!$E171</f>
        <v>-0.35984068122510643</v>
      </c>
      <c r="G170" s="10">
        <f>(NEM!$E170-NEM!$E171)/NEM!$E171</f>
        <v>-1.1679668561858227E-2</v>
      </c>
    </row>
    <row r="171" spans="1:7" x14ac:dyDescent="0.3">
      <c r="A171" s="9">
        <v>42950</v>
      </c>
      <c r="B171" s="10">
        <f>(BTC!$E171-BTC!$E172)/BTC!$E172</f>
        <v>3.4699908140791741E-2</v>
      </c>
      <c r="C171" s="10">
        <f>(ETH!E171-ETH!E172)/ETH!E172</f>
        <v>2.4505569447601797E-2</v>
      </c>
      <c r="D171" s="10">
        <f>(XRP!$E171-XRP!$E172)/XRP!$E172</f>
        <v>8.6590839509453395E-3</v>
      </c>
      <c r="E171" s="10">
        <f>(LTC!$E171-LTC!$E172)/LTC!$E172</f>
        <v>1.7327320199382788E-2</v>
      </c>
      <c r="F171" s="10">
        <f>(BCH!$E171-BCH!$E172)/BCH!$E172</f>
        <v>-0.19575398754031725</v>
      </c>
      <c r="G171" s="10">
        <f>(NEM!$E171-NEM!$E172)/NEM!$E172</f>
        <v>3.2637141075646671E-2</v>
      </c>
    </row>
    <row r="172" spans="1:7" x14ac:dyDescent="0.3">
      <c r="A172" s="9">
        <v>42949</v>
      </c>
      <c r="B172" s="10">
        <f>(BTC!$E172-BTC!$E173)/BTC!$E173</f>
        <v>-2.792227380750975E-3</v>
      </c>
      <c r="C172" s="10">
        <f>(ETH!E172-ETH!E173)/ETH!E173</f>
        <v>-3.0074524848966007E-2</v>
      </c>
      <c r="D172" s="10">
        <f>(XRP!$E172-XRP!$E173)/XRP!$E173</f>
        <v>-2.2253223611009128E-2</v>
      </c>
      <c r="E172" s="10">
        <f>(LTC!$E172-LTC!$E173)/LTC!$E173</f>
        <v>-2.1143122676579848E-2</v>
      </c>
      <c r="F172" s="10">
        <f>(BCH!$E172-BCH!$E173)/BCH!$E173</f>
        <v>0.19117917949527655</v>
      </c>
      <c r="G172" s="10">
        <f>(NEM!$E172-NEM!$E173)/NEM!$E173</f>
        <v>0.21355507196747936</v>
      </c>
    </row>
    <row r="173" spans="1:7" x14ac:dyDescent="0.3">
      <c r="A173" s="9">
        <v>42948</v>
      </c>
      <c r="B173" s="10">
        <f>(BTC!$E173-BTC!$E174)/BTC!$E174</f>
        <v>-5.4630061140595522E-2</v>
      </c>
      <c r="C173" s="10">
        <f>(ETH!E173-ETH!E174)/ETH!E174</f>
        <v>0.11232648256241726</v>
      </c>
      <c r="D173" s="10">
        <f>(XRP!$E173-XRP!$E174)/XRP!$E174</f>
        <v>5.7752739177708894E-2</v>
      </c>
      <c r="E173" s="10">
        <f>(LTC!$E173-LTC!$E174)/LTC!$E174</f>
        <v>4.649000464899121E-4</v>
      </c>
      <c r="F173" s="10">
        <f>(BCH!$E173-BCH!$E174)/BCH!$E174</f>
        <v>0.29053182096040214</v>
      </c>
      <c r="G173" s="10">
        <f>(NEM!$E173-NEM!$E174)/NEM!$E174</f>
        <v>9.6844936632175832E-2</v>
      </c>
    </row>
    <row r="174" spans="1:7" x14ac:dyDescent="0.3">
      <c r="A174" s="9">
        <v>42947</v>
      </c>
      <c r="B174" s="10">
        <f>(BTC!$E174-BTC!$E175)/BTC!$E175</f>
        <v>4.2855381222843741E-2</v>
      </c>
      <c r="C174" s="10">
        <f>(ETH!E174-ETH!E175)/ETH!E175</f>
        <v>2.9750479846449213E-2</v>
      </c>
      <c r="D174" s="10">
        <f>(XRP!$E174-XRP!$E175)/XRP!$E175</f>
        <v>1.3956700306514341E-2</v>
      </c>
      <c r="E174" s="10">
        <f>(LTC!$E174-LTC!$E175)/LTC!$E175</f>
        <v>6.4324591786244473E-2</v>
      </c>
      <c r="F174" s="10">
        <f>(BCH!$E174-BCH!$E175)/BCH!$E175</f>
        <v>-0.14812243244807047</v>
      </c>
      <c r="G174" s="10">
        <f>(NEM!$E174-NEM!$E175)/NEM!$E175</f>
        <v>2.8461059190031082E-2</v>
      </c>
    </row>
    <row r="175" spans="1:7" x14ac:dyDescent="0.3">
      <c r="A175" s="9">
        <v>42946</v>
      </c>
      <c r="B175" s="10">
        <f>(BTC!$E175-BTC!$E176)/BTC!$E176</f>
        <v>1.1271066771809503E-2</v>
      </c>
      <c r="C175" s="10">
        <f>(ETH!E175-ETH!E176)/ETH!E176</f>
        <v>-3.795130958744352E-2</v>
      </c>
      <c r="D175" s="10">
        <f>(XRP!$E175-XRP!$E176)/XRP!$E176</f>
        <v>-2.8191980973797694E-2</v>
      </c>
      <c r="E175" s="10">
        <f>(LTC!$E175-LTC!$E176)/LTC!$E176</f>
        <v>-1.7023346303501843E-2</v>
      </c>
      <c r="F175" s="10">
        <f>(BCH!$E175-BCH!$E176)/BCH!$E176</f>
        <v>-0.10164513865426088</v>
      </c>
      <c r="G175" s="10">
        <f>(NEM!$E175-NEM!$E176)/NEM!$E176</f>
        <v>-5.6975152323483873E-2</v>
      </c>
    </row>
    <row r="176" spans="1:7" x14ac:dyDescent="0.3">
      <c r="A176" s="9">
        <v>42945</v>
      </c>
      <c r="B176" s="10">
        <f>(BTC!$E176-BTC!$E177)/BTC!$E177</f>
        <v>-2.939113780299835E-2</v>
      </c>
      <c r="C176" s="10">
        <f>(ETH!E176-ETH!E177)/ETH!E177</f>
        <v>6.5606876553438206E-2</v>
      </c>
      <c r="D176" s="10">
        <f>(XRP!$E176-XRP!$E177)/XRP!$E177</f>
        <v>2.3707792716512851E-2</v>
      </c>
      <c r="E176" s="10">
        <f>(LTC!$E176-LTC!$E177)/LTC!$E177</f>
        <v>1.2558483132233391E-2</v>
      </c>
      <c r="F176" s="10">
        <f>(BCH!$E176-BCH!$E177)/BCH!$E177</f>
        <v>-5.2407338997660459E-2</v>
      </c>
      <c r="G176" s="10">
        <f>(NEM!$E176-NEM!$E177)/NEM!$E177</f>
        <v>2.6680902916018087E-2</v>
      </c>
    </row>
    <row r="177" spans="1:7" x14ac:dyDescent="0.3">
      <c r="A177" s="9">
        <v>42944</v>
      </c>
      <c r="B177" s="10">
        <f>(BTC!$E177-BTC!$E178)/BTC!$E178</f>
        <v>5.1362761904048988E-2</v>
      </c>
      <c r="C177" s="10">
        <f>(ETH!E177-ETH!E178)/ETH!E178</f>
        <v>-5.4815974941268546E-2</v>
      </c>
      <c r="D177" s="10">
        <f>(XRP!$E177-XRP!$E178)/XRP!$E178</f>
        <v>-4.3353684198389218E-2</v>
      </c>
      <c r="E177" s="10">
        <f>(LTC!$E177-LTC!$E178)/LTC!$E178</f>
        <v>-3.6307546274323713E-2</v>
      </c>
      <c r="F177" s="10">
        <f>(BCH!$E177-BCH!$E178)/BCH!$E178</f>
        <v>5.3362042129293331E-2</v>
      </c>
      <c r="G177" s="10">
        <f>(NEM!$E177-NEM!$E178)/NEM!$E178</f>
        <v>-2.757589089309273E-2</v>
      </c>
    </row>
    <row r="178" spans="1:7" x14ac:dyDescent="0.3">
      <c r="A178" s="9">
        <v>42943</v>
      </c>
      <c r="B178" s="10">
        <f>(BTC!$E178-BTC!$E179)/BTC!$E179</f>
        <v>5.6269149419834505E-2</v>
      </c>
      <c r="C178" s="10">
        <f>(ETH!E178-ETH!E179)/ETH!E179</f>
        <v>1.8141701397401547E-3</v>
      </c>
      <c r="D178" s="10">
        <f>(XRP!$E178-XRP!$E179)/XRP!$E179</f>
        <v>-2.0998492710934415E-3</v>
      </c>
      <c r="E178" s="10">
        <f>(LTC!$E178-LTC!$E179)/LTC!$E179</f>
        <v>-2.131186360407206E-3</v>
      </c>
      <c r="F178" s="10">
        <f>(BCH!$E178-BCH!$E179)/BCH!$E179</f>
        <v>5.3742277622874708E-2</v>
      </c>
      <c r="G178" s="10">
        <f>(NEM!$E178-NEM!$E179)/NEM!$E179</f>
        <v>8.9554719007049574E-2</v>
      </c>
    </row>
    <row r="179" spans="1:7" x14ac:dyDescent="0.3">
      <c r="A179" s="9">
        <v>42942</v>
      </c>
      <c r="B179" s="10">
        <f>(BTC!$E179-BTC!$E180)/BTC!$E180</f>
        <v>-1.8253586288269345E-2</v>
      </c>
      <c r="C179" s="10">
        <f>(ETH!E179-ETH!E180)/ETH!E180</f>
        <v>-1.3352039088578294E-2</v>
      </c>
      <c r="D179" s="10">
        <f>(XRP!$E179-XRP!$E180)/XRP!$E180</f>
        <v>-2.4042132686520279E-2</v>
      </c>
      <c r="E179" s="10">
        <f>(LTC!$E179-LTC!$E180)/LTC!$E180</f>
        <v>-2.3674242424254535E-4</v>
      </c>
      <c r="F179" s="10">
        <f>(BCH!$E179-BCH!$E180)/BCH!$E180</f>
        <v>-0.10095846645367408</v>
      </c>
      <c r="G179" s="10">
        <f>(NEM!$E179-NEM!$E180)/NEM!$E180</f>
        <v>-1.1017281266197377E-2</v>
      </c>
    </row>
    <row r="180" spans="1:7" x14ac:dyDescent="0.3">
      <c r="A180" s="9">
        <v>42941</v>
      </c>
      <c r="B180" s="10">
        <f>(BTC!$E180-BTC!$E181)/BTC!$E181</f>
        <v>-6.4751021830510486E-2</v>
      </c>
      <c r="C180" s="10">
        <f>(ETH!E180-ETH!E181)/ETH!E181</f>
        <v>-8.0103244181389338E-2</v>
      </c>
      <c r="D180" s="10">
        <f>(XRP!$E180-XRP!$E181)/XRP!$E181</f>
        <v>-7.2384662659763926E-2</v>
      </c>
      <c r="E180" s="10">
        <f>(LTC!$E180-LTC!$E181)/LTC!$E181</f>
        <v>-4.8862868723260407E-2</v>
      </c>
      <c r="F180" s="10">
        <f>(BCH!$E180-BCH!$E181)/BCH!$E181</f>
        <v>-7.669616519174044E-2</v>
      </c>
      <c r="G180" s="10">
        <f>(NEM!$E180-NEM!$E181)/NEM!$E181</f>
        <v>-6.7423545778217783E-2</v>
      </c>
    </row>
    <row r="181" spans="1:7" x14ac:dyDescent="0.3">
      <c r="A181" s="9">
        <v>42940</v>
      </c>
      <c r="B181" s="10">
        <f>(BTC!$E181-BTC!$E182)/BTC!$E182</f>
        <v>8.9583943744506438E-3</v>
      </c>
      <c r="C181" s="10">
        <f>(ETH!E181-ETH!E182)/ETH!E182</f>
        <v>-5.4879398096923243E-3</v>
      </c>
      <c r="D181" s="10">
        <f>(XRP!$E181-XRP!$E182)/XRP!$E182</f>
        <v>-1.5667134903464625E-2</v>
      </c>
      <c r="E181" s="10">
        <f>(LTC!$E181-LTC!$E182)/LTC!$E182</f>
        <v>7.9437131184746778E-3</v>
      </c>
      <c r="F181" s="10">
        <f>(BCH!$E181-BCH!$E182)/BCH!$E182</f>
        <v>6.6915218128116946E-2</v>
      </c>
      <c r="G181" s="10">
        <f>(NEM!$E181-NEM!$E182)/NEM!$E182</f>
        <v>2.1115230895170121E-2</v>
      </c>
    </row>
    <row r="182" spans="1:7" x14ac:dyDescent="0.3">
      <c r="A182" s="9">
        <v>42939</v>
      </c>
      <c r="B182" s="10">
        <f>(BTC!$E182-BTC!$E183)/BTC!$E183</f>
        <v>-2.8368895278493376E-2</v>
      </c>
      <c r="C182" s="10">
        <f>(ETH!E182-ETH!E183)/ETH!E183</f>
        <v>-1.538260414850968E-2</v>
      </c>
      <c r="D182" s="10">
        <f>(XRP!$E182-XRP!$E183)/XRP!$E183</f>
        <v>8.9902751913926004E-3</v>
      </c>
      <c r="E182" s="10">
        <f>(LTC!$E182-LTC!$E183)/LTC!$E183</f>
        <v>-5.3694158075601371E-2</v>
      </c>
      <c r="F182" s="10"/>
      <c r="G182" s="10">
        <f>(NEM!$E182-NEM!$E183)/NEM!$E183</f>
        <v>-6.0146632874728469E-2</v>
      </c>
    </row>
    <row r="183" spans="1:7" x14ac:dyDescent="0.3">
      <c r="A183" s="9">
        <v>42938</v>
      </c>
      <c r="B183" s="10">
        <f>(BTC!$E183-BTC!$E184)/BTC!$E184</f>
        <v>5.3363121120340536E-2</v>
      </c>
      <c r="C183" s="10">
        <f>(ETH!E183-ETH!E184)/ETH!E184</f>
        <v>5.1165773441436434E-2</v>
      </c>
      <c r="D183" s="10">
        <f>(XRP!$E183-XRP!$E184)/XRP!$E184</f>
        <v>5.8661175852098485E-2</v>
      </c>
      <c r="E183" s="10">
        <f>(LTC!$E183-LTC!$E184)/LTC!$E184</f>
        <v>1.7482517482517577E-2</v>
      </c>
      <c r="F183" s="10"/>
      <c r="G183" s="10">
        <f>(NEM!$E183-NEM!$E184)/NEM!$E184</f>
        <v>0.22933125625904086</v>
      </c>
    </row>
    <row r="184" spans="1:7" x14ac:dyDescent="0.3">
      <c r="A184" s="9">
        <v>42937</v>
      </c>
      <c r="B184" s="10">
        <f>(BTC!$E184-BTC!$E185)/BTC!$E185</f>
        <v>-5.318001135718331E-2</v>
      </c>
      <c r="C184" s="10">
        <f>(ETH!E184-ETH!E185)/ETH!E185</f>
        <v>-3.9382205403502547E-2</v>
      </c>
      <c r="D184" s="10">
        <f>(XRP!$E184-XRP!$E185)/XRP!$E185</f>
        <v>-3.0202607610398564E-2</v>
      </c>
      <c r="E184" s="10">
        <f>(LTC!$E184-LTC!$E185)/LTC!$E185</f>
        <v>1.6437139049311301E-2</v>
      </c>
      <c r="F184" s="10"/>
      <c r="G184" s="10">
        <f>(NEM!$E184-NEM!$E185)/NEM!$E185</f>
        <v>-5.4541150788693295E-2</v>
      </c>
    </row>
    <row r="185" spans="1:7" x14ac:dyDescent="0.3">
      <c r="A185" s="9">
        <v>42936</v>
      </c>
      <c r="B185" s="10">
        <f>(BTC!$E185-BTC!$E186)/BTC!$E186</f>
        <v>0.23936078964384216</v>
      </c>
      <c r="C185" s="10">
        <f>(ETH!E185-ETH!E186)/ETH!E186</f>
        <v>0.13800701051577369</v>
      </c>
      <c r="D185" s="10">
        <f>(XRP!$E185-XRP!$E186)/XRP!$E186</f>
        <v>0.1182210133738745</v>
      </c>
      <c r="E185" s="10">
        <f>(LTC!$E185-LTC!$E186)/LTC!$E186</f>
        <v>0.10181106216348516</v>
      </c>
      <c r="F185" s="10"/>
      <c r="G185" s="10">
        <f>(NEM!$E185-NEM!$E186)/NEM!$E186</f>
        <v>0.19918785728365865</v>
      </c>
    </row>
    <row r="186" spans="1:7" x14ac:dyDescent="0.3">
      <c r="A186" s="9">
        <v>42935</v>
      </c>
      <c r="B186" s="10">
        <f>(BTC!$E186-BTC!$E187)/BTC!$E187</f>
        <v>-1.9599979300352011E-2</v>
      </c>
      <c r="C186" s="10">
        <f>(ETH!E186-ETH!E187)/ETH!E187</f>
        <v>-0.14800119459021288</v>
      </c>
      <c r="D186" s="10">
        <f>(XRP!$E186-XRP!$E187)/XRP!$E187</f>
        <v>-0.10772687290030621</v>
      </c>
      <c r="E186" s="10">
        <f>(LTC!$E186-LTC!$E187)/LTC!$E187</f>
        <v>-7.7652370203160223E-2</v>
      </c>
      <c r="F186" s="10"/>
      <c r="G186" s="10">
        <f>(NEM!$E186-NEM!$E187)/NEM!$E187</f>
        <v>-4.1578816114625182E-2</v>
      </c>
    </row>
    <row r="187" spans="1:7" x14ac:dyDescent="0.3">
      <c r="A187" s="9">
        <v>42934</v>
      </c>
      <c r="B187" s="10">
        <f>(BTC!$E187-BTC!$E188)/BTC!$E188</f>
        <v>4.0598453605934393E-2</v>
      </c>
      <c r="C187" s="10">
        <f>(ETH!E187-ETH!E188)/ETH!E188</f>
        <v>0.21181883983042085</v>
      </c>
      <c r="D187" s="10">
        <f>(XRP!$E187-XRP!$E188)/XRP!$E188</f>
        <v>6.0875040053066834E-2</v>
      </c>
      <c r="E187" s="10">
        <f>(LTC!$E187-LTC!$E188)/LTC!$E188</f>
        <v>3.8200140614014423E-2</v>
      </c>
      <c r="F187" s="10"/>
      <c r="G187" s="10">
        <f>(NEM!$E187-NEM!$E188)/NEM!$E188</f>
        <v>-1.0483889059216675E-2</v>
      </c>
    </row>
    <row r="188" spans="1:7" x14ac:dyDescent="0.3">
      <c r="A188" s="9">
        <v>42933</v>
      </c>
      <c r="B188" s="10">
        <f>(BTC!$E188-BTC!$E189)/BTC!$E189</f>
        <v>0.15472427480283132</v>
      </c>
      <c r="C188" s="10">
        <f>(ETH!E188-ETH!E189)/ETH!E189</f>
        <v>0.22915607524148432</v>
      </c>
      <c r="D188" s="10">
        <f>(XRP!$E188-XRP!$E189)/XRP!$E189</f>
        <v>0.20149808180688389</v>
      </c>
      <c r="E188" s="10">
        <f>(LTC!$E188-LTC!$E189)/LTC!$E189</f>
        <v>4.3021266194084702E-2</v>
      </c>
      <c r="F188" s="10"/>
      <c r="G188" s="10">
        <f>(NEM!$E188-NEM!$E189)/NEM!$E189</f>
        <v>0.3744835241638742</v>
      </c>
    </row>
    <row r="189" spans="1:7" x14ac:dyDescent="0.3">
      <c r="A189" s="9">
        <v>42932</v>
      </c>
      <c r="B189" s="10">
        <f>(BTC!$E189-BTC!$E190)/BTC!$E190</f>
        <v>-3.4539687621944488E-2</v>
      </c>
      <c r="C189" s="10">
        <f>(ETH!E189-ETH!E190)/ETH!E190</f>
        <v>-7.7932731747333783E-2</v>
      </c>
      <c r="D189" s="10">
        <f>(XRP!$E189-XRP!$E190)/XRP!$E190</f>
        <v>-0.13208940787506815</v>
      </c>
      <c r="E189" s="10">
        <f>(LTC!$E189-LTC!$E190)/LTC!$E190</f>
        <v>5.1130524152106754E-2</v>
      </c>
      <c r="F189" s="10"/>
      <c r="G189" s="10">
        <f>(NEM!$E189-NEM!$E190)/NEM!$E190</f>
        <v>-0.12723586716661572</v>
      </c>
    </row>
    <row r="190" spans="1:7" x14ac:dyDescent="0.3">
      <c r="A190" s="9">
        <v>42931</v>
      </c>
      <c r="B190" s="10">
        <f>(BTC!$E190-BTC!$E191)/BTC!$E191</f>
        <v>-0.10499073137095123</v>
      </c>
      <c r="C190" s="10">
        <f>(ETH!E190-ETH!E191)/ETH!E191</f>
        <v>-0.14524691976359813</v>
      </c>
      <c r="D190" s="10">
        <f>(XRP!$E190-XRP!$E191)/XRP!$E191</f>
        <v>-0.1057823860270799</v>
      </c>
      <c r="E190" s="10">
        <f>(LTC!$E190-LTC!$E191)/LTC!$E191</f>
        <v>-9.0654205607476529E-2</v>
      </c>
      <c r="F190" s="10"/>
      <c r="G190" s="10">
        <f>(NEM!$E190-NEM!$E191)/NEM!$E191</f>
        <v>-5.1234914636844979E-2</v>
      </c>
    </row>
    <row r="191" spans="1:7" x14ac:dyDescent="0.3">
      <c r="A191" s="9">
        <v>42930</v>
      </c>
      <c r="B191" s="10">
        <f>(BTC!$E191-BTC!$E192)/BTC!$E192</f>
        <v>-5.2826667797616501E-2</v>
      </c>
      <c r="C191" s="10">
        <f>(ETH!E191-ETH!E192)/ETH!E192</f>
        <v>-4.8014113383874478E-2</v>
      </c>
      <c r="D191" s="10">
        <f>(XRP!$E191-XRP!$E192)/XRP!$E192</f>
        <v>-4.999775906458373E-2</v>
      </c>
      <c r="E191" s="10">
        <f>(LTC!$E191-LTC!$E192)/LTC!$E192</f>
        <v>-7.6192531836822827E-2</v>
      </c>
      <c r="F191" s="10"/>
      <c r="G191" s="10">
        <f>(NEM!$E191-NEM!$E192)/NEM!$E192</f>
        <v>-4.4366546566574232E-2</v>
      </c>
    </row>
    <row r="192" spans="1:7" x14ac:dyDescent="0.3">
      <c r="A192" s="9">
        <v>42929</v>
      </c>
      <c r="B192" s="10">
        <f>(BTC!$E192-BTC!$E193)/BTC!$E193</f>
        <v>-1.7066582181387693E-2</v>
      </c>
      <c r="C192" s="10">
        <f>(ETH!E192-ETH!E193)/ETH!E193</f>
        <v>-9.1173029423235338E-2</v>
      </c>
      <c r="D192" s="10">
        <f>(XRP!$E192-XRP!$E193)/XRP!$E193</f>
        <v>-2.213251263671524E-2</v>
      </c>
      <c r="E192" s="10">
        <f>(LTC!$E192-LTC!$E193)/LTC!$E193</f>
        <v>-4.9641025641025675E-2</v>
      </c>
      <c r="F192" s="10"/>
      <c r="G192" s="10">
        <f>(NEM!$E192-NEM!$E193)/NEM!$E193</f>
        <v>-8.1350258889278937E-2</v>
      </c>
    </row>
    <row r="193" spans="1:7" x14ac:dyDescent="0.3">
      <c r="A193" s="9">
        <v>42928</v>
      </c>
      <c r="B193" s="10">
        <f>(BTC!$E193-BTC!$E194)/BTC!$E194</f>
        <v>2.6114407196540401E-2</v>
      </c>
      <c r="C193" s="10">
        <f>(ETH!E193-ETH!E194)/ETH!E194</f>
        <v>0.16904761904761906</v>
      </c>
      <c r="D193" s="10">
        <f>(XRP!$E193-XRP!$E194)/XRP!$E194</f>
        <v>0.10990763110815657</v>
      </c>
      <c r="E193" s="10">
        <f>(LTC!$E193-LTC!$E194)/LTC!$E194</f>
        <v>7.5446724023825323E-2</v>
      </c>
      <c r="F193" s="10"/>
      <c r="G193" s="10">
        <f>(NEM!$E193-NEM!$E194)/NEM!$E194</f>
        <v>0.12185779066746</v>
      </c>
    </row>
    <row r="194" spans="1:7" x14ac:dyDescent="0.3">
      <c r="A194" s="9">
        <v>42927</v>
      </c>
      <c r="B194" s="10">
        <f>(BTC!$E194-BTC!$E195)/BTC!$E195</f>
        <v>-1.4655056141888922E-2</v>
      </c>
      <c r="C194" s="10">
        <f>(ETH!E194-ETH!E195)/ETH!E195</f>
        <v>-8.3395245170876708E-2</v>
      </c>
      <c r="D194" s="10">
        <f>(XRP!$E194-XRP!$E195)/XRP!$E195</f>
        <v>-8.9316565353284388E-2</v>
      </c>
      <c r="E194" s="10">
        <f>(LTC!$E194-LTC!$E195)/LTC!$E195</f>
        <v>-2.6835551738943753E-2</v>
      </c>
      <c r="F194" s="10"/>
      <c r="G194" s="10">
        <f>(NEM!$E194-NEM!$E195)/NEM!$E195</f>
        <v>-9.6517932872894646E-2</v>
      </c>
    </row>
    <row r="195" spans="1:7" x14ac:dyDescent="0.3">
      <c r="A195" s="9">
        <v>42926</v>
      </c>
      <c r="B195" s="10">
        <f>(BTC!$E195-BTC!$E196)/BTC!$E196</f>
        <v>-5.792474706564385E-2</v>
      </c>
      <c r="C195" s="10">
        <f>(ETH!E195-ETH!E196)/ETH!E196</f>
        <v>-0.11059717518790771</v>
      </c>
      <c r="D195" s="10">
        <f>(XRP!$E195-XRP!$E196)/XRP!$E196</f>
        <v>-0.12960122699386503</v>
      </c>
      <c r="E195" s="10">
        <f>(LTC!$E195-LTC!$E196)/LTC!$E196</f>
        <v>-6.0508269463493344E-2</v>
      </c>
      <c r="F195" s="10"/>
      <c r="G195" s="10">
        <f>(NEM!$E195-NEM!$E196)/NEM!$E196</f>
        <v>-0.13690168831253713</v>
      </c>
    </row>
    <row r="196" spans="1:7" x14ac:dyDescent="0.3">
      <c r="A196" s="9">
        <v>42925</v>
      </c>
      <c r="B196" s="10">
        <f>(BTC!$E196-BTC!$E197)/BTC!$E197</f>
        <v>-2.0572930845395819E-2</v>
      </c>
      <c r="C196" s="10">
        <f>(ETH!E196-ETH!E197)/ETH!E197</f>
        <v>-3.7981724274930483E-2</v>
      </c>
      <c r="D196" s="10">
        <f>(XRP!$E196-XRP!$E197)/XRP!$E197</f>
        <v>-1.1510413578730713E-2</v>
      </c>
      <c r="E196" s="10">
        <f>(LTC!$E196-LTC!$E197)/LTC!$E197</f>
        <v>-4.9098580744150411E-2</v>
      </c>
      <c r="F196" s="10"/>
      <c r="G196" s="10">
        <f>(NEM!$E196-NEM!$E197)/NEM!$E197</f>
        <v>-3.4774928235702447E-2</v>
      </c>
    </row>
    <row r="197" spans="1:7" x14ac:dyDescent="0.3">
      <c r="A197" s="9">
        <v>42924</v>
      </c>
      <c r="B197" s="10">
        <f>(BTC!$E197-BTC!$E198)/BTC!$E198</f>
        <v>2.0915883842995996E-2</v>
      </c>
      <c r="C197" s="10">
        <f>(ETH!E197-ETH!E198)/ETH!E198</f>
        <v>2.3212325704296839E-2</v>
      </c>
      <c r="D197" s="10">
        <f>(XRP!$E197-XRP!$E198)/XRP!$E198</f>
        <v>-1.3971939201603424E-2</v>
      </c>
      <c r="E197" s="10">
        <f>(LTC!$E197-LTC!$E198)/LTC!$E198</f>
        <v>0.11936453413482187</v>
      </c>
      <c r="F197" s="10"/>
      <c r="G197" s="10">
        <f>(NEM!$E197-NEM!$E198)/NEM!$E198</f>
        <v>1.0197253114942278E-2</v>
      </c>
    </row>
    <row r="198" spans="1:7" x14ac:dyDescent="0.3">
      <c r="A198" s="9">
        <v>42923</v>
      </c>
      <c r="B198" s="10">
        <f>(BTC!$E198-BTC!$E199)/BTC!$E199</f>
        <v>-3.4463458766522563E-2</v>
      </c>
      <c r="C198" s="10">
        <f>(ETH!E198-ETH!E199)/ETH!E199</f>
        <v>-9.0778044723710968E-2</v>
      </c>
      <c r="D198" s="10">
        <f>(XRP!$E198-XRP!$E199)/XRP!$E199</f>
        <v>-5.9538723143562927E-2</v>
      </c>
      <c r="E198" s="10">
        <f>(LTC!$E198-LTC!$E199)/LTC!$E199</f>
        <v>-8.8988851946020034E-2</v>
      </c>
      <c r="F198" s="10"/>
      <c r="G198" s="10">
        <f>(NEM!$E198-NEM!$E199)/NEM!$E199</f>
        <v>-7.3251548961354357E-2</v>
      </c>
    </row>
    <row r="199" spans="1:7" x14ac:dyDescent="0.3">
      <c r="A199" s="9">
        <v>42922</v>
      </c>
      <c r="B199" s="10">
        <f>(BTC!$E199-BTC!$E200)/BTC!$E200</f>
        <v>2.5249904880495946E-3</v>
      </c>
      <c r="C199" s="10">
        <f>(ETH!E199-ETH!E200)/ETH!E200</f>
        <v>6.6227629571753901E-3</v>
      </c>
      <c r="D199" s="10">
        <f>(XRP!$E199-XRP!$E200)/XRP!$E200</f>
        <v>-7.336574108364532E-3</v>
      </c>
      <c r="E199" s="10">
        <f>(LTC!$E199-LTC!$E200)/LTC!$E200</f>
        <v>-3.8729084414363513E-2</v>
      </c>
      <c r="F199" s="10"/>
      <c r="G199" s="10">
        <f>(NEM!$E199-NEM!$E200)/NEM!$E200</f>
        <v>-3.0103917232845535E-2</v>
      </c>
    </row>
    <row r="200" spans="1:7" x14ac:dyDescent="0.3">
      <c r="A200" s="9">
        <v>42921</v>
      </c>
      <c r="B200" s="10">
        <f>(BTC!$E200-BTC!$E201)/BTC!$E201</f>
        <v>1.3453052689838297E-4</v>
      </c>
      <c r="C200" s="10">
        <f>(ETH!E200-ETH!E201)/ETH!E201</f>
        <v>-1.6575192096597254E-2</v>
      </c>
      <c r="D200" s="10">
        <f>(XRP!$E200-XRP!$E201)/XRP!$E201</f>
        <v>7.1218527810166981E-3</v>
      </c>
      <c r="E200" s="10">
        <f>(LTC!$E200-LTC!$E201)/LTC!$E201</f>
        <v>-3.8677028736670893E-2</v>
      </c>
      <c r="F200" s="10"/>
      <c r="G200" s="10">
        <f>(NEM!$E200-NEM!$E201)/NEM!$E201</f>
        <v>-7.3204141226440117E-2</v>
      </c>
    </row>
    <row r="201" spans="1:7" x14ac:dyDescent="0.3">
      <c r="A201" s="9">
        <v>42920</v>
      </c>
      <c r="B201" s="10">
        <f>(BTC!$E201-BTC!$E202)/BTC!$E202</f>
        <v>1.4656443296958701E-2</v>
      </c>
      <c r="C201" s="10">
        <f>(ETH!E201-ETH!E202)/ETH!E202</f>
        <v>-3.3934252386002006E-2</v>
      </c>
      <c r="D201" s="10">
        <f>(XRP!$E201-XRP!$E202)/XRP!$E202</f>
        <v>-2.0195492366103796E-2</v>
      </c>
      <c r="E201" s="10">
        <f>(LTC!$E201-LTC!$E202)/LTC!$E202</f>
        <v>0.19168640964893385</v>
      </c>
      <c r="F201" s="10"/>
      <c r="G201" s="10">
        <f>(NEM!$E201-NEM!$E202)/NEM!$E202</f>
        <v>6.6214556220386772E-2</v>
      </c>
    </row>
    <row r="202" spans="1:7" x14ac:dyDescent="0.3">
      <c r="A202" s="9">
        <v>42919</v>
      </c>
      <c r="B202" s="10">
        <f>(BTC!$E202-BTC!$E203)/BTC!$E203</f>
        <v>2.2976536722961037E-2</v>
      </c>
      <c r="C202" s="10">
        <f>(ETH!E202-ETH!E203)/ETH!E203</f>
        <v>-1.7674224799472314E-2</v>
      </c>
      <c r="D202" s="10">
        <f>(XRP!$E202-XRP!$E203)/XRP!$E203</f>
        <v>1.9657042424523143E-3</v>
      </c>
      <c r="E202" s="10">
        <f>(LTC!$E202-LTC!$E203)/LTC!$E203</f>
        <v>0.11691123406302621</v>
      </c>
      <c r="F202" s="10"/>
      <c r="G202" s="10">
        <f>(NEM!$E202-NEM!$E203)/NEM!$E203</f>
        <v>0.10885626227944081</v>
      </c>
    </row>
    <row r="203" spans="1:7" x14ac:dyDescent="0.3">
      <c r="A203" s="9">
        <v>42918</v>
      </c>
      <c r="B203" s="10">
        <f>(BTC!$E203-BTC!$E204)/BTC!$E204</f>
        <v>2.9541393686718126E-2</v>
      </c>
      <c r="C203" s="10">
        <f>(ETH!E203-ETH!E204)/ETH!E204</f>
        <v>4.8761835396940949E-2</v>
      </c>
      <c r="D203" s="10">
        <f>(XRP!$E203-XRP!$E204)/XRP!$E204</f>
        <v>1.8469522344000091E-2</v>
      </c>
      <c r="E203" s="10">
        <f>(LTC!$E203-LTC!$E204)/LTC!$E204</f>
        <v>6.6170813028981743E-2</v>
      </c>
      <c r="F203" s="10"/>
      <c r="G203" s="10">
        <f>(NEM!$E203-NEM!$E204)/NEM!$E204</f>
        <v>9.3252906218690507E-2</v>
      </c>
    </row>
    <row r="204" spans="1:7" x14ac:dyDescent="0.3">
      <c r="A204" s="9">
        <v>42917</v>
      </c>
      <c r="B204" s="10">
        <f>(BTC!$E204-BTC!$E205)/BTC!$E205</f>
        <v>-1.8659002595894925E-2</v>
      </c>
      <c r="C204" s="10">
        <f>(ETH!E204-ETH!E205)/ETH!E205</f>
        <v>-6.890004068900038E-2</v>
      </c>
      <c r="D204" s="10">
        <f>(XRP!$E204-XRP!$E205)/XRP!$E205</f>
        <v>-3.1133761837751382E-2</v>
      </c>
      <c r="E204" s="10">
        <f>(LTC!$E204-LTC!$E205)/LTC!$E205</f>
        <v>-3.3705080545229228E-2</v>
      </c>
      <c r="F204" s="10"/>
      <c r="G204" s="10">
        <f>(NEM!$E204-NEM!$E205)/NEM!$E205</f>
        <v>-8.6565704686207251E-2</v>
      </c>
    </row>
    <row r="205" spans="1:7" x14ac:dyDescent="0.3">
      <c r="A205" s="9">
        <v>42916</v>
      </c>
      <c r="B205" s="10">
        <f>(BTC!$E205-BTC!$E206)/BTC!$E206</f>
        <v>-2.302978750216594E-2</v>
      </c>
      <c r="C205" s="10">
        <f>(ETH!E205-ETH!E206)/ETH!E206</f>
        <v>-2.6281035393555138E-2</v>
      </c>
      <c r="D205" s="10">
        <f>(XRP!$E205-XRP!$E206)/XRP!$E206</f>
        <v>-9.3850901021396982E-3</v>
      </c>
      <c r="E205" s="10">
        <f>(LTC!$E205-LTC!$E206)/LTC!$E206</f>
        <v>-1.7531044558071557E-2</v>
      </c>
      <c r="F205" s="10"/>
      <c r="G205" s="10">
        <f>(NEM!$E205-NEM!$E206)/NEM!$E206</f>
        <v>-2.536594902372858E-2</v>
      </c>
    </row>
    <row r="206" spans="1:7" x14ac:dyDescent="0.3">
      <c r="A206" s="9">
        <v>42915</v>
      </c>
      <c r="B206" s="10">
        <f>(BTC!$E206-BTC!$E207)/BTC!$E207</f>
        <v>-1.3775880751439845E-2</v>
      </c>
      <c r="C206" s="10">
        <f>(ETH!E206-ETH!E207)/ETH!E207</f>
        <v>-7.6388253590705363E-2</v>
      </c>
      <c r="D206" s="10">
        <f>(XRP!$E206-XRP!$E207)/XRP!$E207</f>
        <v>-5.360574780267776E-2</v>
      </c>
      <c r="E206" s="10">
        <f>(LTC!$E206-LTC!$E207)/LTC!$E207</f>
        <v>-4.1540256709451599E-2</v>
      </c>
      <c r="F206" s="10"/>
      <c r="G206" s="10">
        <f>(NEM!$E206-NEM!$E207)/NEM!$E207</f>
        <v>-4.1067641510539418E-2</v>
      </c>
    </row>
    <row r="207" spans="1:7" x14ac:dyDescent="0.3">
      <c r="A207" s="9">
        <v>42914</v>
      </c>
      <c r="B207" s="10">
        <f>(BTC!$E207-BTC!$E208)/BTC!$E208</f>
        <v>8.7523751689553755E-3</v>
      </c>
      <c r="C207" s="10">
        <f>(ETH!E207-ETH!E208)/ETH!E208</f>
        <v>0.11887133644955486</v>
      </c>
      <c r="D207" s="10">
        <f>(XRP!$E207-XRP!$E208)/XRP!$E208</f>
        <v>1.5015960565460083E-2</v>
      </c>
      <c r="E207" s="10">
        <f>(LTC!$E207-LTC!$E208)/LTC!$E208</f>
        <v>5.6980759743463304E-2</v>
      </c>
      <c r="F207" s="10"/>
      <c r="G207" s="10">
        <f>(NEM!$E207-NEM!$E208)/NEM!$E208</f>
        <v>4.4293807432060545E-2</v>
      </c>
    </row>
    <row r="208" spans="1:7" x14ac:dyDescent="0.3">
      <c r="A208" s="9">
        <v>42913</v>
      </c>
      <c r="B208" s="10">
        <f>(BTC!$E208-BTC!$E209)/BTC!$E209</f>
        <v>2.985737053400311E-2</v>
      </c>
      <c r="C208" s="10">
        <f>(ETH!E208-ETH!E209)/ETH!E209</f>
        <v>7.4810224063955322E-2</v>
      </c>
      <c r="D208" s="10">
        <f>(XRP!$E208-XRP!$E209)/XRP!$E209</f>
        <v>-3.5414442745448161E-3</v>
      </c>
      <c r="E208" s="10">
        <f>(LTC!$E208-LTC!$E209)/LTC!$E209</f>
        <v>-1.4344760515438934E-2</v>
      </c>
      <c r="F208" s="10"/>
      <c r="G208" s="10">
        <f>(NEM!$E208-NEM!$E209)/NEM!$E209</f>
        <v>6.7009102890997979E-3</v>
      </c>
    </row>
    <row r="209" spans="1:7" x14ac:dyDescent="0.3">
      <c r="A209" s="9">
        <v>42912</v>
      </c>
      <c r="B209" s="10">
        <f>(BTC!$E209-BTC!$E210)/BTC!$E210</f>
        <v>-4.2851460371281506E-2</v>
      </c>
      <c r="C209" s="10">
        <f>(ETH!E209-ETH!E210)/ETH!E210</f>
        <v>-0.10077493816982688</v>
      </c>
      <c r="D209" s="10">
        <f>(XRP!$E209-XRP!$E210)/XRP!$E210</f>
        <v>-7.0822289166719773E-2</v>
      </c>
      <c r="E209" s="10">
        <f>(LTC!$E209-LTC!$E210)/LTC!$E210</f>
        <v>-6.35245901639344E-2</v>
      </c>
      <c r="F209" s="10"/>
      <c r="G209" s="10">
        <f>(NEM!$E209-NEM!$E210)/NEM!$E210</f>
        <v>-8.3620232303507097E-2</v>
      </c>
    </row>
    <row r="210" spans="1:7" x14ac:dyDescent="0.3">
      <c r="A210" s="9">
        <v>42911</v>
      </c>
      <c r="B210" s="10">
        <f>(BTC!$E210-BTC!$E211)/BTC!$E211</f>
        <v>-7.4020975804225623E-3</v>
      </c>
      <c r="C210" s="10">
        <f>(ETH!E210-ETH!E211)/ETH!E211</f>
        <v>-6.3175780043249891E-2</v>
      </c>
      <c r="D210" s="10">
        <f>(XRP!$E210-XRP!$E211)/XRP!$E211</f>
        <v>-4.077978849924465E-2</v>
      </c>
      <c r="E210" s="10">
        <f>(LTC!$E210-LTC!$E211)/LTC!$E211</f>
        <v>-1.281186783546865E-2</v>
      </c>
      <c r="F210" s="10"/>
      <c r="G210" s="10">
        <f>(NEM!$E210-NEM!$E211)/NEM!$E211</f>
        <v>-4.8227331327889915E-2</v>
      </c>
    </row>
    <row r="211" spans="1:7" x14ac:dyDescent="0.3">
      <c r="A211" s="9">
        <v>42910</v>
      </c>
      <c r="B211" s="10">
        <f>(BTC!$E211-BTC!$E212)/BTC!$E212</f>
        <v>-4.9615470088272495E-2</v>
      </c>
      <c r="C211" s="10">
        <f>(ETH!E211-ETH!E212)/ETH!E212</f>
        <v>-5.2788669748931996E-2</v>
      </c>
      <c r="D211" s="10">
        <f>(XRP!$E211-XRP!$E212)/XRP!$E212</f>
        <v>-2.771440536536883E-2</v>
      </c>
      <c r="E211" s="10">
        <f>(LTC!$E211-LTC!$E212)/LTC!$E212</f>
        <v>-6.0202788339670493E-2</v>
      </c>
      <c r="F211" s="10"/>
      <c r="G211" s="10">
        <f>(NEM!$E211-NEM!$E212)/NEM!$E212</f>
        <v>-5.7522706331446675E-2</v>
      </c>
    </row>
    <row r="212" spans="1:7" x14ac:dyDescent="0.3">
      <c r="A212" s="9">
        <v>42909</v>
      </c>
      <c r="B212" s="10">
        <f>(BTC!$E212-BTC!$E213)/BTC!$E213</f>
        <v>1.4600374804558275E-2</v>
      </c>
      <c r="C212" s="10">
        <f>(ETH!E212-ETH!E213)/ETH!E213</f>
        <v>1.5964562832595071E-2</v>
      </c>
      <c r="D212" s="10">
        <f>(XRP!$E212-XRP!$E213)/XRP!$E213</f>
        <v>7.4299642770809221E-2</v>
      </c>
      <c r="E212" s="10">
        <f>(LTC!$E212-LTC!$E213)/LTC!$E213</f>
        <v>-7.7551875916997996E-3</v>
      </c>
      <c r="F212" s="10"/>
      <c r="G212" s="10">
        <f>(NEM!$E212-NEM!$E213)/NEM!$E213</f>
        <v>8.0423807153523388E-2</v>
      </c>
    </row>
    <row r="213" spans="1:7" x14ac:dyDescent="0.3">
      <c r="A213" s="9">
        <v>42908</v>
      </c>
      <c r="B213" s="10">
        <f>(BTC!$E213-BTC!$E214)/BTC!$E214</f>
        <v>6.0652262838867821E-3</v>
      </c>
      <c r="C213" s="10">
        <f>(ETH!E213-ETH!E214)/ETH!E214</f>
        <v>-1.4842520853741799E-3</v>
      </c>
      <c r="D213" s="10">
        <f>(XRP!$E213-XRP!$E214)/XRP!$E214</f>
        <v>5.0005736150570013E-3</v>
      </c>
      <c r="E213" s="10">
        <f>(LTC!$E213-LTC!$E214)/LTC!$E214</f>
        <v>-1.6739903745553106E-3</v>
      </c>
      <c r="F213" s="10"/>
      <c r="G213" s="10">
        <f>(NEM!$E213-NEM!$E214)/NEM!$E214</f>
        <v>-4.4393451534665888E-2</v>
      </c>
    </row>
    <row r="214" spans="1:7" x14ac:dyDescent="0.3">
      <c r="A214" s="9">
        <v>42907</v>
      </c>
      <c r="B214" s="10">
        <f>(BTC!$E214-BTC!$E215)/BTC!$E215</f>
        <v>-1.2010478398406951E-2</v>
      </c>
      <c r="C214" s="10">
        <f>(ETH!E214-ETH!E215)/ETH!E215</f>
        <v>-6.1643454038997202E-2</v>
      </c>
      <c r="D214" s="10">
        <f>(XRP!$E214-XRP!$E215)/XRP!$E215</f>
        <v>-8.6494034097038777E-2</v>
      </c>
      <c r="E214" s="10">
        <f>(LTC!$E214-LTC!$E215)/LTC!$E215</f>
        <v>1.2071156289707757E-2</v>
      </c>
      <c r="F214" s="10"/>
      <c r="G214" s="10">
        <f>(NEM!$E214-NEM!$E215)/NEM!$E215</f>
        <v>-4.0287343924792857E-2</v>
      </c>
    </row>
    <row r="215" spans="1:7" x14ac:dyDescent="0.3">
      <c r="A215" s="9">
        <v>42906</v>
      </c>
      <c r="B215" s="10">
        <f>(BTC!$E215-BTC!$E216)/BTC!$E216</f>
        <v>5.1046493666975619E-2</v>
      </c>
      <c r="C215" s="10">
        <f>(ETH!E215-ETH!E216)/ETH!E216</f>
        <v>-2.9887045343998275E-2</v>
      </c>
      <c r="D215" s="10">
        <f>(XRP!$E215-XRP!$E216)/XRP!$E216</f>
        <v>9.5785427672021375E-2</v>
      </c>
      <c r="E215" s="10">
        <f>(LTC!$E215-LTC!$E216)/LTC!$E216</f>
        <v>-6.1605723370429279E-2</v>
      </c>
      <c r="F215" s="10"/>
      <c r="G215" s="10">
        <f>(NEM!$E215-NEM!$E216)/NEM!$E216</f>
        <v>1.7232581162038269E-2</v>
      </c>
    </row>
    <row r="216" spans="1:7" x14ac:dyDescent="0.3">
      <c r="A216" s="9">
        <v>42905</v>
      </c>
      <c r="B216" s="10">
        <f>(BTC!$E216-BTC!$E217)/BTC!$E217</f>
        <v>1.6210870819255246E-2</v>
      </c>
      <c r="C216" s="10">
        <f>(ETH!E216-ETH!E217)/ETH!E217</f>
        <v>-3.7689118613039824E-3</v>
      </c>
      <c r="D216" s="10">
        <f>(XRP!$E216-XRP!$E217)/XRP!$E217</f>
        <v>4.0295151089247985E-2</v>
      </c>
      <c r="E216" s="10">
        <f>(LTC!$E216-LTC!$E217)/LTC!$E217</f>
        <v>9.2962641181581263E-2</v>
      </c>
      <c r="F216" s="10"/>
      <c r="G216" s="10">
        <f>(NEM!$E216-NEM!$E217)/NEM!$E217</f>
        <v>-1.0437654330338811E-2</v>
      </c>
    </row>
    <row r="217" spans="1:7" x14ac:dyDescent="0.3">
      <c r="A217" s="9">
        <v>42904</v>
      </c>
      <c r="B217" s="10">
        <f>(BTC!$E217-BTC!$E218)/BTC!$E218</f>
        <v>-4.0510113408738398E-2</v>
      </c>
      <c r="C217" s="10">
        <f>(ETH!E217-ETH!E218)/ETH!E218</f>
        <v>-2.095358583063189E-2</v>
      </c>
      <c r="D217" s="10">
        <f>(XRP!$E217-XRP!$E218)/XRP!$E218</f>
        <v>6.0551292896244148E-2</v>
      </c>
      <c r="E217" s="10">
        <f>(LTC!$E217-LTC!$E218)/LTC!$E218</f>
        <v>-3.378803777544595E-2</v>
      </c>
      <c r="F217" s="10"/>
      <c r="G217" s="10">
        <f>(NEM!$E217-NEM!$E218)/NEM!$E218</f>
        <v>-3.1235018442602912E-2</v>
      </c>
    </row>
    <row r="218" spans="1:7" x14ac:dyDescent="0.3">
      <c r="A218" s="9">
        <v>42903</v>
      </c>
      <c r="B218" s="10">
        <f>(BTC!$E218-BTC!$E219)/BTC!$E219</f>
        <v>5.4523219617559307E-2</v>
      </c>
      <c r="C218" s="10">
        <f>(ETH!E218-ETH!E219)/ETH!E219</f>
        <v>2.4795397455635703E-2</v>
      </c>
      <c r="D218" s="10">
        <f>(XRP!$E218-XRP!$E219)/XRP!$E219</f>
        <v>2.3974693590976322E-2</v>
      </c>
      <c r="E218" s="10">
        <f>(LTC!$E218-LTC!$E219)/LTC!$E219</f>
        <v>0.33473389355742283</v>
      </c>
      <c r="F218" s="10"/>
      <c r="G218" s="10">
        <f>(NEM!$E218-NEM!$E219)/NEM!$E219</f>
        <v>6.147606956106319E-2</v>
      </c>
    </row>
    <row r="219" spans="1:7" x14ac:dyDescent="0.3">
      <c r="A219" s="9">
        <v>42902</v>
      </c>
      <c r="B219" s="10">
        <f>(BTC!$E219-BTC!$E220)/BTC!$E220</f>
        <v>2.1902311955789636E-2</v>
      </c>
      <c r="C219" s="10">
        <f>(ETH!E219-ETH!E220)/ETH!E220</f>
        <v>2.2932611278424036E-2</v>
      </c>
      <c r="D219" s="10">
        <f>(XRP!$E219-XRP!$E220)/XRP!$E220</f>
        <v>1.0807433292448786E-2</v>
      </c>
      <c r="E219" s="10">
        <f>(LTC!$E219-LTC!$E220)/LTC!$E220</f>
        <v>0.18133686300463284</v>
      </c>
      <c r="F219" s="10"/>
      <c r="G219" s="10">
        <f>(NEM!$E219-NEM!$E220)/NEM!$E220</f>
        <v>-1.1619611687358481E-2</v>
      </c>
    </row>
    <row r="220" spans="1:7" x14ac:dyDescent="0.3">
      <c r="A220" s="9">
        <v>42901</v>
      </c>
      <c r="B220" s="10">
        <f>(BTC!$E220-BTC!$E221)/BTC!$E221</f>
        <v>-1.6673515881533839E-2</v>
      </c>
      <c r="C220" s="10">
        <f>(ETH!E220-ETH!E221)/ETH!E221</f>
        <v>8.0211669683887907E-3</v>
      </c>
      <c r="D220" s="10">
        <f>(XRP!$E220-XRP!$E221)/XRP!$E221</f>
        <v>-6.8885640714390906E-2</v>
      </c>
      <c r="E220" s="10">
        <f>(LTC!$E220-LTC!$E221)/LTC!$E221</f>
        <v>0</v>
      </c>
      <c r="F220" s="10"/>
      <c r="G220" s="10">
        <f>(NEM!$E220-NEM!$E221)/NEM!$E221</f>
        <v>-3.3042019642582542E-2</v>
      </c>
    </row>
    <row r="221" spans="1:7" x14ac:dyDescent="0.3">
      <c r="A221" s="9">
        <v>42900</v>
      </c>
      <c r="B221" s="10">
        <f>(BTC!$E221-BTC!$E222)/BTC!$E222</f>
        <v>-7.7529793671007236E-2</v>
      </c>
      <c r="C221" s="10">
        <f>(ETH!E221-ETH!E222)/ETH!E222</f>
        <v>-9.6820445741309075E-2</v>
      </c>
      <c r="D221" s="10">
        <f>(XRP!$E221-XRP!$E222)/XRP!$E222</f>
        <v>4.6191476331283239E-2</v>
      </c>
      <c r="E221" s="10">
        <f>(LTC!$E221-LTC!$E222)/LTC!$E222</f>
        <v>-1.3707571801566634E-2</v>
      </c>
      <c r="F221" s="10"/>
      <c r="G221" s="10">
        <f>(NEM!$E221-NEM!$E222)/NEM!$E222</f>
        <v>-4.4398495705742502E-2</v>
      </c>
    </row>
    <row r="222" spans="1:7" x14ac:dyDescent="0.3">
      <c r="A222" s="9">
        <v>42899</v>
      </c>
      <c r="B222" s="10">
        <f>(BTC!$E222-BTC!$E223)/BTC!$E223</f>
        <v>2.1578189447404288E-2</v>
      </c>
      <c r="C222" s="10">
        <f>(ETH!E222-ETH!E223)/ETH!E223</f>
        <v>-9.8383521382848609E-3</v>
      </c>
      <c r="D222" s="10">
        <f>(XRP!$E222-XRP!$E223)/XRP!$E223</f>
        <v>4.7994991416106018E-2</v>
      </c>
      <c r="E222" s="10">
        <f>(LTC!$E222-LTC!$E223)/LTC!$E223</f>
        <v>3.8644067796610192E-2</v>
      </c>
      <c r="F222" s="10"/>
      <c r="G222" s="10">
        <f>(NEM!$E222-NEM!$E223)/NEM!$E223</f>
        <v>4.0112266994194283E-2</v>
      </c>
    </row>
    <row r="223" spans="1:7" x14ac:dyDescent="0.3">
      <c r="A223" s="9">
        <v>42898</v>
      </c>
      <c r="B223" s="10">
        <f>(BTC!$E223-BTC!$E224)/BTC!$E224</f>
        <v>-0.10090226529777459</v>
      </c>
      <c r="C223" s="10">
        <f>(ETH!E223-ETH!E224)/ETH!E224</f>
        <v>0.17873814626699155</v>
      </c>
      <c r="D223" s="10">
        <f>(XRP!$E223-XRP!$E224)/XRP!$E224</f>
        <v>-6.8906983820881992E-2</v>
      </c>
      <c r="E223" s="10">
        <f>(LTC!$E223-LTC!$E224)/LTC!$E224</f>
        <v>-0.11198073449729076</v>
      </c>
      <c r="F223" s="10"/>
      <c r="G223" s="10">
        <f>(NEM!$E223-NEM!$E224)/NEM!$E224</f>
        <v>-7.0113798465257268E-2</v>
      </c>
    </row>
    <row r="224" spans="1:7" x14ac:dyDescent="0.3">
      <c r="A224" s="9">
        <v>42897</v>
      </c>
      <c r="B224" s="10">
        <f>(BTC!$E224-BTC!$E225)/BTC!$E225</f>
        <v>3.5281625397342651E-3</v>
      </c>
      <c r="C224" s="10">
        <f>(ETH!E224-ETH!E225)/ETH!E225</f>
        <v>8.706725501229003E-3</v>
      </c>
      <c r="D224" s="10">
        <f>(XRP!$E224-XRP!$E225)/XRP!$E225</f>
        <v>4.555839217399963E-2</v>
      </c>
      <c r="E224" s="10">
        <f>(LTC!$E224-LTC!$E225)/LTC!$E225</f>
        <v>9.132720105124828E-2</v>
      </c>
      <c r="F224" s="10"/>
      <c r="G224" s="10">
        <f>(NEM!$E224-NEM!$E225)/NEM!$E225</f>
        <v>7.6063887545284842E-2</v>
      </c>
    </row>
    <row r="225" spans="1:7" x14ac:dyDescent="0.3">
      <c r="A225" s="9">
        <v>42896</v>
      </c>
      <c r="B225" s="10">
        <f>(BTC!$E225-BTC!$E226)/BTC!$E226</f>
        <v>4.3876889734082707E-2</v>
      </c>
      <c r="C225" s="10">
        <f>(ETH!E225-ETH!E226)/ETH!E226</f>
        <v>0.19851636260381914</v>
      </c>
      <c r="D225" s="10">
        <f>(XRP!$E225-XRP!$E226)/XRP!$E226</f>
        <v>-8.7913739996294038E-2</v>
      </c>
      <c r="E225" s="10">
        <f>(LTC!$E225-LTC!$E226)/LTC!$E226</f>
        <v>2.5606469002695472E-2</v>
      </c>
      <c r="F225" s="10"/>
      <c r="G225" s="10">
        <f>(NEM!$E225-NEM!$E226)/NEM!$E226</f>
        <v>-6.0639358323480913E-2</v>
      </c>
    </row>
    <row r="226" spans="1:7" x14ac:dyDescent="0.3">
      <c r="A226" s="9">
        <v>42895</v>
      </c>
      <c r="B226" s="10">
        <f>(BTC!$E226-BTC!$E227)/BTC!$E227</f>
        <v>6.4834154304574589E-3</v>
      </c>
      <c r="C226" s="10">
        <f>(ETH!E226-ETH!E227)/ETH!E227</f>
        <v>7.6699659876944215E-2</v>
      </c>
      <c r="D226" s="10">
        <f>(XRP!$E226-XRP!$E227)/XRP!$E227</f>
        <v>-1.2631266440668493E-2</v>
      </c>
      <c r="E226" s="10">
        <f>(LTC!$E226-LTC!$E227)/LTC!$E227</f>
        <v>-1.7543859649122844E-2</v>
      </c>
      <c r="F226" s="10"/>
      <c r="G226" s="10">
        <f>(NEM!$E226-NEM!$E227)/NEM!$E227</f>
        <v>-1.7716042354548583E-2</v>
      </c>
    </row>
    <row r="227" spans="1:7" x14ac:dyDescent="0.3">
      <c r="A227" s="9">
        <v>42894</v>
      </c>
      <c r="B227" s="10">
        <f>(BTC!$E227-BTC!$E228)/BTC!$E228</f>
        <v>2.6887151557741875E-2</v>
      </c>
      <c r="C227" s="10">
        <f>(ETH!E227-ETH!E228)/ETH!E228</f>
        <v>1.3949703568799252E-2</v>
      </c>
      <c r="D227" s="10">
        <f>(XRP!$E227-XRP!$E228)/XRP!$E228</f>
        <v>3.5366694902835366E-2</v>
      </c>
      <c r="E227" s="10">
        <f>(LTC!$E227-LTC!$E228)/LTC!$E228</f>
        <v>6.41070799577316E-2</v>
      </c>
      <c r="F227" s="10"/>
      <c r="G227" s="10">
        <f>(NEM!$E227-NEM!$E228)/NEM!$E228</f>
        <v>4.6467294173716096E-2</v>
      </c>
    </row>
    <row r="228" spans="1:7" x14ac:dyDescent="0.3">
      <c r="A228" s="9">
        <v>42893</v>
      </c>
      <c r="B228" s="10">
        <f>(BTC!$E228-BTC!$E229)/BTC!$E229</f>
        <v>-4.5766974015088002E-2</v>
      </c>
      <c r="C228" s="10">
        <f>(ETH!E228-ETH!E229)/ETH!E229</f>
        <v>-2.4199342080387317E-2</v>
      </c>
      <c r="D228" s="10">
        <f>(XRP!$E228-XRP!$E229)/XRP!$E229</f>
        <v>-1.6745856586586512E-2</v>
      </c>
      <c r="E228" s="10">
        <f>(LTC!$E228-LTC!$E229)/LTC!$E229</f>
        <v>-7.0703764320785595E-2</v>
      </c>
      <c r="F228" s="10"/>
      <c r="G228" s="10">
        <f>(NEM!$E228-NEM!$E229)/NEM!$E229</f>
        <v>-0.10326597945193766</v>
      </c>
    </row>
    <row r="229" spans="1:7" x14ac:dyDescent="0.3">
      <c r="A229" s="9">
        <v>42892</v>
      </c>
      <c r="B229" s="10">
        <f>(BTC!$E229-BTC!$E230)/BTC!$E230</f>
        <v>6.5650343716154053E-2</v>
      </c>
      <c r="C229" s="10">
        <f>(ETH!E229-ETH!E230)/ETH!E230</f>
        <v>6.4436931498027927E-2</v>
      </c>
      <c r="D229" s="10">
        <f>(XRP!$E229-XRP!$E230)/XRP!$E230</f>
        <v>-3.2159535787049762E-2</v>
      </c>
      <c r="E229" s="10">
        <f>(LTC!$E229-LTC!$E230)/LTC!$E230</f>
        <v>-9.4033722438391417E-3</v>
      </c>
      <c r="F229" s="10"/>
      <c r="G229" s="10">
        <f>(NEM!$E229-NEM!$E230)/NEM!$E230</f>
        <v>-9.2097407299196327E-3</v>
      </c>
    </row>
    <row r="230" spans="1:7" x14ac:dyDescent="0.3">
      <c r="A230" s="9">
        <v>42891</v>
      </c>
      <c r="B230" s="10">
        <f>(BTC!$E230-BTC!$E231)/BTC!$E231</f>
        <v>6.9670874787503834E-2</v>
      </c>
      <c r="C230" s="10">
        <f>(ETH!E230-ETH!E231)/ETH!E231</f>
        <v>1.2758325520727165E-2</v>
      </c>
      <c r="D230" s="10">
        <f>(XRP!$E230-XRP!$E231)/XRP!$E231</f>
        <v>-1.8068687732329492E-2</v>
      </c>
      <c r="E230" s="10">
        <f>(LTC!$E230-LTC!$E231)/LTC!$E231</f>
        <v>0.10379384395132421</v>
      </c>
      <c r="F230" s="10"/>
      <c r="G230" s="10">
        <f>(NEM!$E230-NEM!$E231)/NEM!$E231</f>
        <v>9.5568792273220737E-2</v>
      </c>
    </row>
    <row r="231" spans="1:7" x14ac:dyDescent="0.3">
      <c r="A231" s="9">
        <v>42890</v>
      </c>
      <c r="B231" s="10">
        <f>(BTC!$E231-BTC!$E232)/BTC!$E232</f>
        <v>-1.4073588168644379E-3</v>
      </c>
      <c r="C231" s="10">
        <f>(ETH!E231-ETH!E232)/ETH!E232</f>
        <v>9.3368392904893557E-2</v>
      </c>
      <c r="D231" s="10">
        <f>(XRP!$E231-XRP!$E232)/XRP!$E232</f>
        <v>1.6406409124855647E-2</v>
      </c>
      <c r="E231" s="10">
        <f>(LTC!$E231-LTC!$E232)/LTC!$E232</f>
        <v>1.0122921185827952E-2</v>
      </c>
      <c r="F231" s="10"/>
      <c r="G231" s="10">
        <f>(NEM!$E231-NEM!$E232)/NEM!$E232</f>
        <v>2.2643263977682911E-3</v>
      </c>
    </row>
    <row r="232" spans="1:7" x14ac:dyDescent="0.3">
      <c r="A232" s="9">
        <v>42889</v>
      </c>
      <c r="B232" s="10">
        <f>(BTC!$E232-BTC!$E233)/BTC!$E233</f>
        <v>1.0769323501637389E-2</v>
      </c>
      <c r="C232" s="10">
        <f>(ETH!E232-ETH!E233)/ETH!E233</f>
        <v>2.6812047546697394E-3</v>
      </c>
      <c r="D232" s="10">
        <f>(XRP!$E232-XRP!$E233)/XRP!$E233</f>
        <v>-2.9224117476470392E-2</v>
      </c>
      <c r="E232" s="10">
        <f>(LTC!$E232-LTC!$E233)/LTC!$E233</f>
        <v>-4.4229440221147241E-2</v>
      </c>
      <c r="F232" s="10"/>
      <c r="G232" s="10">
        <f>(NEM!$E232-NEM!$E233)/NEM!$E233</f>
        <v>-5.6042730991380081E-2</v>
      </c>
    </row>
    <row r="233" spans="1:7" x14ac:dyDescent="0.3">
      <c r="A233" s="9">
        <v>42888</v>
      </c>
      <c r="B233" s="10">
        <f>(BTC!$E233-BTC!$E234)/BTC!$E234</f>
        <v>3.3502500124590953E-2</v>
      </c>
      <c r="C233" s="10">
        <f>(ETH!E233-ETH!E234)/ETH!E234</f>
        <v>6.929445644348416E-3</v>
      </c>
      <c r="D233" s="10">
        <f>(XRP!$E233-XRP!$E234)/XRP!$E234</f>
        <v>-9.0539086546962869E-2</v>
      </c>
      <c r="E233" s="10">
        <f>(LTC!$E233-LTC!$E234)/LTC!$E234</f>
        <v>4.8611111111111311E-3</v>
      </c>
      <c r="F233" s="10"/>
      <c r="G233" s="10">
        <f>(NEM!$E233-NEM!$E234)/NEM!$E234</f>
        <v>-1.1930007155402343E-2</v>
      </c>
    </row>
    <row r="234" spans="1:7" x14ac:dyDescent="0.3">
      <c r="A234" s="9">
        <v>42887</v>
      </c>
      <c r="B234" s="10">
        <f>(BTC!$E234-BTC!$E235)/BTC!$E235</f>
        <v>5.312695448322928E-2</v>
      </c>
      <c r="C234" s="10">
        <f>(ETH!E234-ETH!E235)/ETH!E235</f>
        <v>-3.6545714657302546E-2</v>
      </c>
      <c r="D234" s="10">
        <f>(XRP!$E234-XRP!$E235)/XRP!$E235</f>
        <v>0.35308406666937009</v>
      </c>
      <c r="E234" s="10">
        <f>(LTC!$E234-LTC!$E235)/LTC!$E235</f>
        <v>0.13833992094861661</v>
      </c>
      <c r="F234" s="10"/>
      <c r="G234" s="10">
        <f>(NEM!$E234-NEM!$E235)/NEM!$E235</f>
        <v>0.14119219063172742</v>
      </c>
    </row>
    <row r="235" spans="1:7" x14ac:dyDescent="0.3">
      <c r="A235" s="9">
        <v>42886</v>
      </c>
      <c r="B235" s="10">
        <f>(BTC!$E235-BTC!$E236)/BTC!$E236</f>
        <v>5.0995876753069484E-2</v>
      </c>
      <c r="C235" s="10">
        <f>(ETH!E235-ETH!E236)/ETH!E236</f>
        <v>-5.346901815359446E-3</v>
      </c>
      <c r="D235" s="10">
        <f>(XRP!$E235-XRP!$E236)/XRP!$E236</f>
        <v>0.20097991467144607</v>
      </c>
      <c r="E235" s="10">
        <f>(LTC!$E235-LTC!$E236)/LTC!$E236</f>
        <v>4.8053024026512015E-2</v>
      </c>
      <c r="F235" s="10"/>
      <c r="G235" s="10">
        <f>(NEM!$E235-NEM!$E236)/NEM!$E236</f>
        <v>8.6125713548553445E-2</v>
      </c>
    </row>
    <row r="236" spans="1:7" x14ac:dyDescent="0.3">
      <c r="A236" s="9">
        <v>42885</v>
      </c>
      <c r="B236" s="10">
        <f>(BTC!$E236-BTC!$E237)/BTC!$E237</f>
        <v>-3.5529191659905889E-2</v>
      </c>
      <c r="C236" s="10">
        <f>(ETH!E236-ETH!E237)/ETH!E237</f>
        <v>0.18983120414550306</v>
      </c>
      <c r="D236" s="10">
        <f>(XRP!$E236-XRP!$E237)/XRP!$E237</f>
        <v>-0.11524970913948374</v>
      </c>
      <c r="E236" s="10">
        <f>(LTC!$E236-LTC!$E237)/LTC!$E237</f>
        <v>-4.2443474811582713E-2</v>
      </c>
      <c r="F236" s="10"/>
      <c r="G236" s="10">
        <f>(NEM!$E236-NEM!$E237)/NEM!$E237</f>
        <v>-0.10863992870729265</v>
      </c>
    </row>
    <row r="237" spans="1:7" x14ac:dyDescent="0.3">
      <c r="A237" s="9">
        <v>42884</v>
      </c>
      <c r="B237" s="10">
        <f>(BTC!$E237-BTC!$E238)/BTC!$E238</f>
        <v>4.6298357918174202E-2</v>
      </c>
      <c r="C237" s="10">
        <f>(ETH!E237-ETH!E238)/ETH!E238</f>
        <v>0.14310011143041468</v>
      </c>
      <c r="D237" s="10">
        <f>(XRP!$E237-XRP!$E238)/XRP!$E238</f>
        <v>1.0960384049069023E-2</v>
      </c>
      <c r="E237" s="10">
        <f>(LTC!$E237-LTC!$E238)/LTC!$E238</f>
        <v>4.0875309661436911E-2</v>
      </c>
      <c r="F237" s="10"/>
      <c r="G237" s="10">
        <f>(NEM!$E237-NEM!$E238)/NEM!$E238</f>
        <v>2.8396259957910504E-3</v>
      </c>
    </row>
    <row r="238" spans="1:7" x14ac:dyDescent="0.3">
      <c r="A238" s="9">
        <v>42883</v>
      </c>
      <c r="B238" s="10">
        <f>(BTC!$E238-BTC!$E239)/BTC!$E239</f>
        <v>5.7350395071780101E-2</v>
      </c>
      <c r="C238" s="10">
        <f>(ETH!E238-ETH!E239)/ETH!E239</f>
        <v>8.0818965517241381E-2</v>
      </c>
      <c r="D238" s="10">
        <f>(XRP!$E238-XRP!$E239)/XRP!$E239</f>
        <v>8.0005081181280649E-2</v>
      </c>
      <c r="E238" s="10">
        <f>(LTC!$E238-LTC!$E239)/LTC!$E239</f>
        <v>2.0219039595619229E-2</v>
      </c>
      <c r="F238" s="10"/>
      <c r="G238" s="10">
        <f>(NEM!$E238-NEM!$E239)/NEM!$E239</f>
        <v>4.6700865017099261E-2</v>
      </c>
    </row>
    <row r="239" spans="1:7" x14ac:dyDescent="0.3">
      <c r="A239" s="9">
        <v>42882</v>
      </c>
      <c r="B239" s="10">
        <f>(BTC!$E239-BTC!$E240)/BTC!$E240</f>
        <v>-7.4259223944570144E-2</v>
      </c>
      <c r="C239" s="10">
        <f>(ETH!E239-ETH!E240)/ETH!E240</f>
        <v>-1.6458852867830515E-2</v>
      </c>
      <c r="D239" s="10">
        <f>(XRP!$E239-XRP!$E240)/XRP!$E240</f>
        <v>-0.21801786555215449</v>
      </c>
      <c r="E239" s="10">
        <f>(LTC!$E239-LTC!$E240)/LTC!$E240</f>
        <v>-4.210526315790132E-4</v>
      </c>
      <c r="F239" s="10"/>
      <c r="G239" s="10">
        <f>(NEM!$E239-NEM!$E240)/NEM!$E240</f>
        <v>8.8830235792747625E-2</v>
      </c>
    </row>
    <row r="240" spans="1:7" x14ac:dyDescent="0.3">
      <c r="A240" s="9">
        <v>42881</v>
      </c>
      <c r="B240" s="10">
        <f>(BTC!$E240-BTC!$E241)/BTC!$E241</f>
        <v>-4.4494963079939935E-2</v>
      </c>
      <c r="C240" s="10">
        <f>(ETH!E240-ETH!E241)/ETH!E241</f>
        <v>-8.0538836342791534E-2</v>
      </c>
      <c r="D240" s="10">
        <f>(XRP!$E240-XRP!$E241)/XRP!$E241</f>
        <v>0.10461869831142173</v>
      </c>
      <c r="E240" s="10">
        <f>(LTC!$E240-LTC!$E241)/LTC!$E241</f>
        <v>-0.20568561872909696</v>
      </c>
      <c r="F240" s="10"/>
      <c r="G240" s="10">
        <f>(NEM!$E240-NEM!$E241)/NEM!$E241</f>
        <v>-0.11666086216237133</v>
      </c>
    </row>
    <row r="241" spans="1:7" x14ac:dyDescent="0.3">
      <c r="A241" s="9">
        <v>42880</v>
      </c>
      <c r="B241" s="10">
        <f>(BTC!$E241-BTC!$E242)/BTC!$E242</f>
        <v>-5.6743219132114331E-2</v>
      </c>
      <c r="C241" s="10">
        <f>(ETH!E241-ETH!E242)/ETH!E242</f>
        <v>-8.2083662194159551E-2</v>
      </c>
      <c r="D241" s="10">
        <f>(XRP!$E241-XRP!$E242)/XRP!$E242</f>
        <v>-0.16839028017168536</v>
      </c>
      <c r="E241" s="10">
        <f>(LTC!$E241-LTC!$E242)/LTC!$E242</f>
        <v>-0.13207547169811332</v>
      </c>
      <c r="F241" s="10"/>
      <c r="G241" s="10">
        <f>(NEM!$E241-NEM!$E242)/NEM!$E242</f>
        <v>-0.20961902395198131</v>
      </c>
    </row>
    <row r="242" spans="1:7" x14ac:dyDescent="0.3">
      <c r="A242" s="9">
        <v>42879</v>
      </c>
      <c r="B242" s="10">
        <f>(BTC!$E242-BTC!$E243)/BTC!$E243</f>
        <v>5.3102455589936218E-2</v>
      </c>
      <c r="C242" s="10">
        <f>(ETH!E242-ETH!E243)/ETH!E243</f>
        <v>4.4517724649629144E-2</v>
      </c>
      <c r="D242" s="10">
        <f>(XRP!$E242-XRP!$E243)/XRP!$E243</f>
        <v>-8.4974394497909514E-2</v>
      </c>
      <c r="E242" s="10">
        <f>(LTC!$E242-LTC!$E243)/LTC!$E243</f>
        <v>7.2874493927125611E-2</v>
      </c>
      <c r="F242" s="10"/>
      <c r="G242" s="10">
        <f>(NEM!$E242-NEM!$E243)/NEM!$E243</f>
        <v>-1.3334590720482875E-2</v>
      </c>
    </row>
    <row r="243" spans="1:7" x14ac:dyDescent="0.3">
      <c r="A243" s="9">
        <v>42878</v>
      </c>
      <c r="B243" s="10">
        <f>(BTC!$E243-BTC!$E244)/BTC!$E244</f>
        <v>6.7645164258765059E-2</v>
      </c>
      <c r="C243" s="10">
        <f>(ETH!E243-ETH!E244)/ETH!E244</f>
        <v>4.412946172386089E-2</v>
      </c>
      <c r="D243" s="10">
        <f>(XRP!$E243-XRP!$E244)/XRP!$E244</f>
        <v>1.7027620347597371E-2</v>
      </c>
      <c r="E243" s="10">
        <f>(LTC!$E243-LTC!$E244)/LTC!$E244</f>
        <v>0.26516942474389288</v>
      </c>
      <c r="F243" s="10"/>
      <c r="G243" s="10">
        <f>(NEM!$E243-NEM!$E244)/NEM!$E244</f>
        <v>2.1977725434562244E-2</v>
      </c>
    </row>
    <row r="244" spans="1:7" x14ac:dyDescent="0.3">
      <c r="A244" s="9">
        <v>42877</v>
      </c>
      <c r="B244" s="10">
        <f>(BTC!$E244-BTC!$E245)/BTC!$E245</f>
        <v>6.476582402508331E-2</v>
      </c>
      <c r="C244" s="10">
        <f>(ETH!E244-ETH!E245)/ETH!E245</f>
        <v>0.10333037862479419</v>
      </c>
      <c r="D244" s="10">
        <f>(XRP!$E244-XRP!$E245)/XRP!$E245</f>
        <v>-5.4274080088994418E-2</v>
      </c>
      <c r="E244" s="10">
        <f>(LTC!$E244-LTC!$E245)/LTC!$E245</f>
        <v>-3.4980988593155959E-2</v>
      </c>
      <c r="F244" s="10"/>
      <c r="G244" s="10">
        <f>(NEM!$E244-NEM!$E245)/NEM!$E245</f>
        <v>6.2932048303358787E-2</v>
      </c>
    </row>
    <row r="245" spans="1:7" x14ac:dyDescent="0.3">
      <c r="A245" s="9">
        <v>42876</v>
      </c>
      <c r="B245" s="10">
        <f>(BTC!$E245-BTC!$E246)/BTC!$E246</f>
        <v>-2.088040177864758E-2</v>
      </c>
      <c r="C245" s="10">
        <f>(ETH!E245-ETH!E246)/ETH!E246</f>
        <v>0.24834018337021818</v>
      </c>
      <c r="D245" s="10">
        <f>(XRP!$E245-XRP!$E246)/XRP!$E246</f>
        <v>-4.3889384985524652E-2</v>
      </c>
      <c r="E245" s="10">
        <f>(LTC!$E245-LTC!$E246)/LTC!$E246</f>
        <v>-4.3984005816066915E-2</v>
      </c>
      <c r="F245" s="10"/>
      <c r="G245" s="10">
        <f>(NEM!$E245-NEM!$E246)/NEM!$E246</f>
        <v>8.4554363042463901E-2</v>
      </c>
    </row>
    <row r="246" spans="1:7" x14ac:dyDescent="0.3">
      <c r="A246" s="9">
        <v>42875</v>
      </c>
      <c r="B246" s="10">
        <f>(BTC!$E246-BTC!$E247)/BTC!$E247</f>
        <v>4.8809937063253685E-2</v>
      </c>
      <c r="C246" s="10">
        <f>(ETH!E246-ETH!E247)/ETH!E247</f>
        <v>-2.3237859955222769E-2</v>
      </c>
      <c r="D246" s="10">
        <f>(XRP!$E246-XRP!$E247)/XRP!$E247</f>
        <v>7.2705696443879031E-2</v>
      </c>
      <c r="E246" s="10">
        <f>(LTC!$E246-LTC!$E247)/LTC!$E247</f>
        <v>-6.8592057761732031E-3</v>
      </c>
      <c r="F246" s="10"/>
      <c r="G246" s="10">
        <f>(NEM!$E246-NEM!$E247)/NEM!$E247</f>
        <v>5.7088361998092654E-2</v>
      </c>
    </row>
    <row r="247" spans="1:7" x14ac:dyDescent="0.3">
      <c r="A247" s="9">
        <v>42874</v>
      </c>
      <c r="B247" s="10">
        <f>(BTC!$E247-BTC!$E248)/BTC!$E248</f>
        <v>5.2450162814708885E-2</v>
      </c>
      <c r="C247" s="10">
        <f>(ETH!E247-ETH!E248)/ETH!E248</f>
        <v>0.33660096997213917</v>
      </c>
      <c r="D247" s="10">
        <f>(XRP!$E247-XRP!$E248)/XRP!$E248</f>
        <v>-0.10159262639467861</v>
      </c>
      <c r="E247" s="10">
        <f>(LTC!$E247-LTC!$E248)/LTC!$E248</f>
        <v>-2.3272214386459808E-2</v>
      </c>
      <c r="F247" s="10"/>
      <c r="G247" s="10">
        <f>(NEM!$E247-NEM!$E248)/NEM!$E248</f>
        <v>-9.6216925431883444E-3</v>
      </c>
    </row>
    <row r="248" spans="1:7" x14ac:dyDescent="0.3">
      <c r="A248" s="9">
        <v>42873</v>
      </c>
      <c r="B248" s="10">
        <f>(BTC!$E248-BTC!$E249)/BTC!$E249</f>
        <v>2.6948110206678397E-2</v>
      </c>
      <c r="C248" s="10">
        <f>(ETH!E248-ETH!E249)/ETH!E249</f>
        <v>7.8455375027821017E-2</v>
      </c>
      <c r="D248" s="10">
        <f>(XRP!$E248-XRP!$E249)/XRP!$E249</f>
        <v>-7.4246699075436615E-2</v>
      </c>
      <c r="E248" s="10">
        <f>(LTC!$E248-LTC!$E249)/LTC!$E249</f>
        <v>0.11653543307086618</v>
      </c>
      <c r="F248" s="10"/>
      <c r="G248" s="10">
        <f>(NEM!$E248-NEM!$E249)/NEM!$E249</f>
        <v>0.7857641369913092</v>
      </c>
    </row>
    <row r="249" spans="1:7" x14ac:dyDescent="0.3">
      <c r="A249" s="9">
        <v>42872</v>
      </c>
      <c r="B249" s="10">
        <f>(BTC!$E249-BTC!$E250)/BTC!$E250</f>
        <v>6.0330364092363496E-2</v>
      </c>
      <c r="C249" s="10">
        <f>(ETH!E249-ETH!E250)/ETH!E250</f>
        <v>4.6958855098390177E-3</v>
      </c>
      <c r="D249" s="10">
        <f>(XRP!$E249-XRP!$E250)/XRP!$E250</f>
        <v>0.12653882541923794</v>
      </c>
      <c r="E249" s="10">
        <f>(LTC!$E249-LTC!$E250)/LTC!$E250</f>
        <v>8.8726960994427798E-2</v>
      </c>
      <c r="F249" s="10"/>
      <c r="G249" s="10">
        <f>(NEM!$E249-NEM!$E250)/NEM!$E250</f>
        <v>0.12065176908752338</v>
      </c>
    </row>
    <row r="250" spans="1:7" x14ac:dyDescent="0.3">
      <c r="A250" s="9">
        <v>42871</v>
      </c>
      <c r="B250" s="10">
        <f>(BTC!$E250-BTC!$E251)/BTC!$E251</f>
        <v>-2.289422064736583E-3</v>
      </c>
      <c r="C250" s="10">
        <f>(ETH!E250-ETH!E251)/ETH!E251</f>
        <v>-3.2139378855102249E-2</v>
      </c>
      <c r="D250" s="10">
        <f>(XRP!$E250-XRP!$E251)/XRP!$E251</f>
        <v>0.2923352541371157</v>
      </c>
      <c r="E250" s="10">
        <f>(LTC!$E250-LTC!$E251)/LTC!$E251</f>
        <v>-8.040993299172261E-2</v>
      </c>
      <c r="F250" s="10"/>
      <c r="G250" s="10">
        <f>(NEM!$E250-NEM!$E251)/NEM!$E251</f>
        <v>-8.8478676002546178E-2</v>
      </c>
    </row>
    <row r="251" spans="1:7" x14ac:dyDescent="0.3">
      <c r="A251" s="9">
        <v>42870</v>
      </c>
      <c r="B251" s="10">
        <f>(BTC!$E251-BTC!$E252)/BTC!$E252</f>
        <v>-3.8962690238873145E-2</v>
      </c>
      <c r="C251" s="10">
        <f>(ETH!E251-ETH!E252)/ETH!E252</f>
        <v>1.7843374821015421E-2</v>
      </c>
      <c r="D251" s="10">
        <f>(XRP!$E251-XRP!$E252)/XRP!$E252</f>
        <v>0.22929939197994767</v>
      </c>
      <c r="E251" s="10">
        <f>(LTC!$E251-LTC!$E252)/LTC!$E252</f>
        <v>-0.12184146763586014</v>
      </c>
      <c r="F251" s="10"/>
      <c r="G251" s="10">
        <f>(NEM!$E251-NEM!$E252)/NEM!$E252</f>
        <v>-6.448001524462868E-2</v>
      </c>
    </row>
    <row r="252" spans="1:7" x14ac:dyDescent="0.3">
      <c r="A252" s="9">
        <v>42869</v>
      </c>
      <c r="B252" s="10">
        <f>(BTC!$E252-BTC!$E253)/BTC!$E253</f>
        <v>2.2161769838939336E-3</v>
      </c>
      <c r="C252" s="10">
        <f>(ETH!E252-ETH!E253)/ETH!E253</f>
        <v>-5.5041831792158912E-4</v>
      </c>
      <c r="D252" s="10">
        <f>(XRP!$E252-XRP!$E253)/XRP!$E253</f>
        <v>2.4874579994229228E-2</v>
      </c>
      <c r="E252" s="10">
        <f>(LTC!$E252-LTC!$E253)/LTC!$E253</f>
        <v>-6.9180214458663351E-4</v>
      </c>
      <c r="F252" s="10"/>
      <c r="G252" s="10">
        <f>(NEM!$E252-NEM!$E253)/NEM!$E253</f>
        <v>-8.7831137554894925E-3</v>
      </c>
    </row>
    <row r="253" spans="1:7" x14ac:dyDescent="0.3">
      <c r="A253" s="9">
        <v>42868</v>
      </c>
      <c r="B253" s="10">
        <f>(BTC!$E253-BTC!$E254)/BTC!$E254</f>
        <v>4.6785830278847536E-2</v>
      </c>
      <c r="C253" s="10">
        <f>(ETH!E253-ETH!E254)/ETH!E254</f>
        <v>2.4588314910895633E-2</v>
      </c>
      <c r="D253" s="10">
        <f>(XRP!$E253-XRP!$E254)/XRP!$E254</f>
        <v>4.2752877690859385E-2</v>
      </c>
      <c r="E253" s="10">
        <f>(LTC!$E253-LTC!$E254)/LTC!$E254</f>
        <v>5.3187613843351578E-2</v>
      </c>
      <c r="F253" s="10"/>
      <c r="G253" s="10">
        <f>(NEM!$E253-NEM!$E254)/NEM!$E254</f>
        <v>-2.2870589682857087E-2</v>
      </c>
    </row>
    <row r="254" spans="1:7" x14ac:dyDescent="0.3">
      <c r="A254" s="9">
        <v>42867</v>
      </c>
      <c r="B254" s="10">
        <f>(BTC!$E254-BTC!$E255)/BTC!$E255</f>
        <v>-6.725739355285433E-2</v>
      </c>
      <c r="C254" s="10">
        <f>(ETH!E254-ETH!E255)/ETH!E255</f>
        <v>-1.3573653760569637E-2</v>
      </c>
      <c r="D254" s="10">
        <f>(XRP!$E254-XRP!$E255)/XRP!$E255</f>
        <v>0.12522456111611657</v>
      </c>
      <c r="E254" s="10">
        <f>(LTC!$E254-LTC!$E255)/LTC!$E255</f>
        <v>-0.10644531249999999</v>
      </c>
      <c r="F254" s="10"/>
      <c r="G254" s="10">
        <f>(NEM!$E254-NEM!$E255)/NEM!$E255</f>
        <v>0.18313498562434041</v>
      </c>
    </row>
    <row r="255" spans="1:7" x14ac:dyDescent="0.3">
      <c r="A255" s="9">
        <v>42866</v>
      </c>
      <c r="B255" s="10">
        <f>(BTC!$E255-BTC!$E256)/BTC!$E256</f>
        <v>3.4379144214466674E-2</v>
      </c>
      <c r="C255" s="10">
        <f>(ETH!E255-ETH!E256)/ETH!E256</f>
        <v>4.0214477211796187E-3</v>
      </c>
      <c r="D255" s="10">
        <f>(XRP!$E255-XRP!$E256)/XRP!$E256</f>
        <v>-1.5752474928251357E-2</v>
      </c>
      <c r="E255" s="10">
        <f>(LTC!$E255-LTC!$E256)/LTC!$E256</f>
        <v>-3.8798498122653381E-2</v>
      </c>
      <c r="F255" s="10"/>
      <c r="G255" s="10">
        <f>(NEM!$E255-NEM!$E256)/NEM!$E256</f>
        <v>-1.3189437675642171E-2</v>
      </c>
    </row>
    <row r="256" spans="1:7" x14ac:dyDescent="0.3">
      <c r="A256" s="9">
        <v>42865</v>
      </c>
      <c r="B256" s="10">
        <f>(BTC!$E256-BTC!$E257)/BTC!$E257</f>
        <v>1.8098851517637529E-2</v>
      </c>
      <c r="C256" s="10">
        <f>(ETH!E256-ETH!E257)/ETH!E257</f>
        <v>-1.7990346643264595E-2</v>
      </c>
      <c r="D256" s="10">
        <f>(XRP!$E256-XRP!$E257)/XRP!$E257</f>
        <v>0.16237490160800641</v>
      </c>
      <c r="E256" s="10">
        <f>(LTC!$E256-LTC!$E257)/LTC!$E257</f>
        <v>-4.8243001786777769E-2</v>
      </c>
      <c r="F256" s="10"/>
      <c r="G256" s="10">
        <f>(NEM!$E256-NEM!$E257)/NEM!$E257</f>
        <v>-3.3645629200111079E-3</v>
      </c>
    </row>
    <row r="257" spans="1:7" x14ac:dyDescent="0.3">
      <c r="A257" s="9">
        <v>42864</v>
      </c>
      <c r="B257" s="10">
        <f>(BTC!$E257-BTC!$E258)/BTC!$E258</f>
        <v>1.8574288449821563E-2</v>
      </c>
      <c r="C257" s="10">
        <f>(ETH!E257-ETH!E258)/ETH!E258</f>
        <v>-2.8440166265587957E-3</v>
      </c>
      <c r="D257" s="10">
        <f>(XRP!$E257-XRP!$E258)/XRP!$E258</f>
        <v>-0.19241014671160175</v>
      </c>
      <c r="E257" s="10">
        <f>(LTC!$E257-LTC!$E258)/LTC!$E258</f>
        <v>0.1595303867403314</v>
      </c>
      <c r="F257" s="10"/>
      <c r="G257" s="10">
        <f>(NEM!$E257-NEM!$E258)/NEM!$E258</f>
        <v>-5.9911671924290137E-2</v>
      </c>
    </row>
    <row r="258" spans="1:7" x14ac:dyDescent="0.3">
      <c r="A258" s="9">
        <v>42863</v>
      </c>
      <c r="B258" s="10">
        <f>(BTC!$E258-BTC!$E259)/BTC!$E259</f>
        <v>7.9313087536246329E-2</v>
      </c>
      <c r="C258" s="10">
        <f>(ETH!E258-ETH!E259)/ETH!E259</f>
        <v>-2.7550260610573377E-2</v>
      </c>
      <c r="D258" s="10">
        <f>(XRP!$E258-XRP!$E259)/XRP!$E259</f>
        <v>0.39819275833609613</v>
      </c>
      <c r="E258" s="10">
        <f>(LTC!$E258-LTC!$E259)/LTC!$E259</f>
        <v>-4.3908880818752008E-2</v>
      </c>
      <c r="F258" s="10"/>
      <c r="G258" s="10">
        <f>(NEM!$E258-NEM!$E259)/NEM!$E259</f>
        <v>0.19679244523195871</v>
      </c>
    </row>
    <row r="259" spans="1:7" x14ac:dyDescent="0.3">
      <c r="A259" s="9">
        <v>42862</v>
      </c>
      <c r="B259" s="10">
        <f>(BTC!$E259-BTC!$E260)/BTC!$E260</f>
        <v>1.1344058778819409E-2</v>
      </c>
      <c r="C259" s="10">
        <f>(ETH!E259-ETH!E260)/ETH!E260</f>
        <v>-3.8850833248134105E-2</v>
      </c>
      <c r="D259" s="10">
        <f>(XRP!$E259-XRP!$E260)/XRP!$E260</f>
        <v>0.39268697625526805</v>
      </c>
      <c r="E259" s="10">
        <f>(LTC!$E259-LTC!$E260)/LTC!$E260</f>
        <v>7.5639204545454516E-2</v>
      </c>
      <c r="F259" s="10"/>
      <c r="G259" s="10">
        <f>(NEM!$E259-NEM!$E260)/NEM!$E260</f>
        <v>0.35322407051675053</v>
      </c>
    </row>
    <row r="260" spans="1:7" x14ac:dyDescent="0.3">
      <c r="A260" s="9">
        <v>42861</v>
      </c>
      <c r="B260" s="10">
        <f>(BTC!$E260-BTC!$E261)/BTC!$E261</f>
        <v>1.5011732939020804E-2</v>
      </c>
      <c r="C260" s="10">
        <f>(ETH!E260-ETH!E261)/ETH!E261</f>
        <v>3.6122881355932168E-2</v>
      </c>
      <c r="D260" s="10">
        <f>(XRP!$E260-XRP!$E261)/XRP!$E261</f>
        <v>8.8091929449492387E-2</v>
      </c>
      <c r="E260" s="10">
        <f>(LTC!$E260-LTC!$E261)/LTC!$E261</f>
        <v>7.1945184621240985E-2</v>
      </c>
      <c r="F260" s="10"/>
      <c r="G260" s="10">
        <f>(NEM!$E260-NEM!$E261)/NEM!$E261</f>
        <v>6.4858490566035995E-3</v>
      </c>
    </row>
    <row r="261" spans="1:7" x14ac:dyDescent="0.3">
      <c r="A261" s="9">
        <v>42860</v>
      </c>
      <c r="B261" s="10">
        <f>(BTC!$E261-BTC!$E262)/BTC!$E262</f>
        <v>1.1562949137331139E-2</v>
      </c>
      <c r="C261" s="10">
        <f>(ETH!E261-ETH!E262)/ETH!E262</f>
        <v>-2.6603423386265191E-2</v>
      </c>
      <c r="D261" s="10">
        <f>(XRP!$E261-XRP!$E262)/XRP!$E262</f>
        <v>0.185467724358162</v>
      </c>
      <c r="E261" s="10">
        <f>(LTC!$E261-LTC!$E262)/LTC!$E262</f>
        <v>0.12312954253954676</v>
      </c>
      <c r="F261" s="10"/>
      <c r="G261" s="10">
        <f>(NEM!$E261-NEM!$E262)/NEM!$E262</f>
        <v>0.1502657686787276</v>
      </c>
    </row>
    <row r="262" spans="1:7" x14ac:dyDescent="0.3">
      <c r="A262" s="9">
        <v>42859</v>
      </c>
      <c r="B262" s="10">
        <f>(BTC!$E262-BTC!$E263)/BTC!$E263</f>
        <v>3.1930957190505378E-2</v>
      </c>
      <c r="C262" s="10">
        <f>(ETH!E262-ETH!E263)/ETH!E263</f>
        <v>0.21650777722027101</v>
      </c>
      <c r="D262" s="10">
        <f>(XRP!$E262-XRP!$E263)/XRP!$E263</f>
        <v>0.30457926930071078</v>
      </c>
      <c r="E262" s="10">
        <f>(LTC!$E262-LTC!$E263)/LTC!$E263</f>
        <v>0.11169201520912554</v>
      </c>
      <c r="F262" s="10"/>
      <c r="G262" s="10">
        <f>(NEM!$E262-NEM!$E263)/NEM!$E263</f>
        <v>0.19723921746355455</v>
      </c>
    </row>
    <row r="263" spans="1:7" x14ac:dyDescent="0.3">
      <c r="A263" s="9">
        <v>42858</v>
      </c>
      <c r="B263" s="10">
        <f>(BTC!$E263-BTC!$E264)/BTC!$E264</f>
        <v>2.5653556531435404E-2</v>
      </c>
      <c r="C263" s="10">
        <f>(ETH!E263-ETH!E264)/ETH!E264</f>
        <v>3.1840538441625599E-2</v>
      </c>
      <c r="D263" s="10">
        <f>(XRP!$E263-XRP!$E264)/XRP!$E264</f>
        <v>0.12209690583957863</v>
      </c>
      <c r="E263" s="10">
        <f>(LTC!$E263-LTC!$E264)/LTC!$E264</f>
        <v>0.32410320956576455</v>
      </c>
      <c r="F263" s="10"/>
      <c r="G263" s="10">
        <f>(NEM!$E263-NEM!$E264)/NEM!$E264</f>
        <v>2.1744583148430474E-2</v>
      </c>
    </row>
    <row r="264" spans="1:7" x14ac:dyDescent="0.3">
      <c r="A264" s="9">
        <v>42857</v>
      </c>
      <c r="B264" s="10">
        <f>(BTC!$E264-BTC!$E265)/BTC!$E265</f>
        <v>2.1961170512099063E-2</v>
      </c>
      <c r="C264" s="10">
        <f>(ETH!E264-ETH!E265)/ETH!E265</f>
        <v>1.2581913499344797E-2</v>
      </c>
      <c r="D264" s="10">
        <f>(XRP!$E264-XRP!$E265)/XRP!$E265</f>
        <v>-2.1899664338201938E-2</v>
      </c>
      <c r="E264" s="10">
        <f>(LTC!$E264-LTC!$E265)/LTC!$E265</f>
        <v>-1.8844221105527236E-3</v>
      </c>
      <c r="F264" s="10"/>
      <c r="G264" s="10">
        <f>(NEM!$E264-NEM!$E265)/NEM!$E265</f>
        <v>-4.30330624555745E-3</v>
      </c>
    </row>
    <row r="265" spans="1:7" x14ac:dyDescent="0.3">
      <c r="A265" s="9">
        <v>42856</v>
      </c>
      <c r="B265" s="10">
        <f>(BTC!$E265-BTC!$E266)/BTC!$E266</f>
        <v>5.4685471366357645E-2</v>
      </c>
      <c r="C265" s="10">
        <f>(ETH!E265-ETH!E266)/ETH!E266</f>
        <v>-3.4421665401164252E-2</v>
      </c>
      <c r="D265" s="10">
        <f>(XRP!$E265-XRP!$E266)/XRP!$E266</f>
        <v>6.7975274672040564E-2</v>
      </c>
      <c r="E265" s="10">
        <f>(LTC!$E265-LTC!$E266)/LTC!$E266</f>
        <v>1.3367281985996122E-2</v>
      </c>
      <c r="F265" s="10"/>
      <c r="G265" s="10">
        <f>(NEM!$E265-NEM!$E266)/NEM!$E266</f>
        <v>2.1327944119609244E-2</v>
      </c>
    </row>
    <row r="266" spans="1:7" x14ac:dyDescent="0.3">
      <c r="A266" s="9">
        <v>42855</v>
      </c>
      <c r="B266" s="10">
        <f>(BTC!$E266-BTC!$E267)/BTC!$E267</f>
        <v>1.9745950567034203E-2</v>
      </c>
      <c r="C266" s="10">
        <f>(ETH!E266-ETH!E267)/ETH!E267</f>
        <v>0.155601052939456</v>
      </c>
      <c r="D266" s="10">
        <f>(XRP!$E266-XRP!$E267)/XRP!$E267</f>
        <v>-2.385185745630624E-2</v>
      </c>
      <c r="E266" s="10">
        <f>(LTC!$E266-LTC!$E267)/LTC!$E267</f>
        <v>-1.9059720457432884E-3</v>
      </c>
      <c r="F266" s="10"/>
      <c r="G266" s="10">
        <f>(NEM!$E266-NEM!$E267)/NEM!$E267</f>
        <v>6.0929661316846712E-2</v>
      </c>
    </row>
    <row r="267" spans="1:7" x14ac:dyDescent="0.3">
      <c r="A267" s="9">
        <v>42854</v>
      </c>
      <c r="B267" s="10">
        <f>(BTC!$E267-BTC!$E268)/BTC!$E268</f>
        <v>4.033483228001903E-3</v>
      </c>
      <c r="C267" s="10">
        <f>(ETH!E267-ETH!E268)/ETH!E268</f>
        <v>-2.5370581527936163E-2</v>
      </c>
      <c r="D267" s="10">
        <f>(XRP!$E267-XRP!$E268)/XRP!$E268</f>
        <v>0.18871275997751541</v>
      </c>
      <c r="E267" s="10">
        <f>(LTC!$E267-LTC!$E268)/LTC!$E268</f>
        <v>9.7629009762901009E-2</v>
      </c>
      <c r="F267" s="10"/>
      <c r="G267" s="10">
        <f>(NEM!$E267-NEM!$E268)/NEM!$E268</f>
        <v>-1.2335779929686121E-2</v>
      </c>
    </row>
    <row r="268" spans="1:7" x14ac:dyDescent="0.3">
      <c r="A268" s="9">
        <v>42853</v>
      </c>
      <c r="B268" s="10">
        <f>(BTC!$E268-BTC!$E269)/BTC!$E269</f>
        <v>-9.4860100324042104E-4</v>
      </c>
      <c r="C268" s="10">
        <f>(ETH!E268-ETH!E269)/ETH!E269</f>
        <v>0.12851857809232739</v>
      </c>
      <c r="D268" s="10">
        <f>(XRP!$E268-XRP!$E269)/XRP!$E269</f>
        <v>0.2774299172794118</v>
      </c>
      <c r="E268" s="10">
        <f>(LTC!$E268-LTC!$E269)/LTC!$E269</f>
        <v>-1.9151846785225676E-2</v>
      </c>
      <c r="F268" s="10"/>
      <c r="G268" s="10">
        <f>(NEM!$E268-NEM!$E269)/NEM!$E269</f>
        <v>3.5423097392229881E-2</v>
      </c>
    </row>
    <row r="269" spans="1:7" x14ac:dyDescent="0.3">
      <c r="A269" s="9">
        <v>42852</v>
      </c>
      <c r="B269" s="10">
        <f>(BTC!$E269-BTC!$E270)/BTC!$E270</f>
        <v>2.8608673931370478E-2</v>
      </c>
      <c r="C269" s="10">
        <f>(ETH!E269-ETH!E270)/ETH!E270</f>
        <v>0.17924886191198791</v>
      </c>
      <c r="D269" s="10">
        <f>(XRP!$E269-XRP!$E270)/XRP!$E270</f>
        <v>6.1560508583102115E-2</v>
      </c>
      <c r="E269" s="10">
        <f>(LTC!$E269-LTC!$E270)/LTC!$E270</f>
        <v>-1.5488215488215518E-2</v>
      </c>
      <c r="F269" s="10"/>
      <c r="G269" s="10">
        <f>(NEM!$E269-NEM!$E270)/NEM!$E270</f>
        <v>-5.931473656807576E-2</v>
      </c>
    </row>
    <row r="270" spans="1:7" x14ac:dyDescent="0.3">
      <c r="A270" s="9">
        <v>42851</v>
      </c>
      <c r="B270" s="10">
        <f>(BTC!$E270-BTC!$E271)/BTC!$E271</f>
        <v>1.2319338754158403E-2</v>
      </c>
      <c r="C270" s="10">
        <f>(ETH!E270-ETH!E271)/ETH!E271</f>
        <v>5.672479454800558E-2</v>
      </c>
      <c r="D270" s="10">
        <f>(XRP!$E270-XRP!$E271)/XRP!$E271</f>
        <v>1.3942991405428802E-2</v>
      </c>
      <c r="E270" s="10">
        <f>(LTC!$E270-LTC!$E271)/LTC!$E271</f>
        <v>-2.3668639053254517E-2</v>
      </c>
      <c r="F270" s="10"/>
      <c r="G270" s="10">
        <f>(NEM!$E270-NEM!$E271)/NEM!$E271</f>
        <v>0.33392990704135073</v>
      </c>
    </row>
    <row r="271" spans="1:7" x14ac:dyDescent="0.3">
      <c r="A271" s="9">
        <v>42850</v>
      </c>
      <c r="B271" s="10">
        <f>(BTC!$E271-BTC!$E272)/BTC!$E272</f>
        <v>1.227052753669553E-2</v>
      </c>
      <c r="C271" s="10">
        <f>(ETH!E271-ETH!E272)/ETH!E272</f>
        <v>-2.7983210073955741E-3</v>
      </c>
      <c r="D271" s="10">
        <f>(XRP!$E271-XRP!$E272)/XRP!$E272</f>
        <v>3.065256181493747E-2</v>
      </c>
      <c r="E271" s="10">
        <f>(LTC!$E271-LTC!$E272)/LTC!$E272</f>
        <v>1.6032064128256526E-2</v>
      </c>
      <c r="F271" s="10"/>
      <c r="G271" s="10">
        <f>(NEM!$E271-NEM!$E272)/NEM!$E272</f>
        <v>9.4683899643253924E-2</v>
      </c>
    </row>
    <row r="272" spans="1:7" x14ac:dyDescent="0.3">
      <c r="A272" s="9">
        <v>42849</v>
      </c>
      <c r="B272" s="10">
        <f>(BTC!$E272-BTC!$E273)/BTC!$E273</f>
        <v>3.5569619204612331E-2</v>
      </c>
      <c r="C272" s="10">
        <f>(ETH!E272-ETH!E273)/ETH!E273</f>
        <v>3.1759125592905738E-2</v>
      </c>
      <c r="D272" s="10">
        <f>(XRP!$E272-XRP!$E273)/XRP!$E273</f>
        <v>3.3889634887141738E-3</v>
      </c>
      <c r="E272" s="10">
        <f>(LTC!$E272-LTC!$E273)/LTC!$E273</f>
        <v>7.388809182209477E-2</v>
      </c>
      <c r="F272" s="10"/>
      <c r="G272" s="10">
        <f>(NEM!$E272-NEM!$E273)/NEM!$E273</f>
        <v>8.7688050634521897E-2</v>
      </c>
    </row>
    <row r="273" spans="1:7" x14ac:dyDescent="0.3">
      <c r="A273" s="9">
        <v>42848</v>
      </c>
      <c r="B273" s="10">
        <f>(BTC!$E273-BTC!$E274)/BTC!$E274</f>
        <v>-1.9891045781880473E-2</v>
      </c>
      <c r="C273" s="10">
        <f>(ETH!E273-ETH!E274)/ETH!E274</f>
        <v>-1.2358393408855855E-3</v>
      </c>
      <c r="D273" s="10">
        <f>(XRP!$E273-XRP!$E274)/XRP!$E274</f>
        <v>-1.5486307837582605E-2</v>
      </c>
      <c r="E273" s="10">
        <f>(LTC!$E273-LTC!$E274)/LTC!$E274</f>
        <v>6.7381316998468527E-2</v>
      </c>
      <c r="F273" s="10"/>
      <c r="G273" s="10">
        <f>(NEM!$E273-NEM!$E274)/NEM!$E274</f>
        <v>-1.6546762589928113E-2</v>
      </c>
    </row>
    <row r="274" spans="1:7" x14ac:dyDescent="0.3">
      <c r="A274" s="9">
        <v>42847</v>
      </c>
      <c r="B274" s="10">
        <f>(BTC!$E274-BTC!$E275)/BTC!$E275</f>
        <v>7.9047502148030628E-3</v>
      </c>
      <c r="C274" s="10">
        <f>(ETH!E274-ETH!E275)/ETH!E275</f>
        <v>6.8436333471588199E-3</v>
      </c>
      <c r="D274" s="10">
        <f>(XRP!$E274-XRP!$E275)/XRP!$E275</f>
        <v>-3.0811470408785756E-2</v>
      </c>
      <c r="E274" s="10">
        <f>(LTC!$E274-LTC!$E275)/LTC!$E275</f>
        <v>0.16295636687444345</v>
      </c>
      <c r="F274" s="10"/>
      <c r="G274" s="10">
        <f>(NEM!$E274-NEM!$E275)/NEM!$E275</f>
        <v>-3.0360013345060867E-2</v>
      </c>
    </row>
    <row r="275" spans="1:7" x14ac:dyDescent="0.3">
      <c r="A275" s="9">
        <v>42846</v>
      </c>
      <c r="B275" s="10">
        <f>(BTC!$E275-BTC!$E276)/BTC!$E276</f>
        <v>-5.7197253230058037E-3</v>
      </c>
      <c r="C275" s="10">
        <f>(ETH!E275-ETH!E276)/ETH!E276</f>
        <v>-2.919267163277638E-2</v>
      </c>
      <c r="D275" s="10">
        <f>(XRP!$E275-XRP!$E276)/XRP!$E276</f>
        <v>9.3249733191035092E-2</v>
      </c>
      <c r="E275" s="10">
        <f>(LTC!$E275-LTC!$E276)/LTC!$E276</f>
        <v>8.7124878993223659E-2</v>
      </c>
      <c r="F275" s="10"/>
      <c r="G275" s="10">
        <f>(NEM!$E275-NEM!$E276)/NEM!$E276</f>
        <v>0.1576489589550929</v>
      </c>
    </row>
    <row r="276" spans="1:7" x14ac:dyDescent="0.3">
      <c r="A276" s="9">
        <v>42845</v>
      </c>
      <c r="B276" s="10">
        <f>(BTC!$E276-BTC!$E277)/BTC!$E277</f>
        <v>1.5525204703005035E-2</v>
      </c>
      <c r="C276" s="10">
        <f>(ETH!E276-ETH!E277)/ETH!E277</f>
        <v>2.8151521424135777E-2</v>
      </c>
      <c r="D276" s="10">
        <f>(XRP!$E276-XRP!$E277)/XRP!$E277</f>
        <v>-6.263878301792934E-3</v>
      </c>
      <c r="E276" s="10">
        <f>(LTC!$E276-LTC!$E277)/LTC!$E277</f>
        <v>6.9358178053830224E-2</v>
      </c>
      <c r="F276" s="10"/>
      <c r="G276" s="10">
        <f>(NEM!$E276-NEM!$E277)/NEM!$E277</f>
        <v>-0.12360760662194596</v>
      </c>
    </row>
    <row r="277" spans="1:7" x14ac:dyDescent="0.3">
      <c r="A277" s="9">
        <v>42844</v>
      </c>
      <c r="B277" s="10">
        <f>(BTC!$E277-BTC!$E278)/BTC!$E278</f>
        <v>-1.138923964445855E-3</v>
      </c>
      <c r="C277" s="10">
        <f>(ETH!E277-ETH!E278)/ETH!E278</f>
        <v>-4.7327943206468125E-2</v>
      </c>
      <c r="D277" s="10">
        <f>(XRP!$E277-XRP!$E278)/XRP!$E278</f>
        <v>-9.070909803212486E-2</v>
      </c>
      <c r="E277" s="10">
        <f>(LTC!$E277-LTC!$E278)/LTC!$E278</f>
        <v>-6.395348837209304E-2</v>
      </c>
      <c r="F277" s="10"/>
      <c r="G277" s="10">
        <f>(NEM!$E277-NEM!$E278)/NEM!$E278</f>
        <v>0.14679935069517963</v>
      </c>
    </row>
    <row r="278" spans="1:7" x14ac:dyDescent="0.3">
      <c r="A278" s="9">
        <v>42843</v>
      </c>
      <c r="B278" s="10">
        <f>(BTC!$E278-BTC!$E279)/BTC!$E279</f>
        <v>1.4875493127622676E-2</v>
      </c>
      <c r="C278" s="10">
        <f>(ETH!E278-ETH!E279)/ETH!E279</f>
        <v>4.9896480331263017E-2</v>
      </c>
      <c r="D278" s="10">
        <f>(XRP!$E278-XRP!$E279)/XRP!$E279</f>
        <v>-1.402466201158818E-2</v>
      </c>
      <c r="E278" s="10">
        <f>(LTC!$E278-LTC!$E279)/LTC!$E279</f>
        <v>-9.5969289827254941E-3</v>
      </c>
      <c r="F278" s="10"/>
      <c r="G278" s="10">
        <f>(NEM!$E278-NEM!$E279)/NEM!$E279</f>
        <v>8.4417572325118623E-2</v>
      </c>
    </row>
    <row r="279" spans="1:7" x14ac:dyDescent="0.3">
      <c r="A279" s="9">
        <v>42842</v>
      </c>
      <c r="B279" s="10">
        <f>(BTC!$E279-BTC!$E280)/BTC!$E280</f>
        <v>9.2735049960268705E-3</v>
      </c>
      <c r="C279" s="10">
        <f>(ETH!E279-ETH!E280)/ETH!E280</f>
        <v>-8.6206896551724484E-3</v>
      </c>
      <c r="D279" s="10">
        <f>(XRP!$E279-XRP!$E280)/XRP!$E280</f>
        <v>5.7677365369672683E-3</v>
      </c>
      <c r="E279" s="10">
        <f>(LTC!$E279-LTC!$E280)/LTC!$E280</f>
        <v>-2.7077497665733044E-2</v>
      </c>
      <c r="F279" s="10"/>
      <c r="G279" s="10">
        <f>(NEM!$E279-NEM!$E280)/NEM!$E280</f>
        <v>8.3685825661441449E-2</v>
      </c>
    </row>
    <row r="280" spans="1:7" x14ac:dyDescent="0.3">
      <c r="A280" s="9">
        <v>42841</v>
      </c>
      <c r="B280" s="10">
        <f>(BTC!$E280-BTC!$E281)/BTC!$E281</f>
        <v>8.8868420154880716E-3</v>
      </c>
      <c r="C280" s="10">
        <f>(ETH!E280-ETH!E281)/ETH!E281</f>
        <v>-7.7393075356415996E-3</v>
      </c>
      <c r="D280" s="10">
        <f>(XRP!$E280-XRP!$E281)/XRP!$E281</f>
        <v>-1.451921661021942E-2</v>
      </c>
      <c r="E280" s="10">
        <f>(LTC!$E280-LTC!$E281)/LTC!$E281</f>
        <v>-7.4142724745132806E-3</v>
      </c>
      <c r="F280" s="10"/>
      <c r="G280" s="10">
        <f>(NEM!$E280-NEM!$E281)/NEM!$E281</f>
        <v>-8.5519282953704402E-3</v>
      </c>
    </row>
    <row r="281" spans="1:7" x14ac:dyDescent="0.3">
      <c r="A281" s="9">
        <v>42840</v>
      </c>
      <c r="B281" s="10">
        <f>(BTC!$E281-BTC!$E282)/BTC!$E282</f>
        <v>4.2653784881032074E-3</v>
      </c>
      <c r="C281" s="10">
        <f>(ETH!E281-ETH!E282)/ETH!E282</f>
        <v>3.2163128021862539E-2</v>
      </c>
      <c r="D281" s="10">
        <f>(XRP!$E281-XRP!$E282)/XRP!$E282</f>
        <v>5.2103377838300597E-3</v>
      </c>
      <c r="E281" s="10">
        <f>(LTC!$E281-LTC!$E282)/LTC!$E282</f>
        <v>3.8498556304138454E-2</v>
      </c>
      <c r="F281" s="10"/>
      <c r="G281" s="10">
        <f>(NEM!$E281-NEM!$E282)/NEM!$E282</f>
        <v>0.10173944555173046</v>
      </c>
    </row>
    <row r="282" spans="1:7" x14ac:dyDescent="0.3">
      <c r="A282" s="9">
        <v>42839</v>
      </c>
      <c r="B282" s="10">
        <f>(BTC!$E282-BTC!$E283)/BTC!$E283</f>
        <v>-1.4880952380952458E-3</v>
      </c>
      <c r="C282" s="10">
        <f>(ETH!E282-ETH!E283)/ETH!E283</f>
        <v>-5.2767821585025861E-2</v>
      </c>
      <c r="D282" s="10">
        <f>(XRP!$E282-XRP!$E283)/XRP!$E283</f>
        <v>-1.7566820812610694E-2</v>
      </c>
      <c r="E282" s="10">
        <f>(LTC!$E282-LTC!$E283)/LTC!$E283</f>
        <v>2.3645320197044354E-2</v>
      </c>
      <c r="F282" s="10"/>
      <c r="G282" s="10">
        <f>(NEM!$E282-NEM!$E283)/NEM!$E283</f>
        <v>4.4473883421650262E-2</v>
      </c>
    </row>
    <row r="283" spans="1:7" x14ac:dyDescent="0.3">
      <c r="A283" s="9">
        <v>42838</v>
      </c>
      <c r="B283" s="10">
        <f>(BTC!$E283-BTC!$E284)/BTC!$E284</f>
        <v>-2.5900347392887126E-2</v>
      </c>
      <c r="C283" s="10">
        <f>(ETH!E283-ETH!E284)/ETH!E284</f>
        <v>8.4899546338302004E-2</v>
      </c>
      <c r="D283" s="10">
        <f>(XRP!$E283-XRP!$E284)/XRP!$E284</f>
        <v>1.3688257222739526E-3</v>
      </c>
      <c r="E283" s="10">
        <f>(LTC!$E283-LTC!$E284)/LTC!$E284</f>
        <v>-5.9314179796107397E-2</v>
      </c>
      <c r="F283" s="10"/>
      <c r="G283" s="10">
        <f>(NEM!$E283-NEM!$E284)/NEM!$E284</f>
        <v>1.8455163108948004E-2</v>
      </c>
    </row>
    <row r="284" spans="1:7" x14ac:dyDescent="0.3">
      <c r="A284" s="9">
        <v>42837</v>
      </c>
      <c r="B284" s="10">
        <f>(BTC!$E284-BTC!$E285)/BTC!$E285</f>
        <v>-3.8505904515316056E-3</v>
      </c>
      <c r="C284" s="10">
        <f>(ETH!E284-ETH!E285)/ETH!E285</f>
        <v>6.6344160331720872E-2</v>
      </c>
      <c r="D284" s="10">
        <f>(XRP!$E284-XRP!$E285)/XRP!$E285</f>
        <v>4.2000485554746184E-2</v>
      </c>
      <c r="E284" s="10">
        <f>(LTC!$E284-LTC!$E285)/LTC!$E285</f>
        <v>0.21920903954802254</v>
      </c>
      <c r="F284" s="10"/>
      <c r="G284" s="10">
        <f>(NEM!$E284-NEM!$E285)/NEM!$E285</f>
        <v>4.8078379879804123E-2</v>
      </c>
    </row>
    <row r="285" spans="1:7" x14ac:dyDescent="0.3">
      <c r="A285" s="9">
        <v>42836</v>
      </c>
      <c r="B285" s="10">
        <f>(BTC!$E285-BTC!$E286)/BTC!$E286</f>
        <v>1.5061534962472417E-2</v>
      </c>
      <c r="C285" s="10">
        <f>(ETH!E285-ETH!E286)/ETH!E286</f>
        <v>-6.9060773480665604E-4</v>
      </c>
      <c r="D285" s="10">
        <f>(XRP!$E285-XRP!$E286)/XRP!$E286</f>
        <v>-1.922733496041433E-2</v>
      </c>
      <c r="E285" s="10">
        <f>(LTC!$E285-LTC!$E286)/LTC!$E286</f>
        <v>-7.8475336322870268E-3</v>
      </c>
      <c r="F285" s="10"/>
      <c r="G285" s="10">
        <f>(NEM!$E285-NEM!$E286)/NEM!$E286</f>
        <v>-5.1721660839998136E-2</v>
      </c>
    </row>
    <row r="286" spans="1:7" x14ac:dyDescent="0.3">
      <c r="A286" s="9">
        <v>42835</v>
      </c>
      <c r="B286" s="10">
        <f>(BTC!$E286-BTC!$E287)/BTC!$E287</f>
        <v>-6.2296379233399424E-4</v>
      </c>
      <c r="C286" s="10">
        <f>(ETH!E286-ETH!E287)/ETH!E287</f>
        <v>3.9288190432168841E-3</v>
      </c>
      <c r="D286" s="10">
        <f>(XRP!$E286-XRP!$E287)/XRP!$E287</f>
        <v>-1.2404467960023478E-2</v>
      </c>
      <c r="E286" s="10">
        <f>(LTC!$E286-LTC!$E287)/LTC!$E287</f>
        <v>2.4110218140068779E-2</v>
      </c>
      <c r="F286" s="10"/>
      <c r="G286" s="10">
        <f>(NEM!$E286-NEM!$E287)/NEM!$E287</f>
        <v>4.3267549337996432E-2</v>
      </c>
    </row>
    <row r="287" spans="1:7" x14ac:dyDescent="0.3">
      <c r="A287" s="9">
        <v>42834</v>
      </c>
      <c r="B287" s="10">
        <f>(BTC!$E287-BTC!$E288)/BTC!$E288</f>
        <v>1.0136485394787061E-2</v>
      </c>
      <c r="C287" s="10">
        <f>(ETH!E287-ETH!E288)/ETH!E288</f>
        <v>-2.347099977431729E-2</v>
      </c>
      <c r="D287" s="10">
        <f>(XRP!$E287-XRP!$E288)/XRP!$E288</f>
        <v>-5.1019554241401359E-2</v>
      </c>
      <c r="E287" s="10">
        <f>(LTC!$E287-LTC!$E288)/LTC!$E288</f>
        <v>-0.12197580645161281</v>
      </c>
      <c r="F287" s="10"/>
      <c r="G287" s="10">
        <f>(NEM!$E287-NEM!$E288)/NEM!$E288</f>
        <v>8.5471012527794404E-2</v>
      </c>
    </row>
    <row r="288" spans="1:7" x14ac:dyDescent="0.3">
      <c r="A288" s="9">
        <v>42833</v>
      </c>
      <c r="B288" s="10">
        <f>(BTC!$E288-BTC!$E289)/BTC!$E289</f>
        <v>-8.07205370039974E-4</v>
      </c>
      <c r="C288" s="10">
        <f>(ETH!E288-ETH!E289)/ETH!E289</f>
        <v>5.0996204933586475E-2</v>
      </c>
      <c r="D288" s="10">
        <f>(XRP!$E288-XRP!$E289)/XRP!$E289</f>
        <v>-1.2940884936259209E-2</v>
      </c>
      <c r="E288" s="10">
        <f>(LTC!$E288-LTC!$E289)/LTC!$E289</f>
        <v>5.8697972251867743E-2</v>
      </c>
      <c r="F288" s="10"/>
      <c r="G288" s="10">
        <f>(NEM!$E288-NEM!$E289)/NEM!$E289</f>
        <v>9.2616733823180974E-2</v>
      </c>
    </row>
    <row r="289" spans="1:7" x14ac:dyDescent="0.3">
      <c r="A289" s="9">
        <v>42832</v>
      </c>
      <c r="B289" s="10">
        <f>(BTC!$E289-BTC!$E290)/BTC!$E290</f>
        <v>-4.8872053302668281E-3</v>
      </c>
      <c r="C289" s="10">
        <f>(ETH!E289-ETH!E290)/ETH!E290</f>
        <v>-2.4976873265495036E-2</v>
      </c>
      <c r="D289" s="10">
        <f>(XRP!$E289-XRP!$E290)/XRP!$E290</f>
        <v>0.11186285014541551</v>
      </c>
      <c r="E289" s="10">
        <f>(LTC!$E289-LTC!$E290)/LTC!$E290</f>
        <v>-8.5853658536585442E-2</v>
      </c>
      <c r="F289" s="10"/>
      <c r="G289" s="10">
        <f>(NEM!$E289-NEM!$E290)/NEM!$E290</f>
        <v>1.6810266915707538E-2</v>
      </c>
    </row>
    <row r="290" spans="1:7" x14ac:dyDescent="0.3">
      <c r="A290" s="9">
        <v>42831</v>
      </c>
      <c r="B290" s="10">
        <f>(BTC!$E290-BTC!$E291)/BTC!$E291</f>
        <v>5.1476733227831299E-2</v>
      </c>
      <c r="C290" s="10">
        <f>(ETH!E290-ETH!E291)/ETH!E291</f>
        <v>-4.5474613686534111E-2</v>
      </c>
      <c r="D290" s="10">
        <f>(XRP!$E290-XRP!$E291)/XRP!$E291</f>
        <v>-8.0998199414809804E-2</v>
      </c>
      <c r="E290" s="10">
        <f>(LTC!$E290-LTC!$E291)/LTC!$E291</f>
        <v>-7.5743913435527485E-2</v>
      </c>
      <c r="F290" s="10"/>
      <c r="G290" s="10">
        <f>(NEM!$E290-NEM!$E291)/NEM!$E291</f>
        <v>-4.9100492723730953E-2</v>
      </c>
    </row>
    <row r="291" spans="1:7" x14ac:dyDescent="0.3">
      <c r="A291" s="9">
        <v>42830</v>
      </c>
      <c r="B291" s="10">
        <f>(BTC!$E291-BTC!$E292)/BTC!$E292</f>
        <v>-7.4740789763953468E-3</v>
      </c>
      <c r="C291" s="10">
        <f>(ETH!E291-ETH!E292)/ETH!E292</f>
        <v>1.4784946236559062E-2</v>
      </c>
      <c r="D291" s="10">
        <f>(XRP!$E291-XRP!$E292)/XRP!$E292</f>
        <v>-5.1021225470564757E-2</v>
      </c>
      <c r="E291" s="10">
        <f>(LTC!$E291-LTC!$E292)/LTC!$E292</f>
        <v>0.33775633293124258</v>
      </c>
      <c r="F291" s="10"/>
      <c r="G291" s="10">
        <f>(NEM!$E291-NEM!$E292)/NEM!$E292</f>
        <v>-4.4035491291488614E-2</v>
      </c>
    </row>
    <row r="292" spans="1:7" x14ac:dyDescent="0.3">
      <c r="A292" s="9">
        <v>42829</v>
      </c>
      <c r="B292" s="10">
        <f>(BTC!$E292-BTC!$E293)/BTC!$E293</f>
        <v>-9.232302567734104E-3</v>
      </c>
      <c r="C292" s="10">
        <f>(ETH!E292-ETH!E293)/ETH!E293</f>
        <v>6.3119927862939846E-3</v>
      </c>
      <c r="D292" s="10">
        <f>(XRP!$E292-XRP!$E293)/XRP!$E293</f>
        <v>0.13420949035520716</v>
      </c>
      <c r="E292" s="10">
        <f>(LTC!$E292-LTC!$E293)/LTC!$E293</f>
        <v>2.7261462205699982E-2</v>
      </c>
      <c r="F292" s="10"/>
      <c r="G292" s="10">
        <f>(NEM!$E292-NEM!$E293)/NEM!$E293</f>
        <v>-8.7100000000000025E-2</v>
      </c>
    </row>
    <row r="293" spans="1:7" x14ac:dyDescent="0.3">
      <c r="A293" s="9">
        <v>42828</v>
      </c>
      <c r="B293" s="10">
        <f>(BTC!$E293-BTC!$E294)/BTC!$E294</f>
        <v>3.7780015787038178E-2</v>
      </c>
      <c r="C293" s="10">
        <f>(ETH!E293-ETH!E294)/ETH!E294</f>
        <v>-9.0051282051282058E-2</v>
      </c>
      <c r="D293" s="10">
        <f>(XRP!$E293-XRP!$E294)/XRP!$E294</f>
        <v>-0.46004676335453493</v>
      </c>
      <c r="E293" s="10">
        <f>(LTC!$E293-LTC!$E294)/LTC!$E294</f>
        <v>4.2635658914728689E-2</v>
      </c>
      <c r="F293" s="10"/>
      <c r="G293" s="10">
        <f>(NEM!$E293-NEM!$E294)/NEM!$E294</f>
        <v>0.24331717021012067</v>
      </c>
    </row>
    <row r="294" spans="1:7" x14ac:dyDescent="0.3">
      <c r="A294" s="9">
        <v>42827</v>
      </c>
      <c r="B294" s="10">
        <f>(BTC!$E294-BTC!$E295)/BTC!$E295</f>
        <v>2.0055529847292988E-2</v>
      </c>
      <c r="C294" s="10">
        <f>(ETH!E294-ETH!E295)/ETH!E295</f>
        <v>-3.8461538461538512E-2</v>
      </c>
      <c r="D294" s="10">
        <f>(XRP!$E294-XRP!$E295)/XRP!$E295</f>
        <v>1.7936689201534803</v>
      </c>
      <c r="E294" s="10">
        <f>(LTC!$E294-LTC!$E295)/LTC!$E295</f>
        <v>0.12500000000000006</v>
      </c>
      <c r="F294" s="10"/>
      <c r="G294" s="10">
        <f>(NEM!$E294-NEM!$E295)/NEM!$E295</f>
        <v>-8.7681488203266725E-2</v>
      </c>
    </row>
    <row r="295" spans="1:7" x14ac:dyDescent="0.3">
      <c r="A295" s="9">
        <v>42826</v>
      </c>
      <c r="B295" s="10">
        <f>(BTC!$E295-BTC!$E296)/BTC!$E296</f>
        <v>8.1265919629778562E-3</v>
      </c>
      <c r="C295" s="10">
        <f>(ETH!E295-ETH!E296)/ETH!E296</f>
        <v>1.3189448441247077E-2</v>
      </c>
      <c r="D295" s="10">
        <f>(XRP!$E295-XRP!$E296)/XRP!$E296</f>
        <v>4.8015702044138082E-2</v>
      </c>
      <c r="E295" s="10">
        <f>(LTC!$E295-LTC!$E296)/LTC!$E296</f>
        <v>3.1484257871064465E-2</v>
      </c>
      <c r="F295" s="10"/>
      <c r="G295" s="10">
        <f>(NEM!$E295-NEM!$E296)/NEM!$E296</f>
        <v>0.18113612004287233</v>
      </c>
    </row>
    <row r="296" spans="1:7" x14ac:dyDescent="0.3">
      <c r="A296" s="9">
        <v>42825</v>
      </c>
      <c r="B296" s="10">
        <f>(BTC!$E296-BTC!$E297)/BTC!$E297</f>
        <v>4.4192005299922933E-2</v>
      </c>
      <c r="C296" s="10">
        <f>(ETH!E296-ETH!E297)/ETH!E297</f>
        <v>-4.1562918981038144E-2</v>
      </c>
      <c r="D296" s="10">
        <f>(XRP!$E296-XRP!$E297)/XRP!$E297</f>
        <v>0.57344079542030746</v>
      </c>
      <c r="E296" s="10">
        <f>(LTC!$E296-LTC!$E297)/LTC!$E297</f>
        <v>-4.4412607449856804E-2</v>
      </c>
      <c r="F296" s="10"/>
      <c r="G296" s="10">
        <f>(NEM!$E296-NEM!$E297)/NEM!$E297</f>
        <v>6.355086919350246E-2</v>
      </c>
    </row>
    <row r="297" spans="1:7" x14ac:dyDescent="0.3">
      <c r="A297" s="9">
        <v>42824</v>
      </c>
      <c r="B297" s="10">
        <f>(BTC!$E297-BTC!$E298)/BTC!$E298</f>
        <v>-1.3019606334798085E-2</v>
      </c>
      <c r="C297" s="10">
        <f>(ETH!E297-ETH!E298)/ETH!E298</f>
        <v>-1.7316017316017347E-2</v>
      </c>
      <c r="D297" s="10">
        <f>(XRP!$E297-XRP!$E298)/XRP!$E298</f>
        <v>0.31432531432531419</v>
      </c>
      <c r="E297" s="10">
        <f>(LTC!$E297-LTC!$E298)/LTC!$E298</f>
        <v>0.66587112171837703</v>
      </c>
      <c r="F297" s="10"/>
      <c r="G297" s="10">
        <f>(NEM!$E297-NEM!$E298)/NEM!$E298</f>
        <v>-5.748052645715826E-2</v>
      </c>
    </row>
    <row r="298" spans="1:7" x14ac:dyDescent="0.3">
      <c r="A298" s="9">
        <v>42823</v>
      </c>
      <c r="B298" s="10">
        <f>(BTC!$E298-BTC!$E299)/BTC!$E299</f>
        <v>-6.8567062980471405E-3</v>
      </c>
      <c r="C298" s="10">
        <f>(ETH!E298-ETH!E299)/ETH!E299</f>
        <v>4.6484144179633625E-2</v>
      </c>
      <c r="D298" s="10">
        <f>(XRP!$E298-XRP!$E299)/XRP!$E299</f>
        <v>6.1698549505991247E-2</v>
      </c>
      <c r="E298" s="10">
        <f>(LTC!$E298-LTC!$E299)/LTC!$E299</f>
        <v>7.2115384615385209E-3</v>
      </c>
      <c r="F298" s="10"/>
      <c r="G298" s="10">
        <f>(NEM!$E298-NEM!$E299)/NEM!$E299</f>
        <v>9.122884150362727E-2</v>
      </c>
    </row>
    <row r="299" spans="1:7" x14ac:dyDescent="0.3">
      <c r="A299" s="9">
        <v>42822</v>
      </c>
      <c r="B299" s="10">
        <f>(BTC!$E299-BTC!$E300)/BTC!$E300</f>
        <v>1.3196018244930618E-3</v>
      </c>
      <c r="C299" s="10">
        <f>(ETH!E299-ETH!E300)/ETH!E300</f>
        <v>2.2146164686933791E-2</v>
      </c>
      <c r="D299" s="10">
        <f>(XRP!$E299-XRP!$E300)/XRP!$E300</f>
        <v>-8.6485360008335677E-3</v>
      </c>
      <c r="E299" s="10">
        <f>(LTC!$E299-LTC!$E300)/LTC!$E300</f>
        <v>1.9607843137254919E-2</v>
      </c>
      <c r="F299" s="10"/>
      <c r="G299" s="10">
        <f>(NEM!$E299-NEM!$E300)/NEM!$E300</f>
        <v>2.3627362736273576E-2</v>
      </c>
    </row>
    <row r="300" spans="1:7" x14ac:dyDescent="0.3">
      <c r="A300" s="9">
        <v>42821</v>
      </c>
      <c r="B300" s="10">
        <f>(BTC!$E300-BTC!$E301)/BTC!$E301</f>
        <v>8.1760160541205884E-2</v>
      </c>
      <c r="C300" s="10">
        <f>(ETH!E300-ETH!E301)/ETH!E301</f>
        <v>-1.6825019794140961E-2</v>
      </c>
      <c r="D300" s="10">
        <f>(XRP!$E300-XRP!$E301)/XRP!$E301</f>
        <v>5.4478784704033488E-3</v>
      </c>
      <c r="E300" s="10">
        <f>(LTC!$E300-LTC!$E301)/LTC!$E301</f>
        <v>4.926108374384351E-3</v>
      </c>
      <c r="F300" s="10"/>
      <c r="G300" s="10">
        <f>(NEM!$E300-NEM!$E301)/NEM!$E301</f>
        <v>-1.441561321800848E-2</v>
      </c>
    </row>
    <row r="301" spans="1:7" x14ac:dyDescent="0.3">
      <c r="A301" s="9">
        <v>42820</v>
      </c>
      <c r="B301" s="10">
        <f>(BTC!$E301-BTC!$E302)/BTC!$E302</f>
        <v>-6.219289047883339E-3</v>
      </c>
      <c r="C301" s="10">
        <f>(ETH!E301-ETH!E302)/ETH!E302</f>
        <v>-1.424390243902433E-2</v>
      </c>
      <c r="D301" s="10">
        <f>(XRP!$E301-XRP!$E302)/XRP!$E302</f>
        <v>4.7060114085124921E-2</v>
      </c>
      <c r="E301" s="10">
        <f>(LTC!$E301-LTC!$E302)/LTC!$E302</f>
        <v>-2.4570024570026226E-3</v>
      </c>
      <c r="F301" s="10"/>
      <c r="G301" s="10">
        <f>(NEM!$E301-NEM!$E302)/NEM!$E302</f>
        <v>6.4280094413847355E-2</v>
      </c>
    </row>
    <row r="302" spans="1:7" x14ac:dyDescent="0.3">
      <c r="A302" s="9">
        <v>42819</v>
      </c>
      <c r="B302" s="10">
        <f>(BTC!$E302-BTC!$E303)/BTC!$E303</f>
        <v>3.7609864322894433E-2</v>
      </c>
      <c r="C302" s="10">
        <f>(ETH!E302-ETH!E303)/ETH!E303</f>
        <v>-3.5021653172660504E-2</v>
      </c>
      <c r="D302" s="10">
        <f>(XRP!$E302-XRP!$E303)/XRP!$E303</f>
        <v>-0.13329530328959865</v>
      </c>
      <c r="E302" s="10">
        <f>(LTC!$E302-LTC!$E303)/LTC!$E303</f>
        <v>-2.4509803921568107E-3</v>
      </c>
      <c r="F302" s="10"/>
      <c r="G302" s="10">
        <f>(NEM!$E302-NEM!$E303)/NEM!$E303</f>
        <v>-8.501907710028074E-2</v>
      </c>
    </row>
    <row r="303" spans="1:7" x14ac:dyDescent="0.3">
      <c r="A303" s="9">
        <v>42818</v>
      </c>
      <c r="B303" s="10">
        <f>(BTC!$E303-BTC!$E304)/BTC!$E304</f>
        <v>-9.7314628486698265E-2</v>
      </c>
      <c r="C303" s="10">
        <f>(ETH!E303-ETH!E304)/ETH!E304</f>
        <v>0.21588827838827837</v>
      </c>
      <c r="D303" s="10">
        <f>(XRP!$E303-XRP!$E304)/XRP!$E304</f>
        <v>-6.0480060480060313E-3</v>
      </c>
      <c r="E303" s="10">
        <f>(LTC!$E303-LTC!$E304)/LTC!$E304</f>
        <v>2.512562814070354E-2</v>
      </c>
      <c r="F303" s="10"/>
      <c r="G303" s="10">
        <f>(NEM!$E303-NEM!$E304)/NEM!$E304</f>
        <v>-7.5166444740346186E-2</v>
      </c>
    </row>
    <row r="304" spans="1:7" x14ac:dyDescent="0.3">
      <c r="A304" s="9">
        <v>42817</v>
      </c>
      <c r="B304" s="10">
        <f>(BTC!$E304-BTC!$E305)/BTC!$E305</f>
        <v>-1.0055855271937187E-2</v>
      </c>
      <c r="C304" s="10">
        <f>(ETH!E304-ETH!E305)/ETH!E305</f>
        <v>3.1648559282002747E-2</v>
      </c>
      <c r="D304" s="10">
        <f>(XRP!$E304-XRP!$E305)/XRP!$E305</f>
        <v>0.44939049445281454</v>
      </c>
      <c r="E304" s="10">
        <f>(LTC!$E304-LTC!$E305)/LTC!$E305</f>
        <v>1.01522842639594E-2</v>
      </c>
      <c r="F304" s="10"/>
      <c r="G304" s="10">
        <f>(NEM!$E304-NEM!$E305)/NEM!$E305</f>
        <v>-7.9205492888670903E-2</v>
      </c>
    </row>
    <row r="305" spans="1:7" x14ac:dyDescent="0.3">
      <c r="A305" s="9">
        <v>42816</v>
      </c>
      <c r="B305" s="10">
        <f>(BTC!$E305-BTC!$E306)/BTC!$E306</f>
        <v>-6.371927820515097E-2</v>
      </c>
      <c r="C305" s="10">
        <f>(ETH!E305-ETH!E306)/ETH!E306</f>
        <v>-1.8771726535341718E-2</v>
      </c>
      <c r="D305" s="10">
        <f>(XRP!$E305-XRP!$E306)/XRP!$E306</f>
        <v>5.6737588652482268E-2</v>
      </c>
      <c r="E305" s="10">
        <f>(LTC!$E305-LTC!$E306)/LTC!$E306</f>
        <v>-1.745635910224435E-2</v>
      </c>
      <c r="F305" s="10"/>
      <c r="G305" s="10">
        <f>(NEM!$E305-NEM!$E306)/NEM!$E306</f>
        <v>3.2405063291139145E-2</v>
      </c>
    </row>
    <row r="306" spans="1:7" x14ac:dyDescent="0.3">
      <c r="A306" s="9">
        <v>42815</v>
      </c>
      <c r="B306" s="10">
        <f>(BTC!$E306-BTC!$E307)/BTC!$E307</f>
        <v>6.2898987886893701E-2</v>
      </c>
      <c r="C306" s="10">
        <f>(ETH!E306-ETH!E307)/ETH!E307</f>
        <v>-5.5312283936391335E-3</v>
      </c>
      <c r="D306" s="10">
        <f>(XRP!$E306-XRP!$E307)/XRP!$E307</f>
        <v>-9.4623655913978616E-3</v>
      </c>
      <c r="E306" s="10">
        <f>(LTC!$E306-LTC!$E307)/LTC!$E307</f>
        <v>-4.9627791563276579E-3</v>
      </c>
      <c r="F306" s="10"/>
      <c r="G306" s="10">
        <f>(NEM!$E306-NEM!$E307)/NEM!$E307</f>
        <v>0.10273590173087668</v>
      </c>
    </row>
    <row r="307" spans="1:7" x14ac:dyDescent="0.3">
      <c r="A307" s="9">
        <v>42814</v>
      </c>
      <c r="B307" s="10">
        <f>(BTC!$E307-BTC!$E308)/BTC!$E308</f>
        <v>1.6870189247062916E-2</v>
      </c>
      <c r="C307" s="10">
        <f>(ETH!E307-ETH!E308)/ETH!E308</f>
        <v>-3.0174340634778751E-2</v>
      </c>
      <c r="D307" s="10">
        <f>(XRP!$E307-XRP!$E308)/XRP!$E308</f>
        <v>9.1145833333334137E-3</v>
      </c>
      <c r="E307" s="10">
        <f>(LTC!$E307-LTC!$E308)/LTC!$E308</f>
        <v>1.7676767676767749E-2</v>
      </c>
      <c r="F307" s="10"/>
      <c r="G307" s="10">
        <f>(NEM!$E307-NEM!$E308)/NEM!$E308</f>
        <v>-0.13026587349763255</v>
      </c>
    </row>
    <row r="308" spans="1:7" x14ac:dyDescent="0.3">
      <c r="A308" s="9">
        <v>42813</v>
      </c>
      <c r="B308" s="10">
        <f>(BTC!$E308-BTC!$E309)/BTC!$E309</f>
        <v>6.4611529851512556E-2</v>
      </c>
      <c r="C308" s="10">
        <f>(ETH!E308-ETH!E309)/ETH!E309</f>
        <v>0.30971896955503531</v>
      </c>
      <c r="D308" s="10">
        <f>(XRP!$E308-XRP!$E309)/XRP!$E309</f>
        <v>3.0104321907600585E-2</v>
      </c>
      <c r="E308" s="10">
        <f>(LTC!$E308-LTC!$E309)/LTC!$E309</f>
        <v>-2.5188916876574888E-3</v>
      </c>
      <c r="F308" s="10"/>
      <c r="G308" s="10">
        <f>(NEM!$E308-NEM!$E309)/NEM!$E309</f>
        <v>0.37777034373170515</v>
      </c>
    </row>
    <row r="309" spans="1:7" x14ac:dyDescent="0.3">
      <c r="A309" s="9">
        <v>42812</v>
      </c>
      <c r="B309" s="10">
        <f>(BTC!$E309-BTC!$E310)/BTC!$E310</f>
        <v>-0.11489415849413301</v>
      </c>
      <c r="C309" s="10">
        <f>(ETH!E309-ETH!E310)/ETH!E310</f>
        <v>-0.27055306427503739</v>
      </c>
      <c r="D309" s="10">
        <f>(XRP!$E309-XRP!$E310)/XRP!$E310</f>
        <v>9.7122302158273374E-2</v>
      </c>
      <c r="E309" s="10">
        <f>(LTC!$E309-LTC!$E310)/LTC!$E310</f>
        <v>-2.2167487684728922E-2</v>
      </c>
      <c r="F309" s="10"/>
      <c r="G309" s="10">
        <f>(NEM!$E309-NEM!$E310)/NEM!$E310</f>
        <v>1.433661350525965E-2</v>
      </c>
    </row>
    <row r="310" spans="1:7" x14ac:dyDescent="0.3">
      <c r="A310" s="9">
        <v>42811</v>
      </c>
      <c r="B310" s="10">
        <f>(BTC!$E310-BTC!$E311)/BTC!$E311</f>
        <v>-7.3732330928347065E-2</v>
      </c>
      <c r="C310" s="10">
        <f>(ETH!E310-ETH!E311)/ETH!E311</f>
        <v>1.0355987055016114E-2</v>
      </c>
      <c r="D310" s="10">
        <f>(XRP!$E310-XRP!$E311)/XRP!$E311</f>
        <v>-4.3478260869565286E-2</v>
      </c>
      <c r="E310" s="10">
        <f>(LTC!$E310-LTC!$E311)/LTC!$E311</f>
        <v>-4.2452830188679389E-2</v>
      </c>
      <c r="F310" s="10"/>
      <c r="G310" s="10">
        <f>(NEM!$E310-NEM!$E311)/NEM!$E311</f>
        <v>6.1790668348045315E-2</v>
      </c>
    </row>
    <row r="311" spans="1:7" x14ac:dyDescent="0.3">
      <c r="A311" s="9">
        <v>42810</v>
      </c>
      <c r="B311" s="10">
        <f>(BTC!$E311-BTC!$E312)/BTC!$E312</f>
        <v>-4.9455430094189352E-2</v>
      </c>
      <c r="C311" s="10">
        <f>(ETH!E311-ETH!E312)/ETH!E312</f>
        <v>0.32201939532230456</v>
      </c>
      <c r="D311" s="10">
        <f>(XRP!$E311-XRP!$E312)/XRP!$E312</f>
        <v>1.267025657269563E-2</v>
      </c>
      <c r="E311" s="10">
        <f>(LTC!$E311-LTC!$E312)/LTC!$E312</f>
        <v>1.9230769230769246E-2</v>
      </c>
      <c r="F311" s="10"/>
      <c r="G311" s="10">
        <f>(NEM!$E311-NEM!$E312)/NEM!$E312</f>
        <v>-1.2013882708908045E-2</v>
      </c>
    </row>
    <row r="312" spans="1:7" x14ac:dyDescent="0.3">
      <c r="A312" s="9">
        <v>42809</v>
      </c>
      <c r="B312" s="10">
        <f>(BTC!$E312-BTC!$E313)/BTC!$E313</f>
        <v>7.7499999999999193E-3</v>
      </c>
      <c r="C312" s="10">
        <f>(ETH!E312-ETH!E313)/ETH!E313</f>
        <v>0.22373472949389195</v>
      </c>
      <c r="D312" s="10">
        <f>(XRP!$E312-XRP!$E313)/XRP!$E313</f>
        <v>-1.0499921642375837E-2</v>
      </c>
      <c r="E312" s="10">
        <f>(LTC!$E312-LTC!$E313)/LTC!$E313</f>
        <v>2.4630541871921315E-2</v>
      </c>
      <c r="F312" s="10"/>
      <c r="G312" s="10">
        <f>(NEM!$E312-NEM!$E313)/NEM!$E313</f>
        <v>-3.2460823144480705E-2</v>
      </c>
    </row>
    <row r="313" spans="1:7" x14ac:dyDescent="0.3">
      <c r="A313" s="9">
        <v>42808</v>
      </c>
      <c r="B313" s="10">
        <f>(BTC!$E313-BTC!$E314)/BTC!$E314</f>
        <v>6.5588674589258447E-3</v>
      </c>
      <c r="C313" s="10">
        <f>(ETH!E313-ETH!E314)/ETH!E314</f>
        <v>2.0986358866736175E-3</v>
      </c>
      <c r="D313" s="10">
        <f>(XRP!$E313-XRP!$E314)/XRP!$E314</f>
        <v>-6.26468285043017E-4</v>
      </c>
      <c r="E313" s="10">
        <f>(LTC!$E313-LTC!$E314)/LTC!$E314</f>
        <v>-2.6378896882494084E-2</v>
      </c>
      <c r="F313" s="10"/>
      <c r="G313" s="10">
        <f>(NEM!$E313-NEM!$E314)/NEM!$E314</f>
        <v>6.4137804654572042E-2</v>
      </c>
    </row>
    <row r="314" spans="1:7" x14ac:dyDescent="0.3">
      <c r="A314" s="9">
        <v>42807</v>
      </c>
      <c r="B314" s="10">
        <f>(BTC!$E314-BTC!$E315)/BTC!$E315</f>
        <v>8.6295829307831817E-3</v>
      </c>
      <c r="C314" s="10">
        <f>(ETH!E314-ETH!E315)/ETH!E315</f>
        <v>0.21970989761092144</v>
      </c>
      <c r="D314" s="10">
        <f>(XRP!$E314-XRP!$E315)/XRP!$E315</f>
        <v>2.0783373301358897E-2</v>
      </c>
      <c r="E314" s="10">
        <f>(LTC!$E314-LTC!$E315)/LTC!$E315</f>
        <v>8.5937500000000028E-2</v>
      </c>
      <c r="F314" s="10"/>
      <c r="G314" s="10">
        <f>(NEM!$E314-NEM!$E315)/NEM!$E315</f>
        <v>0.10309278350515465</v>
      </c>
    </row>
    <row r="315" spans="1:7" x14ac:dyDescent="0.3">
      <c r="A315" s="9">
        <v>42806</v>
      </c>
      <c r="B315" s="10">
        <f>(BTC!$E315-BTC!$E316)/BTC!$E316</f>
        <v>3.8738593163977944E-2</v>
      </c>
      <c r="C315" s="10">
        <f>(ETH!E315-ETH!E316)/ETH!E316</f>
        <v>9.1755938518863642E-2</v>
      </c>
      <c r="D315" s="10">
        <f>(XRP!$E315-XRP!$E316)/XRP!$E316</f>
        <v>2.7252324462969739E-3</v>
      </c>
      <c r="E315" s="10">
        <f>(LTC!$E315-LTC!$E316)/LTC!$E316</f>
        <v>1.0526315789473694E-2</v>
      </c>
      <c r="F315" s="10"/>
      <c r="G315" s="10">
        <f>(NEM!$E315-NEM!$E316)/NEM!$E316</f>
        <v>5.8967059780399315E-3</v>
      </c>
    </row>
    <row r="316" spans="1:7" x14ac:dyDescent="0.3">
      <c r="A316" s="9">
        <v>42805</v>
      </c>
      <c r="B316" s="10">
        <f>(BTC!$E316-BTC!$E317)/BTC!$E317</f>
        <v>5.2931800272225715E-2</v>
      </c>
      <c r="C316" s="10">
        <f>(ETH!E316-ETH!E317)/ETH!E317</f>
        <v>0.11070874288670464</v>
      </c>
      <c r="D316" s="10">
        <f>(XRP!$E316-XRP!$E317)/XRP!$E317</f>
        <v>1.7665007226593424E-3</v>
      </c>
      <c r="E316" s="10">
        <f>(LTC!$E316-LTC!$E317)/LTC!$E317</f>
        <v>1.3333333333333286E-2</v>
      </c>
      <c r="F316" s="10"/>
      <c r="G316" s="10">
        <f>(NEM!$E316-NEM!$E317)/NEM!$E317</f>
        <v>7.6031068810852143E-2</v>
      </c>
    </row>
    <row r="317" spans="1:7" x14ac:dyDescent="0.3">
      <c r="A317" s="9">
        <v>42804</v>
      </c>
      <c r="B317" s="10">
        <f>(BTC!$E317-BTC!$E318)/BTC!$E318</f>
        <v>-6.0387550589403344E-2</v>
      </c>
      <c r="C317" s="10">
        <f>(ETH!E317-ETH!E318)/ETH!E318</f>
        <v>8.9014084507042152E-2</v>
      </c>
      <c r="D317" s="10">
        <f>(XRP!$E317-XRP!$E318)/XRP!$E318</f>
        <v>-4.1705140043090241E-2</v>
      </c>
      <c r="E317" s="10">
        <f>(LTC!$E317-LTC!$E318)/LTC!$E318</f>
        <v>-2.3437499999999965E-2</v>
      </c>
      <c r="F317" s="10"/>
      <c r="G317" s="10">
        <f>(NEM!$E317-NEM!$E318)/NEM!$E318</f>
        <v>1.0948905109489065E-2</v>
      </c>
    </row>
    <row r="318" spans="1:7" x14ac:dyDescent="0.3">
      <c r="A318" s="9">
        <v>42803</v>
      </c>
      <c r="B318" s="10">
        <f>(BTC!$E318-BTC!$E319)/BTC!$E319</f>
        <v>3.3469565217391313E-2</v>
      </c>
      <c r="C318" s="10">
        <f>(ETH!E318-ETH!E319)/ETH!E319</f>
        <v>6.6066066066066159E-2</v>
      </c>
      <c r="D318" s="10">
        <f>(XRP!$E318-XRP!$E319)/XRP!$E319</f>
        <v>-1.6899677369795246E-3</v>
      </c>
      <c r="E318" s="10">
        <f>(LTC!$E318-LTC!$E319)/LTC!$E319</f>
        <v>1.5873015873015889E-2</v>
      </c>
      <c r="F318" s="10"/>
      <c r="G318" s="10">
        <f>(NEM!$E318-NEM!$E319)/NEM!$E319</f>
        <v>-2.920334979600598E-2</v>
      </c>
    </row>
    <row r="319" spans="1:7" x14ac:dyDescent="0.3">
      <c r="A319" s="9">
        <v>42802</v>
      </c>
      <c r="B319" s="10">
        <f>(BTC!$E319-BTC!$E320)/BTC!$E320</f>
        <v>-6.0104287559049945E-2</v>
      </c>
      <c r="C319" s="10">
        <f>(ETH!E319-ETH!E320)/ETH!E320</f>
        <v>-0.11858125992588682</v>
      </c>
      <c r="D319" s="10">
        <f>(XRP!$E319-XRP!$E320)/XRP!$E320</f>
        <v>-3.8261401897765304E-3</v>
      </c>
      <c r="E319" s="10">
        <f>(LTC!$E319-LTC!$E320)/LTC!$E320</f>
        <v>-1.0471204188481685E-2</v>
      </c>
      <c r="F319" s="10"/>
      <c r="G319" s="10">
        <f>(NEM!$E319-NEM!$E320)/NEM!$E320</f>
        <v>-0.15095715587967193</v>
      </c>
    </row>
    <row r="320" spans="1:7" x14ac:dyDescent="0.3">
      <c r="A320" s="9">
        <v>42801</v>
      </c>
      <c r="B320" s="10">
        <f>(BTC!$E320-BTC!$E321)/BTC!$E321</f>
        <v>-3.8724731503814308E-2</v>
      </c>
      <c r="C320" s="10">
        <f>(ETH!E320-ETH!E321)/ETH!E321</f>
        <v>-3.6715961244263073E-2</v>
      </c>
      <c r="D320" s="10">
        <f>(XRP!$E320-XRP!$E321)/XRP!$E321</f>
        <v>7.8751857355126298E-2</v>
      </c>
      <c r="E320" s="10">
        <f>(LTC!$E320-LTC!$E321)/LTC!$E321</f>
        <v>-2.5510204081632678E-2</v>
      </c>
      <c r="F320" s="10"/>
      <c r="G320" s="10">
        <f>(NEM!$E320-NEM!$E321)/NEM!$E321</f>
        <v>1.3582186085189071E-2</v>
      </c>
    </row>
    <row r="321" spans="1:7" x14ac:dyDescent="0.3">
      <c r="A321" s="9">
        <v>42800</v>
      </c>
      <c r="B321" s="10">
        <f>(BTC!$E321-BTC!$E322)/BTC!$E322</f>
        <v>4.5062819622451204E-3</v>
      </c>
      <c r="C321" s="10">
        <f>(ETH!E321-ETH!E322)/ETH!E322</f>
        <v>1.6062176165803042E-2</v>
      </c>
      <c r="D321" s="10">
        <f>(XRP!$E321-XRP!$E322)/XRP!$E322</f>
        <v>-1.1747430249632896E-2</v>
      </c>
      <c r="E321" s="10">
        <f>(LTC!$E321-LTC!$E322)/LTC!$E322</f>
        <v>5.1282051282051325E-3</v>
      </c>
      <c r="F321" s="10"/>
      <c r="G321" s="10">
        <f>(NEM!$E321-NEM!$E322)/NEM!$E322</f>
        <v>-4.5422473099312181E-2</v>
      </c>
    </row>
    <row r="322" spans="1:7" x14ac:dyDescent="0.3">
      <c r="A322" s="9">
        <v>42799</v>
      </c>
      <c r="B322" s="10">
        <f>(BTC!$E322-BTC!$E323)/BTC!$E323</f>
        <v>9.5367087599090138E-3</v>
      </c>
      <c r="C322" s="10">
        <f>(ETH!E322-ETH!E323)/ETH!E323</f>
        <v>3.6519871106337254E-2</v>
      </c>
      <c r="D322" s="10">
        <f>(XRP!$E322-XRP!$E323)/XRP!$E323</f>
        <v>-2.6988410858866489E-2</v>
      </c>
      <c r="E322" s="10">
        <f>(LTC!$E322-LTC!$E323)/LTC!$E323</f>
        <v>5.1546391752577371E-3</v>
      </c>
      <c r="F322" s="10"/>
      <c r="G322" s="10">
        <f>(NEM!$E322-NEM!$E323)/NEM!$E323</f>
        <v>0.1851155012020487</v>
      </c>
    </row>
    <row r="323" spans="1:7" x14ac:dyDescent="0.3">
      <c r="A323" s="9">
        <v>42798</v>
      </c>
      <c r="B323" s="10">
        <f>(BTC!$E323-BTC!$E324)/BTC!$E324</f>
        <v>-1.5560906360049819E-2</v>
      </c>
      <c r="C323" s="10">
        <f>(ETH!E323-ETH!E324)/ETH!E324</f>
        <v>-4.3165467625899269E-2</v>
      </c>
      <c r="D323" s="10">
        <f>(XRP!$E323-XRP!$E324)/XRP!$E324</f>
        <v>-6.3101435557659106E-3</v>
      </c>
      <c r="E323" s="10">
        <f>(LTC!$E323-LTC!$E324)/LTC!$E324</f>
        <v>-1.0204081632653071E-2</v>
      </c>
      <c r="F323" s="10"/>
      <c r="G323" s="10">
        <f>(NEM!$E323-NEM!$E324)/NEM!$E324</f>
        <v>7.6516259705187356E-2</v>
      </c>
    </row>
    <row r="324" spans="1:7" x14ac:dyDescent="0.3">
      <c r="A324" s="9">
        <v>42797</v>
      </c>
      <c r="B324" s="10">
        <f>(BTC!$E324-BTC!$E325)/BTC!$E325</f>
        <v>1.9168511842431329E-2</v>
      </c>
      <c r="C324" s="10">
        <f>(ETH!E324-ETH!E325)/ETH!E325</f>
        <v>2.2595901208617954E-2</v>
      </c>
      <c r="D324" s="10">
        <f>(XRP!$E324-XRP!$E325)/XRP!$E325</f>
        <v>5.8087130696044105E-2</v>
      </c>
      <c r="E324" s="10">
        <f>(LTC!$E324-LTC!$E325)/LTC!$E325</f>
        <v>0</v>
      </c>
      <c r="F324" s="10"/>
      <c r="G324" s="10">
        <f>(NEM!$E324-NEM!$E325)/NEM!$E325</f>
        <v>7.8249036062600762E-3</v>
      </c>
    </row>
    <row r="325" spans="1:7" x14ac:dyDescent="0.3">
      <c r="A325" s="9">
        <v>42796</v>
      </c>
      <c r="B325" s="10">
        <f>(BTC!$E325-BTC!$E326)/BTC!$E326</f>
        <v>2.3321063394683018E-2</v>
      </c>
      <c r="C325" s="10">
        <f>(ETH!E325-ETH!E326)/ETH!E326</f>
        <v>9.6829971181556174E-2</v>
      </c>
      <c r="D325" s="10">
        <f>(XRP!$E325-XRP!$E326)/XRP!$E326</f>
        <v>0.10780325443786987</v>
      </c>
      <c r="E325" s="10">
        <f>(LTC!$E325-LTC!$E326)/LTC!$E326</f>
        <v>3.1578947368421081E-2</v>
      </c>
      <c r="F325" s="10"/>
      <c r="G325" s="10">
        <f>(NEM!$E325-NEM!$E326)/NEM!$E326</f>
        <v>0.12331210191082805</v>
      </c>
    </row>
    <row r="326" spans="1:7" x14ac:dyDescent="0.3">
      <c r="A326" s="9">
        <v>42795</v>
      </c>
      <c r="B326" s="10">
        <f>(BTC!$E326-BTC!$E327)/BTC!$E327</f>
        <v>3.6043289236166995E-2</v>
      </c>
      <c r="C326" s="10">
        <f>(ETH!E326-ETH!E327)/ETH!E327</f>
        <v>9.6713021491782625E-2</v>
      </c>
      <c r="D326" s="10">
        <f>(XRP!$E326-XRP!$E327)/XRP!$E327</f>
        <v>-2.3121387283237087E-2</v>
      </c>
      <c r="E326" s="10">
        <f>(LTC!$E326-LTC!$E327)/LTC!$E327</f>
        <v>7.9575596816975607E-3</v>
      </c>
      <c r="F326" s="10"/>
      <c r="G326" s="10">
        <f>(NEM!$E326-NEM!$E327)/NEM!$E327</f>
        <v>0.11600796133067941</v>
      </c>
    </row>
    <row r="327" spans="1:7" x14ac:dyDescent="0.3">
      <c r="A327" s="9">
        <v>42794</v>
      </c>
      <c r="B327" s="10">
        <f>(BTC!$E327-BTC!$E328)/BTC!$E328</f>
        <v>0</v>
      </c>
      <c r="C327" s="10">
        <f>(ETH!E327-ETH!E328)/ETH!E328</f>
        <v>2.7272727272727268E-2</v>
      </c>
      <c r="D327" s="10">
        <f>(XRP!$E327-XRP!$E328)/XRP!$E328</f>
        <v>-1.3014797646639355E-2</v>
      </c>
      <c r="E327" s="10">
        <f>(LTC!$E327-LTC!$E328)/LTC!$E328</f>
        <v>-7.8947368421052114E-3</v>
      </c>
      <c r="F327" s="10"/>
      <c r="G327" s="10">
        <f>(NEM!$E327-NEM!$E328)/NEM!$E328</f>
        <v>9.6492595479345383E-2</v>
      </c>
    </row>
    <row r="328" spans="1:7" x14ac:dyDescent="0.3">
      <c r="A328" s="9">
        <v>42793</v>
      </c>
      <c r="B328" s="10">
        <f>(BTC!$E328-BTC!$E329)/BTC!$E329</f>
        <v>1.2675935461723293E-2</v>
      </c>
      <c r="C328" s="10">
        <f>(ETH!E328-ETH!E329)/ETH!E329</f>
        <v>6.0606060606060663E-2</v>
      </c>
      <c r="D328" s="10">
        <f>(XRP!$E328-XRP!$E329)/XRP!$E329</f>
        <v>-1.0932816081819707E-2</v>
      </c>
      <c r="E328" s="10">
        <f>(LTC!$E328-LTC!$E329)/LTC!$E329</f>
        <v>-7.8328981723238249E-3</v>
      </c>
      <c r="F328" s="10"/>
      <c r="G328" s="10">
        <f>(NEM!$E328-NEM!$E329)/NEM!$E329</f>
        <v>-4.9635489374902919E-3</v>
      </c>
    </row>
    <row r="329" spans="1:7" x14ac:dyDescent="0.3">
      <c r="A329" s="9">
        <v>42792</v>
      </c>
      <c r="B329" s="10">
        <f>(BTC!$E329-BTC!$E330)/BTC!$E330</f>
        <v>1.867394041124644E-2</v>
      </c>
      <c r="C329" s="10">
        <f>(ETH!E329-ETH!E330)/ETH!E330</f>
        <v>7.158671586715859E-2</v>
      </c>
      <c r="D329" s="10">
        <f>(XRP!$E329-XRP!$E330)/XRP!$E330</f>
        <v>1.0591350397175514E-3</v>
      </c>
      <c r="E329" s="10">
        <f>(LTC!$E329-LTC!$E330)/LTC!$E330</f>
        <v>0</v>
      </c>
      <c r="F329" s="10"/>
      <c r="G329" s="10">
        <f>(NEM!$E329-NEM!$E330)/NEM!$E330</f>
        <v>1.6876971608832721E-2</v>
      </c>
    </row>
    <row r="330" spans="1:7" x14ac:dyDescent="0.3">
      <c r="A330" s="9">
        <v>42791</v>
      </c>
      <c r="B330" s="10">
        <f>(BTC!$E330-BTC!$E331)/BTC!$E331</f>
        <v>-2.5424306454911172E-2</v>
      </c>
      <c r="C330" s="10">
        <f>(ETH!E330-ETH!E331)/ETH!E331</f>
        <v>3.6725325172149992E-2</v>
      </c>
      <c r="D330" s="10">
        <f>(XRP!$E330-XRP!$E331)/XRP!$E331</f>
        <v>-6.3146816348009895E-3</v>
      </c>
      <c r="E330" s="10">
        <f>(LTC!$E330-LTC!$E331)/LTC!$E331</f>
        <v>-5.1948051948051991E-3</v>
      </c>
      <c r="F330" s="10"/>
      <c r="G330" s="10">
        <f>(NEM!$E330-NEM!$E331)/NEM!$E331</f>
        <v>-3.5154466595647457E-2</v>
      </c>
    </row>
    <row r="331" spans="1:7" x14ac:dyDescent="0.3">
      <c r="A331" s="9">
        <v>42790</v>
      </c>
      <c r="B331" s="10">
        <f>(BTC!$E331-BTC!$E332)/BTC!$E332</f>
        <v>5.9654415798135255E-3</v>
      </c>
      <c r="C331" s="10">
        <f>(ETH!E331-ETH!E332)/ETH!E332</f>
        <v>-3.8109756097560164E-3</v>
      </c>
      <c r="D331" s="10">
        <f>(XRP!$E331-XRP!$E332)/XRP!$E332</f>
        <v>-3.2909245122985535E-2</v>
      </c>
      <c r="E331" s="10">
        <f>(LTC!$E331-LTC!$E332)/LTC!$E332</f>
        <v>2.6041666666667268E-3</v>
      </c>
      <c r="F331" s="10"/>
      <c r="G331" s="10">
        <f>(NEM!$E331-NEM!$E332)/NEM!$E332</f>
        <v>-4.1149861374580494E-2</v>
      </c>
    </row>
    <row r="332" spans="1:7" x14ac:dyDescent="0.3">
      <c r="A332" s="9">
        <v>42789</v>
      </c>
      <c r="B332" s="10">
        <f>(BTC!$E332-BTC!$E333)/BTC!$E333</f>
        <v>4.4100801832760571E-2</v>
      </c>
      <c r="C332" s="10">
        <f>(ETH!E332-ETH!E333)/ETH!E333</f>
        <v>4.1269841269841234E-2</v>
      </c>
      <c r="D332" s="10">
        <f>(XRP!$E332-XRP!$E333)/XRP!$E333</f>
        <v>5.9726962457338417E-3</v>
      </c>
      <c r="E332" s="10">
        <f>(LTC!$E332-LTC!$E333)/LTC!$E333</f>
        <v>7.8740157480314439E-3</v>
      </c>
      <c r="F332" s="10"/>
      <c r="G332" s="10">
        <f>(NEM!$E332-NEM!$E333)/NEM!$E333</f>
        <v>7.279273638071386E-2</v>
      </c>
    </row>
    <row r="333" spans="1:7" x14ac:dyDescent="0.3">
      <c r="A333" s="9">
        <v>42788</v>
      </c>
      <c r="B333" s="10">
        <f>(BTC!$E333-BTC!$E334)/BTC!$E334</f>
        <v>1.9187662512329419E-3</v>
      </c>
      <c r="C333" s="10">
        <f>(ETH!E333-ETH!E334)/ETH!E334</f>
        <v>-5.524861878453061E-3</v>
      </c>
      <c r="D333" s="10">
        <f>(XRP!$E333-XRP!$E334)/XRP!$E334</f>
        <v>4.80109739368988E-3</v>
      </c>
      <c r="E333" s="10">
        <f>(LTC!$E333-LTC!$E334)/LTC!$E334</f>
        <v>7.936507936508002E-3</v>
      </c>
      <c r="F333" s="10"/>
      <c r="G333" s="10">
        <f>(NEM!$E333-NEM!$E334)/NEM!$E334</f>
        <v>9.8008220044261078E-3</v>
      </c>
    </row>
    <row r="334" spans="1:7" x14ac:dyDescent="0.3">
      <c r="A334" s="9">
        <v>42787</v>
      </c>
      <c r="B334" s="10">
        <f>(BTC!$E334-BTC!$E335)/BTC!$E335</f>
        <v>3.2704309339061773E-2</v>
      </c>
      <c r="C334" s="10">
        <f>(ETH!E334-ETH!E335)/ETH!E335</f>
        <v>1.9308125502815784E-2</v>
      </c>
      <c r="D334" s="10">
        <f>(XRP!$E334-XRP!$E335)/XRP!$E335</f>
        <v>-6.9810999489186738E-3</v>
      </c>
      <c r="E334" s="10">
        <f>(LTC!$E334-LTC!$E335)/LTC!$E335</f>
        <v>2.6525198938991477E-3</v>
      </c>
      <c r="F334" s="10"/>
      <c r="G334" s="10">
        <f>(NEM!$E334-NEM!$E335)/NEM!$E335</f>
        <v>-3.552370788229909E-2</v>
      </c>
    </row>
    <row r="335" spans="1:7" x14ac:dyDescent="0.3">
      <c r="A335" s="9">
        <v>42786</v>
      </c>
      <c r="B335" s="10">
        <f>(BTC!$E335-BTC!$E336)/BTC!$E336</f>
        <v>3.064311412675249E-2</v>
      </c>
      <c r="C335" s="10">
        <f>(ETH!E335-ETH!E336)/ETH!E336</f>
        <v>-2.5862068965517248E-2</v>
      </c>
      <c r="D335" s="10">
        <f>(XRP!$E335-XRP!$E336)/XRP!$E336</f>
        <v>-8.5062946580480834E-4</v>
      </c>
      <c r="E335" s="10">
        <f>(LTC!$E335-LTC!$E336)/LTC!$E336</f>
        <v>2.6595744680851679E-3</v>
      </c>
      <c r="F335" s="10"/>
      <c r="G335" s="10">
        <f>(NEM!$E335-NEM!$E336)/NEM!$E336</f>
        <v>3.2588161209067969E-2</v>
      </c>
    </row>
    <row r="336" spans="1:7" x14ac:dyDescent="0.3">
      <c r="A336" s="9">
        <v>42785</v>
      </c>
      <c r="B336" s="10">
        <f>(BTC!$E336-BTC!$E337)/BTC!$E337</f>
        <v>-6.2119459039094299E-3</v>
      </c>
      <c r="C336" s="10">
        <f>(ETH!E336-ETH!E337)/ETH!E337</f>
        <v>-3.9032006245121554E-3</v>
      </c>
      <c r="D336" s="10">
        <f>(XRP!$E336-XRP!$E337)/XRP!$E337</f>
        <v>5.5485724546597275E-2</v>
      </c>
      <c r="E336" s="10">
        <f>(LTC!$E336-LTC!$E337)/LTC!$E337</f>
        <v>-7.9155672823219645E-3</v>
      </c>
      <c r="F336" s="10"/>
      <c r="G336" s="10">
        <f>(NEM!$E336-NEM!$E337)/NEM!$E337</f>
        <v>-7.4457234445577752E-2</v>
      </c>
    </row>
    <row r="337" spans="1:7" x14ac:dyDescent="0.3">
      <c r="A337" s="9">
        <v>42784</v>
      </c>
      <c r="B337" s="10">
        <f>(BTC!$E337-BTC!$E338)/BTC!$E338</f>
        <v>7.8473728983665201E-3</v>
      </c>
      <c r="C337" s="10">
        <f>(ETH!E337-ETH!E338)/ETH!E338</f>
        <v>1.025236593059943E-2</v>
      </c>
      <c r="D337" s="10">
        <f>(XRP!$E337-XRP!$E338)/XRP!$E338</f>
        <v>-6.1668070766638584E-2</v>
      </c>
      <c r="E337" s="10">
        <f>(LTC!$E337-LTC!$E338)/LTC!$E338</f>
        <v>-1.0443864229765022E-2</v>
      </c>
      <c r="F337" s="10"/>
      <c r="G337" s="10">
        <f>(NEM!$E337-NEM!$E338)/NEM!$E338</f>
        <v>-3.5146914100941964E-2</v>
      </c>
    </row>
    <row r="338" spans="1:7" x14ac:dyDescent="0.3">
      <c r="A338" s="9">
        <v>42783</v>
      </c>
      <c r="B338" s="10">
        <f>(BTC!$E338-BTC!$E339)/BTC!$E339</f>
        <v>1.8268706688468406E-2</v>
      </c>
      <c r="C338" s="10">
        <f>(ETH!E338-ETH!E339)/ETH!E339</f>
        <v>-1.7054263565891521E-2</v>
      </c>
      <c r="D338" s="10">
        <f>(XRP!$E338-XRP!$E339)/XRP!$E339</f>
        <v>-1.5264642442342801E-2</v>
      </c>
      <c r="E338" s="10">
        <f>(LTC!$E338-LTC!$E339)/LTC!$E339</f>
        <v>1.0554089709762543E-2</v>
      </c>
      <c r="F338" s="10"/>
      <c r="G338" s="10">
        <f>(NEM!$E338-NEM!$E339)/NEM!$E339</f>
        <v>1.0512856939906277E-2</v>
      </c>
    </row>
    <row r="339" spans="1:7" x14ac:dyDescent="0.3">
      <c r="A339" s="9">
        <v>42782</v>
      </c>
      <c r="B339" s="10">
        <f>(BTC!$E339-BTC!$E340)/BTC!$E340</f>
        <v>1.9811807678564376E-2</v>
      </c>
      <c r="C339" s="10">
        <f>(ETH!E339-ETH!E340)/ETH!E340</f>
        <v>-1.5479876160990381E-3</v>
      </c>
      <c r="D339" s="10">
        <f>(XRP!$E339-XRP!$E340)/XRP!$E340</f>
        <v>-1.9521717911176094E-2</v>
      </c>
      <c r="E339" s="10">
        <f>(LTC!$E339-LTC!$E340)/LTC!$E340</f>
        <v>-5.2493438320210016E-3</v>
      </c>
      <c r="F339" s="10"/>
      <c r="G339" s="10">
        <f>(NEM!$E339-NEM!$E340)/NEM!$E340</f>
        <v>-7.6131397152122129E-3</v>
      </c>
    </row>
    <row r="340" spans="1:7" x14ac:dyDescent="0.3">
      <c r="A340" s="9">
        <v>42781</v>
      </c>
      <c r="B340" s="10">
        <f>(BTC!$E340-BTC!$E341)/BTC!$E341</f>
        <v>2.9167288835797757E-3</v>
      </c>
      <c r="C340" s="10">
        <f>(ETH!E340-ETH!E341)/ETH!E341</f>
        <v>-8.4420567920183761E-3</v>
      </c>
      <c r="D340" s="10">
        <f>(XRP!$E340-XRP!$E341)/XRP!$E341</f>
        <v>-2.0866517999362861E-2</v>
      </c>
      <c r="E340" s="10">
        <f>(LTC!$E340-LTC!$E341)/LTC!$E341</f>
        <v>1.0610079575596827E-2</v>
      </c>
      <c r="F340" s="10"/>
      <c r="G340" s="10">
        <f>(NEM!$E340-NEM!$E341)/NEM!$E341</f>
        <v>5.3937592867756387E-2</v>
      </c>
    </row>
    <row r="341" spans="1:7" x14ac:dyDescent="0.3">
      <c r="A341" s="9">
        <v>42780</v>
      </c>
      <c r="B341" s="10">
        <f>(BTC!$E341-BTC!$E342)/BTC!$E342</f>
        <v>1.4041427763869789E-2</v>
      </c>
      <c r="C341" s="10">
        <f>(ETH!E341-ETH!E342)/ETH!E342</f>
        <v>0.1561668145519077</v>
      </c>
      <c r="D341" s="10">
        <f>(XRP!$E341-XRP!$E342)/XRP!$E342</f>
        <v>4.3193089105743269E-3</v>
      </c>
      <c r="E341" s="10">
        <f>(LTC!$E341-LTC!$E342)/LTC!$E342</f>
        <v>1.3440860215053715E-2</v>
      </c>
      <c r="F341" s="10"/>
      <c r="G341" s="10">
        <f>(NEM!$E341-NEM!$E342)/NEM!$E342</f>
        <v>1.4318010550112975E-2</v>
      </c>
    </row>
    <row r="342" spans="1:7" x14ac:dyDescent="0.3">
      <c r="A342" s="9">
        <v>42779</v>
      </c>
      <c r="B342" s="10">
        <f>(BTC!$E342-BTC!$E343)/BTC!$E343</f>
        <v>-8.5470085470085114E-3</v>
      </c>
      <c r="C342" s="10">
        <f>(ETH!E342-ETH!E343)/ETH!E343</f>
        <v>-1.1403508771929893E-2</v>
      </c>
      <c r="D342" s="10">
        <f>(XRP!$E342-XRP!$E343)/XRP!$E343</f>
        <v>-2.8712713351412753E-3</v>
      </c>
      <c r="E342" s="10">
        <f>(LTC!$E342-LTC!$E343)/LTC!$E343</f>
        <v>-1.0638297872340318E-2</v>
      </c>
      <c r="F342" s="10"/>
      <c r="G342" s="10">
        <f>(NEM!$E342-NEM!$E343)/NEM!$E343</f>
        <v>-3.8405797101449222E-2</v>
      </c>
    </row>
    <row r="343" spans="1:7" x14ac:dyDescent="0.3">
      <c r="A343" s="9">
        <v>42778</v>
      </c>
      <c r="B343" s="10">
        <f>(BTC!$E343-BTC!$E344)/BTC!$E344</f>
        <v>-5.2466523968341828E-3</v>
      </c>
      <c r="C343" s="10">
        <f>(ETH!E343-ETH!E344)/ETH!E344</f>
        <v>4.4052863436123977E-3</v>
      </c>
      <c r="D343" s="10">
        <f>(XRP!$E343-XRP!$E344)/XRP!$E344</f>
        <v>-1.0105795041844279E-2</v>
      </c>
      <c r="E343" s="10">
        <f>(LTC!$E343-LTC!$E344)/LTC!$E344</f>
        <v>-7.9155672823219645E-3</v>
      </c>
      <c r="F343" s="10"/>
      <c r="G343" s="10">
        <f>(NEM!$E343-NEM!$E344)/NEM!$E344</f>
        <v>-1.3157894736842115E-2</v>
      </c>
    </row>
    <row r="344" spans="1:7" x14ac:dyDescent="0.3">
      <c r="A344" s="9">
        <v>42777</v>
      </c>
      <c r="B344" s="10">
        <f>(BTC!$E344-BTC!$E345)/BTC!$E345</f>
        <v>1.5960836274995789E-2</v>
      </c>
      <c r="C344" s="10">
        <f>(ETH!E344-ETH!E345)/ETH!E345</f>
        <v>6.2056737588652737E-3</v>
      </c>
      <c r="D344" s="10">
        <f>(XRP!$E344-XRP!$E345)/XRP!$E345</f>
        <v>6.996342820798182E-3</v>
      </c>
      <c r="E344" s="10">
        <f>(LTC!$E344-LTC!$E345)/LTC!$E345</f>
        <v>2.6455026455027069E-3</v>
      </c>
      <c r="F344" s="10"/>
      <c r="G344" s="10">
        <f>(NEM!$E344-NEM!$E345)/NEM!$E345</f>
        <v>0.10318712527611235</v>
      </c>
    </row>
    <row r="345" spans="1:7" x14ac:dyDescent="0.3">
      <c r="A345" s="9">
        <v>42776</v>
      </c>
      <c r="B345" s="10">
        <f>(BTC!$E345-BTC!$E346)/BTC!$E346</f>
        <v>-5.7422715662020923E-3</v>
      </c>
      <c r="C345" s="10">
        <f>(ETH!E345-ETH!E346)/ETH!E346</f>
        <v>2.2665457842248413E-2</v>
      </c>
      <c r="D345" s="10">
        <f>(XRP!$E345-XRP!$E346)/XRP!$E346</f>
        <v>-1.3335425164731723E-2</v>
      </c>
      <c r="E345" s="10">
        <f>(LTC!$E345-LTC!$E346)/LTC!$E346</f>
        <v>-5.2631578947368472E-3</v>
      </c>
      <c r="F345" s="10"/>
      <c r="G345" s="10">
        <f>(NEM!$E345-NEM!$E346)/NEM!$E346</f>
        <v>2.3722916337182124E-3</v>
      </c>
    </row>
    <row r="346" spans="1:7" x14ac:dyDescent="0.3">
      <c r="A346" s="9">
        <v>42775</v>
      </c>
      <c r="B346" s="10">
        <f>(BTC!$E346-BTC!$E347)/BTC!$E347</f>
        <v>-6.4614747852916501E-2</v>
      </c>
      <c r="C346" s="10">
        <f>(ETH!E346-ETH!E347)/ETH!E347</f>
        <v>-3.4995625546806679E-2</v>
      </c>
      <c r="D346" s="10">
        <f>(XRP!$E346-XRP!$E347)/XRP!$E347</f>
        <v>-9.9409754582168094E-3</v>
      </c>
      <c r="E346" s="10">
        <f>(LTC!$E346-LTC!$E347)/LTC!$E347</f>
        <v>-5.4726368159203925E-2</v>
      </c>
      <c r="F346" s="10"/>
      <c r="G346" s="10">
        <f>(NEM!$E346-NEM!$E347)/NEM!$E347</f>
        <v>-5.0743131661912716E-2</v>
      </c>
    </row>
    <row r="347" spans="1:7" x14ac:dyDescent="0.3">
      <c r="A347" s="9">
        <v>42774</v>
      </c>
      <c r="B347" s="10">
        <f>(BTC!$E347-BTC!$E348)/BTC!$E348</f>
        <v>1.6205775663070876E-3</v>
      </c>
      <c r="C347" s="10">
        <f>(ETH!E347-ETH!E348)/ETH!E348</f>
        <v>-7.8124999999999879E-3</v>
      </c>
      <c r="D347" s="10">
        <f>(XRP!$E347-XRP!$E348)/XRP!$E348</f>
        <v>4.8384579366317739E-3</v>
      </c>
      <c r="E347" s="10">
        <f>(LTC!$E347-LTC!$E348)/LTC!$E348</f>
        <v>-4.950495049505065E-3</v>
      </c>
      <c r="F347" s="10"/>
      <c r="G347" s="10">
        <f>(NEM!$E347-NEM!$E348)/NEM!$E348</f>
        <v>-3.7010264565563125E-2</v>
      </c>
    </row>
    <row r="348" spans="1:7" x14ac:dyDescent="0.3">
      <c r="A348" s="9">
        <v>42773</v>
      </c>
      <c r="B348" s="10">
        <f>(BTC!$E348-BTC!$E349)/BTC!$E349</f>
        <v>2.2347444974232834E-2</v>
      </c>
      <c r="C348" s="10">
        <f>(ETH!E348-ETH!E349)/ETH!E349</f>
        <v>1.1413520632133363E-2</v>
      </c>
      <c r="D348" s="10">
        <f>(XRP!$E348-XRP!$E349)/XRP!$E349</f>
        <v>-6.6666666666666098E-3</v>
      </c>
      <c r="E348" s="10">
        <f>(LTC!$E348-LTC!$E349)/LTC!$E349</f>
        <v>0</v>
      </c>
      <c r="F348" s="10"/>
      <c r="G348" s="10">
        <f>(NEM!$E348-NEM!$E349)/NEM!$E349</f>
        <v>0.14538830932273561</v>
      </c>
    </row>
    <row r="349" spans="1:7" x14ac:dyDescent="0.3">
      <c r="A349" s="9">
        <v>42772</v>
      </c>
      <c r="B349" s="10">
        <f>(BTC!$E349-BTC!$E350)/BTC!$E350</f>
        <v>1.0522319777289089E-2</v>
      </c>
      <c r="C349" s="10">
        <f>(ETH!E349-ETH!E350)/ETH!E350</f>
        <v>3.5242290748899495E-3</v>
      </c>
      <c r="D349" s="10">
        <f>(XRP!$E349-XRP!$E350)/XRP!$E350</f>
        <v>1.2418503570320078E-3</v>
      </c>
      <c r="E349" s="10">
        <f>(LTC!$E349-LTC!$E350)/LTC!$E350</f>
        <v>0</v>
      </c>
      <c r="F349" s="10"/>
      <c r="G349" s="10">
        <f>(NEM!$E349-NEM!$E350)/NEM!$E350</f>
        <v>-5.4781655971200445E-2</v>
      </c>
    </row>
    <row r="350" spans="1:7" x14ac:dyDescent="0.3">
      <c r="A350" s="9">
        <v>42771</v>
      </c>
      <c r="B350" s="10">
        <f>(BTC!$E350-BTC!$E351)/BTC!$E351</f>
        <v>-1.4919934797200279E-2</v>
      </c>
      <c r="C350" s="10">
        <f>(ETH!E350-ETH!E351)/ETH!E351</f>
        <v>-6.9991251093613361E-3</v>
      </c>
      <c r="D350" s="10">
        <f>(XRP!$E350-XRP!$E351)/XRP!$E351</f>
        <v>-7.70178681454106E-3</v>
      </c>
      <c r="E350" s="10">
        <f>(LTC!$E350-LTC!$E351)/LTC!$E351</f>
        <v>-4.9261083743841316E-3</v>
      </c>
      <c r="F350" s="10"/>
      <c r="G350" s="10">
        <f>(NEM!$E350-NEM!$E351)/NEM!$E351</f>
        <v>-0.10929875923602397</v>
      </c>
    </row>
    <row r="351" spans="1:7" x14ac:dyDescent="0.3">
      <c r="A351" s="9">
        <v>42770</v>
      </c>
      <c r="B351" s="10">
        <f>(BTC!$E351-BTC!$E352)/BTC!$E352</f>
        <v>1.2612752570612973E-2</v>
      </c>
      <c r="C351" s="10">
        <f>(ETH!E351-ETH!E352)/ETH!E352</f>
        <v>2.8802880288028829E-2</v>
      </c>
      <c r="D351" s="10">
        <f>(XRP!$E351-XRP!$E352)/XRP!$E352</f>
        <v>2.7803521779426405E-3</v>
      </c>
      <c r="E351" s="10">
        <f>(LTC!$E351-LTC!$E352)/LTC!$E352</f>
        <v>-4.9019607843138382E-3</v>
      </c>
      <c r="F351" s="10"/>
      <c r="G351" s="10">
        <f>(NEM!$E351-NEM!$E352)/NEM!$E352</f>
        <v>3.3871432689535887E-2</v>
      </c>
    </row>
    <row r="352" spans="1:7" x14ac:dyDescent="0.3">
      <c r="A352" s="9">
        <v>42769</v>
      </c>
      <c r="B352" s="10">
        <f>(BTC!$E352-BTC!$E353)/BTC!$E353</f>
        <v>1.7898794228108448E-2</v>
      </c>
      <c r="C352" s="10">
        <f>(ETH!E352-ETH!E353)/ETH!E353</f>
        <v>2.6802218114602507E-2</v>
      </c>
      <c r="D352" s="10">
        <f>(XRP!$E352-XRP!$E353)/XRP!$E353</f>
        <v>7.7291698871538052E-4</v>
      </c>
      <c r="E352" s="10">
        <f>(LTC!$E352-LTC!$E353)/LTC!$E353</f>
        <v>-2.4449877750610726E-3</v>
      </c>
      <c r="F352" s="10"/>
      <c r="G352" s="10">
        <f>(NEM!$E352-NEM!$E353)/NEM!$E353</f>
        <v>0.10231966952653314</v>
      </c>
    </row>
    <row r="353" spans="1:7" x14ac:dyDescent="0.3">
      <c r="A353" s="9">
        <v>42768</v>
      </c>
      <c r="B353" s="10">
        <f>(BTC!$E353-BTC!$E354)/BTC!$E354</f>
        <v>2.3032901255788531E-2</v>
      </c>
      <c r="C353" s="10">
        <f>(ETH!E353-ETH!E354)/ETH!E354</f>
        <v>8.3876980428704423E-3</v>
      </c>
      <c r="D353" s="10">
        <f>(XRP!$E353-XRP!$E354)/XRP!$E354</f>
        <v>-1.085626911314983E-2</v>
      </c>
      <c r="E353" s="10">
        <f>(LTC!$E353-LTC!$E354)/LTC!$E354</f>
        <v>2.4509803921568107E-3</v>
      </c>
      <c r="F353" s="10"/>
      <c r="G353" s="10">
        <f>(NEM!$E353-NEM!$E354)/NEM!$E354</f>
        <v>0.14707490431930026</v>
      </c>
    </row>
    <row r="354" spans="1:7" x14ac:dyDescent="0.3">
      <c r="A354" s="9">
        <v>42767</v>
      </c>
      <c r="B354" s="10">
        <f>(BTC!$E354-BTC!$E355)/BTC!$E355</f>
        <v>1.918796372629844E-2</v>
      </c>
      <c r="C354" s="10">
        <f>(ETH!E354-ETH!E355)/ETH!E355</f>
        <v>0</v>
      </c>
      <c r="D354" s="10">
        <f>(XRP!$E354-XRP!$E355)/XRP!$E355</f>
        <v>3.5793474817865004E-2</v>
      </c>
      <c r="E354" s="10">
        <f>(LTC!$E354-LTC!$E355)/LTC!$E355</f>
        <v>0</v>
      </c>
      <c r="F354" s="10"/>
      <c r="G354" s="10">
        <f>(NEM!$E354-NEM!$E355)/NEM!$E355</f>
        <v>4.7737254153140986E-2</v>
      </c>
    </row>
    <row r="355" spans="1:7" x14ac:dyDescent="0.3">
      <c r="A355" s="9">
        <v>42766</v>
      </c>
      <c r="B355" s="10">
        <f>(BTC!$E355-BTC!$E356)/BTC!$E356</f>
        <v>5.4347117494947722E-2</v>
      </c>
      <c r="C355" s="10">
        <f>(ETH!E355-ETH!E356)/ETH!E356</f>
        <v>1.5137180700094621E-2</v>
      </c>
      <c r="D355" s="10">
        <f>(XRP!$E355-XRP!$E356)/XRP!$E356</f>
        <v>-1.0499921642375837E-2</v>
      </c>
      <c r="E355" s="10">
        <f>(LTC!$E355-LTC!$E356)/LTC!$E356</f>
        <v>1.4925373134328483E-2</v>
      </c>
      <c r="F355" s="10"/>
      <c r="G355" s="10">
        <f>(NEM!$E355-NEM!$E356)/NEM!$E356</f>
        <v>-2.85605483625274E-3</v>
      </c>
    </row>
    <row r="356" spans="1:7" x14ac:dyDescent="0.3">
      <c r="A356" s="9">
        <v>42765</v>
      </c>
      <c r="B356" s="10">
        <f>(BTC!$E356-BTC!$E357)/BTC!$E357</f>
        <v>9.5704187058183302E-4</v>
      </c>
      <c r="C356" s="10">
        <f>(ETH!E356-ETH!E357)/ETH!E357</f>
        <v>8.5877862595419713E-3</v>
      </c>
      <c r="D356" s="10">
        <f>(XRP!$E356-XRP!$E357)/XRP!$E357</f>
        <v>-3.2802249297093594E-3</v>
      </c>
      <c r="E356" s="10">
        <f>(LTC!$E356-LTC!$E357)/LTC!$E357</f>
        <v>4.4155844155844018E-2</v>
      </c>
      <c r="F356" s="10"/>
      <c r="G356" s="10">
        <f>(NEM!$E356-NEM!$E357)/NEM!$E357</f>
        <v>1.7041053446940266E-2</v>
      </c>
    </row>
    <row r="357" spans="1:7" x14ac:dyDescent="0.3">
      <c r="A357" s="9">
        <v>42764</v>
      </c>
      <c r="B357" s="10">
        <f>(BTC!$E357-BTC!$E358)/BTC!$E358</f>
        <v>-2.2678197463080457E-3</v>
      </c>
      <c r="C357" s="10">
        <f>(ETH!E357-ETH!E358)/ETH!E358</f>
        <v>-7.575757575757582E-3</v>
      </c>
      <c r="D357" s="10">
        <f>(XRP!$E357-XRP!$E358)/XRP!$E358</f>
        <v>9.4607379375590168E-3</v>
      </c>
      <c r="E357" s="10">
        <f>(LTC!$E357-LTC!$E358)/LTC!$E358</f>
        <v>0</v>
      </c>
      <c r="F357" s="10"/>
      <c r="G357" s="10">
        <f>(NEM!$E357-NEM!$E358)/NEM!$E358</f>
        <v>7.2481827622014619E-2</v>
      </c>
    </row>
    <row r="358" spans="1:7" x14ac:dyDescent="0.3">
      <c r="A358" s="9">
        <v>42763</v>
      </c>
      <c r="B358" s="10">
        <f>(BTC!$E358-BTC!$E359)/BTC!$E359</f>
        <v>2.0005436259853569E-3</v>
      </c>
      <c r="C358" s="10">
        <f>(ETH!E358-ETH!E359)/ETH!E359</f>
        <v>1.8975332068312477E-3</v>
      </c>
      <c r="D358" s="10">
        <f>(XRP!$E358-XRP!$E359)/XRP!$E359</f>
        <v>-1.137957911145741E-2</v>
      </c>
      <c r="E358" s="10">
        <f>(LTC!$E358-LTC!$E359)/LTC!$E359</f>
        <v>-2.5906735751294787E-3</v>
      </c>
      <c r="F358" s="10"/>
      <c r="G358" s="10">
        <f>(NEM!$E358-NEM!$E359)/NEM!$E359</f>
        <v>-3.5843011613936791E-2</v>
      </c>
    </row>
    <row r="359" spans="1:7" x14ac:dyDescent="0.3">
      <c r="A359" s="9">
        <v>42762</v>
      </c>
      <c r="B359" s="10">
        <f>(BTC!$E359-BTC!$E360)/BTC!$E360</f>
        <v>2.3539925238940792E-3</v>
      </c>
      <c r="C359" s="10">
        <f>(ETH!E359-ETH!E360)/ETH!E360</f>
        <v>-4.7214353163362336E-3</v>
      </c>
      <c r="D359" s="10">
        <f>(XRP!$E359-XRP!$E360)/XRP!$E360</f>
        <v>-4.1106128550074748E-2</v>
      </c>
      <c r="E359" s="10">
        <f>(LTC!$E359-LTC!$E360)/LTC!$E360</f>
        <v>7.8328981723237087E-3</v>
      </c>
      <c r="F359" s="10"/>
      <c r="G359" s="10">
        <f>(NEM!$E359-NEM!$E360)/NEM!$E360</f>
        <v>-4.0353574173712548E-2</v>
      </c>
    </row>
    <row r="360" spans="1:7" x14ac:dyDescent="0.3">
      <c r="A360" s="9">
        <v>42761</v>
      </c>
      <c r="B360" s="10">
        <f>(BTC!$E360-BTC!$E361)/BTC!$E361</f>
        <v>1.7802870643565533E-2</v>
      </c>
      <c r="C360" s="10">
        <f>(ETH!E360-ETH!E361)/ETH!E361</f>
        <v>1.8921475875117856E-3</v>
      </c>
      <c r="D360" s="10">
        <f>(XRP!$E360-XRP!$E361)/XRP!$E361</f>
        <v>2.7176416397973299E-2</v>
      </c>
      <c r="E360" s="10">
        <f>(LTC!$E360-LTC!$E361)/LTC!$E361</f>
        <v>3.2345013477088978E-2</v>
      </c>
      <c r="F360" s="10"/>
      <c r="G360" s="10">
        <f>(NEM!$E360-NEM!$E361)/NEM!$E361</f>
        <v>0.1454985692273828</v>
      </c>
    </row>
    <row r="361" spans="1:7" x14ac:dyDescent="0.3">
      <c r="A361" s="9">
        <v>42760</v>
      </c>
      <c r="B361" s="10">
        <f>(BTC!$E361-BTC!$E362)/BTC!$E362</f>
        <v>9.913855873819476E-3</v>
      </c>
      <c r="C361" s="10">
        <f>(ETH!E361-ETH!E362)/ETH!E362</f>
        <v>-5.6444026340546089E-3</v>
      </c>
      <c r="D361" s="10">
        <f>(XRP!$E361-XRP!$E362)/XRP!$E362</f>
        <v>-4.1284403669724946E-3</v>
      </c>
      <c r="E361" s="10">
        <f>(LTC!$E361-LTC!$E362)/LTC!$E362</f>
        <v>-2.1108179419525086E-2</v>
      </c>
      <c r="F361" s="10"/>
      <c r="G361" s="10">
        <f>(NEM!$E361-NEM!$E362)/NEM!$E362</f>
        <v>0.16427473090722708</v>
      </c>
    </row>
    <row r="362" spans="1:7" x14ac:dyDescent="0.3">
      <c r="A362" s="9">
        <v>42759</v>
      </c>
      <c r="B362" s="10">
        <f>(BTC!$E362-BTC!$E363)/BTC!$E363</f>
        <v>-3.0748851803997716E-2</v>
      </c>
      <c r="C362" s="10">
        <f>(ETH!E362-ETH!E363)/ETH!E363</f>
        <v>-1.7560073937153375E-2</v>
      </c>
      <c r="D362" s="10">
        <f>(XRP!$E362-XRP!$E363)/XRP!$E363</f>
        <v>-2.3443332835598032E-2</v>
      </c>
      <c r="E362" s="10">
        <f>(LTC!$E362-LTC!$E363)/LTC!$E363</f>
        <v>-1.3020833333333287E-2</v>
      </c>
      <c r="F362" s="10"/>
      <c r="G362" s="10">
        <f>(NEM!$E362-NEM!$E363)/NEM!$E363</f>
        <v>5.7739224722146945E-2</v>
      </c>
    </row>
    <row r="363" spans="1:7" x14ac:dyDescent="0.3">
      <c r="A363" s="9">
        <v>42758</v>
      </c>
      <c r="B363" s="10">
        <f>(BTC!$E363-BTC!$E364)/BTC!$E364</f>
        <v>-3.9581688602419981E-3</v>
      </c>
      <c r="C363" s="10">
        <f>(ETH!E363-ETH!E364)/ETH!E364</f>
        <v>1.1214953271028132E-2</v>
      </c>
      <c r="D363" s="10">
        <f>(XRP!$E363-XRP!$E364)/XRP!$E364</f>
        <v>-2.3834351258752253E-3</v>
      </c>
      <c r="E363" s="10">
        <f>(LTC!$E363-LTC!$E364)/LTC!$E364</f>
        <v>0</v>
      </c>
      <c r="F363" s="10"/>
      <c r="G363" s="10">
        <f>(NEM!$E363-NEM!$E364)/NEM!$E364</f>
        <v>-1.8939393939394107E-3</v>
      </c>
    </row>
    <row r="364" spans="1:7" x14ac:dyDescent="0.3">
      <c r="A364" s="9">
        <v>42757</v>
      </c>
      <c r="B364" s="10">
        <f>(BTC!$E364-BTC!$E365)/BTC!$E365</f>
        <v>3.1243558728126747E-3</v>
      </c>
      <c r="C364" s="10">
        <f>(ETH!E364-ETH!E365)/ETH!E365</f>
        <v>-1.9248395967002827E-2</v>
      </c>
      <c r="D364" s="10">
        <f>(XRP!$E364-XRP!$E365)/XRP!$E365</f>
        <v>1.0438413361169194E-3</v>
      </c>
      <c r="E364" s="10">
        <f>(LTC!$E364-LTC!$E365)/LTC!$E365</f>
        <v>-1.5384615384615399E-2</v>
      </c>
      <c r="F364" s="10"/>
      <c r="G364" s="10">
        <f>(NEM!$E364-NEM!$E365)/NEM!$E365</f>
        <v>1.3546464372799322E-3</v>
      </c>
    </row>
    <row r="365" spans="1:7" x14ac:dyDescent="0.3">
      <c r="A365" s="9">
        <v>42756</v>
      </c>
      <c r="B365" s="10">
        <f>(BTC!$E365-BTC!$E366)/BTC!$E366</f>
        <v>2.9898439158463953E-2</v>
      </c>
      <c r="C365" s="10">
        <f>(ETH!E365-ETH!E366)/ETH!E366</f>
        <v>2.9245283018867974E-2</v>
      </c>
      <c r="D365" s="10">
        <f>(XRP!$E365-XRP!$E366)/XRP!$E366</f>
        <v>4.6441947565542731E-3</v>
      </c>
      <c r="E365" s="10">
        <f>(LTC!$E365-LTC!$E366)/LTC!$E366</f>
        <v>2.5706940874035441E-3</v>
      </c>
      <c r="F365" s="10"/>
      <c r="G365" s="10">
        <f>(NEM!$E365-NEM!$E366)/NEM!$E366</f>
        <v>4.1184767277856096E-2</v>
      </c>
    </row>
    <row r="366" spans="1:7" x14ac:dyDescent="0.3">
      <c r="A366" s="9">
        <v>42755</v>
      </c>
      <c r="B366" s="10">
        <f>(BTC!$E366-BTC!$E367)/BTC!$E367</f>
        <v>-4.4935322055013258E-3</v>
      </c>
      <c r="C366" s="10">
        <f>(ETH!E366-ETH!E367)/ETH!E367</f>
        <v>1.9230769230769162E-2</v>
      </c>
      <c r="D366" s="10">
        <f>(XRP!$E366-XRP!$E367)/XRP!$E367</f>
        <v>-5.1037816320727881E-2</v>
      </c>
      <c r="E366" s="10">
        <f>(LTC!$E366-LTC!$E367)/LTC!$E367</f>
        <v>7.7720207253886659E-3</v>
      </c>
      <c r="F366" s="10"/>
      <c r="G366" s="10">
        <f>(NEM!$E366-NEM!$E367)/NEM!$E367</f>
        <v>-1.1157601115760141E-2</v>
      </c>
    </row>
    <row r="367" spans="1:7" x14ac:dyDescent="0.3">
      <c r="A367" s="9">
        <v>42754</v>
      </c>
      <c r="B367" s="10">
        <f>(BTC!$E367-BTC!$E368)/BTC!$E368</f>
        <v>1.4042092440955591E-2</v>
      </c>
      <c r="C367" s="10">
        <f>(ETH!E367-ETH!E368)/ETH!E368</f>
        <v>1.6617790811339191E-2</v>
      </c>
      <c r="D367" s="10">
        <f>(XRP!$E367-XRP!$E368)/XRP!$E368</f>
        <v>4.8442390818303871E-2</v>
      </c>
      <c r="E367" s="10">
        <f>(LTC!$E367-LTC!$E368)/LTC!$E368</f>
        <v>5.2083333333333382E-3</v>
      </c>
      <c r="F367" s="10"/>
      <c r="G367" s="10">
        <f>(NEM!$E367-NEM!$E368)/NEM!$E368</f>
        <v>9.2905405405405532E-3</v>
      </c>
    </row>
    <row r="368" spans="1:7" x14ac:dyDescent="0.3">
      <c r="A368" s="9">
        <v>42753</v>
      </c>
      <c r="B368" s="10">
        <f>(BTC!$E368-BTC!$E369)/BTC!$E369</f>
        <v>-2.3481727867480283E-2</v>
      </c>
      <c r="C368" s="10">
        <f>(ETH!E368-ETH!E369)/ETH!E369</f>
        <v>-6.7961165048543958E-3</v>
      </c>
      <c r="D368" s="10">
        <f>(XRP!$E368-XRP!$E369)/XRP!$E369</f>
        <v>-1.3382352941176462E-2</v>
      </c>
      <c r="E368" s="10">
        <f>(LTC!$E368-LTC!$E369)/LTC!$E369</f>
        <v>-2.5380710659898501E-2</v>
      </c>
      <c r="F368" s="10"/>
      <c r="G368" s="10">
        <f>(NEM!$E368-NEM!$E369)/NEM!$E369</f>
        <v>7.9455164585698779E-3</v>
      </c>
    </row>
    <row r="369" spans="1:7" x14ac:dyDescent="0.3">
      <c r="A369" s="9">
        <v>42752</v>
      </c>
      <c r="B369" s="10">
        <f>(BTC!$E369-BTC!$E370)/BTC!$E370</f>
        <v>9.1890851803302448E-2</v>
      </c>
      <c r="C369" s="10">
        <f>(ETH!E369-ETH!E370)/ETH!E370</f>
        <v>6.8464730290456438E-2</v>
      </c>
      <c r="D369" s="10">
        <f>(XRP!$E369-XRP!$E370)/XRP!$E370</f>
        <v>1.767825574543291E-3</v>
      </c>
      <c r="E369" s="10">
        <f>(LTC!$E369-LTC!$E370)/LTC!$E370</f>
        <v>1.0256410256410265E-2</v>
      </c>
      <c r="F369" s="10"/>
      <c r="G369" s="10">
        <f>(NEM!$E369-NEM!$E370)/NEM!$E370</f>
        <v>-3.9520305260288949E-2</v>
      </c>
    </row>
    <row r="370" spans="1:7" x14ac:dyDescent="0.3">
      <c r="A370" s="9">
        <v>42751</v>
      </c>
      <c r="B370" s="10">
        <f>(BTC!$E370-BTC!$E371)/BTC!$E371</f>
        <v>1.1839863713799E-2</v>
      </c>
      <c r="C370" s="10">
        <f>(ETH!E370-ETH!E371)/ETH!E371</f>
        <v>-2.6262626262626241E-2</v>
      </c>
      <c r="D370" s="10">
        <f>(XRP!$E370-XRP!$E371)/XRP!$E371</f>
        <v>9.2179601546237815E-3</v>
      </c>
      <c r="E370" s="10">
        <f>(LTC!$E370-LTC!$E371)/LTC!$E371</f>
        <v>-7.633587786259605E-3</v>
      </c>
      <c r="F370" s="10"/>
      <c r="G370" s="10">
        <f>(NEM!$E370-NEM!$E371)/NEM!$E371</f>
        <v>5.454049631851191E-4</v>
      </c>
    </row>
    <row r="371" spans="1:7" x14ac:dyDescent="0.3">
      <c r="A371" s="9">
        <v>42750</v>
      </c>
      <c r="B371" s="10">
        <f>(BTC!$E371-BTC!$E372)/BTC!$E372</f>
        <v>4.1421781258782105E-3</v>
      </c>
      <c r="C371" s="10">
        <f>(ETH!E371-ETH!E372)/ETH!E372</f>
        <v>2.5906735751295335E-2</v>
      </c>
      <c r="D371" s="10">
        <f>(XRP!$E371-XRP!$E372)/XRP!$E372</f>
        <v>-1.996211569284569E-2</v>
      </c>
      <c r="E371" s="10">
        <f>(LTC!$E371-LTC!$E372)/LTC!$E372</f>
        <v>7.6923076923077561E-3</v>
      </c>
      <c r="F371" s="10"/>
      <c r="G371" s="10">
        <f>(NEM!$E371-NEM!$E372)/NEM!$E372</f>
        <v>-1.4247311827957014E-2</v>
      </c>
    </row>
    <row r="372" spans="1:7" x14ac:dyDescent="0.3">
      <c r="A372" s="9">
        <v>42749</v>
      </c>
      <c r="B372" s="10">
        <f>(BTC!$E372-BTC!$E373)/BTC!$E373</f>
        <v>-6.7598728124469648E-3</v>
      </c>
      <c r="C372" s="10">
        <f>(ETH!E372-ETH!E373)/ETH!E373</f>
        <v>-1.2282497441146288E-2</v>
      </c>
      <c r="D372" s="10">
        <f>(XRP!$E372-XRP!$E373)/XRP!$E373</f>
        <v>4.0479078229229817E-2</v>
      </c>
      <c r="E372" s="10">
        <f>(LTC!$E372-LTC!$E373)/LTC!$E373</f>
        <v>2.5706940874035441E-3</v>
      </c>
      <c r="F372" s="10"/>
      <c r="G372" s="10">
        <f>(NEM!$E372-NEM!$E373)/NEM!$E373</f>
        <v>3.5634743875278416E-2</v>
      </c>
    </row>
    <row r="373" spans="1:7" x14ac:dyDescent="0.3">
      <c r="A373" s="9">
        <v>42748</v>
      </c>
      <c r="B373" s="10">
        <f>(BTC!$E373-BTC!$E374)/BTC!$E374</f>
        <v>2.3793844662848024E-2</v>
      </c>
      <c r="C373" s="10">
        <f>(ETH!E373-ETH!E374)/ETH!E374</f>
        <v>-9.12778904665313E-3</v>
      </c>
      <c r="D373" s="10">
        <f>(XRP!$E373-XRP!$E374)/XRP!$E374</f>
        <v>2.6934454304842037E-2</v>
      </c>
      <c r="E373" s="10">
        <f>(LTC!$E373-LTC!$E374)/LTC!$E374</f>
        <v>-1.7676767676767638E-2</v>
      </c>
      <c r="F373" s="10"/>
      <c r="G373" s="10">
        <f>(NEM!$E373-NEM!$E374)/NEM!$E374</f>
        <v>2.9521352823158563E-2</v>
      </c>
    </row>
    <row r="374" spans="1:7" x14ac:dyDescent="0.3">
      <c r="A374" s="9">
        <v>42747</v>
      </c>
      <c r="B374" s="10">
        <f>(BTC!$E374-BTC!$E375)/BTC!$E375</f>
        <v>3.4805081259000267E-2</v>
      </c>
      <c r="C374" s="10">
        <f>(ETH!E374-ETH!E375)/ETH!E375</f>
        <v>1.4403292181069834E-2</v>
      </c>
      <c r="D374" s="10">
        <f>(XRP!$E374-XRP!$E375)/XRP!$E375</f>
        <v>1.8717828731866881E-3</v>
      </c>
      <c r="E374" s="10">
        <f>(LTC!$E374-LTC!$E375)/LTC!$E375</f>
        <v>2.8571428571428539E-2</v>
      </c>
      <c r="F374" s="10"/>
      <c r="G374" s="10">
        <f>(NEM!$E374-NEM!$E375)/NEM!$E375</f>
        <v>5.8234758871701514E-2</v>
      </c>
    </row>
    <row r="375" spans="1:7" x14ac:dyDescent="0.3">
      <c r="A375" s="9">
        <v>42746</v>
      </c>
      <c r="B375" s="10">
        <f>(BTC!$E375-BTC!$E376)/BTC!$E376</f>
        <v>-0.14313414419178561</v>
      </c>
      <c r="C375" s="10">
        <f>(ETH!E375-ETH!E376)/ETH!E376</f>
        <v>-7.8672985781990529E-2</v>
      </c>
      <c r="D375" s="10">
        <f>(XRP!$E375-XRP!$E376)/XRP!$E376</f>
        <v>-4.2848611525828598E-2</v>
      </c>
      <c r="E375" s="10">
        <f>(LTC!$E375-LTC!$E376)/LTC!$E376</f>
        <v>-0.16122004357298469</v>
      </c>
      <c r="F375" s="10"/>
      <c r="G375" s="10">
        <f>(NEM!$E375-NEM!$E376)/NEM!$E376</f>
        <v>-8.4420994168286592E-2</v>
      </c>
    </row>
    <row r="376" spans="1:7" x14ac:dyDescent="0.3">
      <c r="A376" s="9">
        <v>42745</v>
      </c>
      <c r="B376" s="10">
        <f>(BTC!$E376-BTC!$E377)/BTC!$E377</f>
        <v>5.3719969429459682E-3</v>
      </c>
      <c r="C376" s="10">
        <f>(ETH!E376-ETH!E377)/ETH!E377</f>
        <v>2.1297192642788058E-2</v>
      </c>
      <c r="D376" s="10">
        <f>(XRP!$E376-XRP!$E377)/XRP!$E377</f>
        <v>8.6103453867358556E-2</v>
      </c>
      <c r="E376" s="10">
        <f>(LTC!$E376-LTC!$E377)/LTC!$E377</f>
        <v>6.7441860465116285E-2</v>
      </c>
      <c r="F376" s="10"/>
      <c r="G376" s="10">
        <f>(NEM!$E376-NEM!$E377)/NEM!$E377</f>
        <v>-1.9401330376940303E-3</v>
      </c>
    </row>
    <row r="377" spans="1:7" x14ac:dyDescent="0.3">
      <c r="A377" s="9">
        <v>42744</v>
      </c>
      <c r="B377" s="10">
        <f>(BTC!$E377-BTC!$E378)/BTC!$E378</f>
        <v>-9.1856892010535596E-3</v>
      </c>
      <c r="C377" s="10">
        <f>(ETH!E377-ETH!E378)/ETH!E378</f>
        <v>3.8872691933917324E-3</v>
      </c>
      <c r="D377" s="10">
        <f>(XRP!$E377-XRP!$E378)/XRP!$E378</f>
        <v>-1.0588801540189329E-2</v>
      </c>
      <c r="E377" s="10">
        <f>(LTC!$E377-LTC!$E378)/LTC!$E378</f>
        <v>7.769423558897233E-2</v>
      </c>
      <c r="F377" s="10"/>
      <c r="G377" s="10">
        <f>(NEM!$E377-NEM!$E378)/NEM!$E378</f>
        <v>5.4662379421221895E-2</v>
      </c>
    </row>
    <row r="378" spans="1:7" x14ac:dyDescent="0.3">
      <c r="A378" s="9">
        <v>42743</v>
      </c>
      <c r="B378" s="10">
        <f>(BTC!$E378-BTC!$E379)/BTC!$E379</f>
        <v>2.8725827931190234E-3</v>
      </c>
      <c r="C378" s="10">
        <f>(ETH!E378-ETH!E379)/ETH!E379</f>
        <v>4.2553191489361701E-2</v>
      </c>
      <c r="D378" s="10">
        <f>(XRP!$E378-XRP!$E379)/XRP!$E379</f>
        <v>-2.0892240025133568E-2</v>
      </c>
      <c r="E378" s="10">
        <f>(LTC!$E378-LTC!$E379)/LTC!$E379</f>
        <v>7.5757575757576384E-3</v>
      </c>
      <c r="F378" s="10"/>
      <c r="G378" s="10">
        <f>(NEM!$E378-NEM!$E379)/NEM!$E379</f>
        <v>-2.4800456100342032E-2</v>
      </c>
    </row>
    <row r="379" spans="1:7" x14ac:dyDescent="0.3">
      <c r="A379" s="9">
        <v>42742</v>
      </c>
      <c r="B379" s="10">
        <f>(BTC!$E379-BTC!$E380)/BTC!$E380</f>
        <v>7.0826867656838682E-3</v>
      </c>
      <c r="C379" s="10">
        <f>(ETH!E379-ETH!E380)/ETH!E380</f>
        <v>-3.7073170731707392E-2</v>
      </c>
      <c r="D379" s="10">
        <f>(XRP!$E379-XRP!$E380)/XRP!$E380</f>
        <v>8.0760095011876212E-3</v>
      </c>
      <c r="E379" s="10">
        <f>(LTC!$E379-LTC!$E380)/LTC!$E380</f>
        <v>2.5906735751295359E-2</v>
      </c>
      <c r="F379" s="10"/>
      <c r="G379" s="10">
        <f>(NEM!$E379-NEM!$E380)/NEM!$E380</f>
        <v>5.3769900871132446E-2</v>
      </c>
    </row>
    <row r="380" spans="1:7" x14ac:dyDescent="0.3">
      <c r="A380" s="9">
        <v>42741</v>
      </c>
      <c r="B380" s="10">
        <f>(BTC!$E380-BTC!$E381)/BTC!$E381</f>
        <v>-0.10971205273441349</v>
      </c>
      <c r="C380" s="10">
        <f>(ETH!E380-ETH!E381)/ETH!E381</f>
        <v>0</v>
      </c>
      <c r="D380" s="10">
        <f>(XRP!$E380-XRP!$E381)/XRP!$E381</f>
        <v>1.8384131591678825E-2</v>
      </c>
      <c r="E380" s="10">
        <f>(LTC!$E380-LTC!$E381)/LTC!$E381</f>
        <v>-0.10023310023310027</v>
      </c>
      <c r="F380" s="10"/>
      <c r="G380" s="10">
        <f>(NEM!$E380-NEM!$E381)/NEM!$E381</f>
        <v>-8.49367784496977E-2</v>
      </c>
    </row>
    <row r="381" spans="1:7" x14ac:dyDescent="0.3">
      <c r="A381" s="9">
        <v>42740</v>
      </c>
      <c r="B381" s="10">
        <f>(BTC!$E381-BTC!$E382)/BTC!$E382</f>
        <v>-0.12240956760454827</v>
      </c>
      <c r="C381" s="10">
        <f>(ETH!E381-ETH!E382)/ETH!E382</f>
        <v>-8.8888888888888892E-2</v>
      </c>
      <c r="D381" s="10">
        <f>(XRP!$E381-XRP!$E382)/XRP!$E382</f>
        <v>-5.6164383561643896E-2</v>
      </c>
      <c r="E381" s="10">
        <f>(LTC!$E381-LTC!$E382)/LTC!$E382</f>
        <v>-0.1136363636363636</v>
      </c>
      <c r="F381" s="10"/>
      <c r="G381" s="10">
        <f>(NEM!$E381-NEM!$E382)/NEM!$E382</f>
        <v>-3.3988316516197464E-2</v>
      </c>
    </row>
    <row r="382" spans="1:7" x14ac:dyDescent="0.3">
      <c r="A382" s="9">
        <v>42739</v>
      </c>
      <c r="B382" s="10">
        <f>(BTC!$E382-BTC!$E383)/BTC!$E383</f>
        <v>0.10623275597792775</v>
      </c>
      <c r="C382" s="10">
        <f>(ETH!E382-ETH!E383)/ETH!E383</f>
        <v>0.15621788283658783</v>
      </c>
      <c r="D382" s="10">
        <f>(XRP!$E382-XRP!$E383)/XRP!$E383</f>
        <v>2.8813028499843428E-2</v>
      </c>
      <c r="E382" s="10">
        <f>(LTC!$E382-LTC!$E383)/LTC!$E383</f>
        <v>4.5356371490280774E-2</v>
      </c>
      <c r="F382" s="10"/>
      <c r="G382" s="10">
        <f>(NEM!$E382-NEM!$E383)/NEM!$E383</f>
        <v>5.4016232857542694E-2</v>
      </c>
    </row>
    <row r="383" spans="1:7" x14ac:dyDescent="0.3">
      <c r="A383" s="9">
        <v>42738</v>
      </c>
      <c r="B383" s="10">
        <f>(BTC!$E383-BTC!$E384)/BTC!$E384</f>
        <v>2.1619770002446703E-2</v>
      </c>
      <c r="C383" s="10">
        <f>(ETH!E383-ETH!E384)/ETH!E384</f>
        <v>0.16109785202863955</v>
      </c>
      <c r="D383" s="10">
        <f>(XRP!$E383-XRP!$E384)/XRP!$E384</f>
        <v>1.1884012042465602E-2</v>
      </c>
      <c r="E383" s="10">
        <f>(LTC!$E383-LTC!$E384)/LTC!$E384</f>
        <v>-4.3010752688173032E-3</v>
      </c>
      <c r="F383" s="10"/>
      <c r="G383" s="10">
        <f>(NEM!$E383-NEM!$E384)/NEM!$E384</f>
        <v>5.8039680189517322E-2</v>
      </c>
    </row>
    <row r="384" spans="1:7" x14ac:dyDescent="0.3">
      <c r="A384" s="9">
        <v>42737</v>
      </c>
      <c r="B384" s="10">
        <f>(BTC!$E384-BTC!$E385)/BTC!$E385</f>
        <v>2.3459176825298206E-2</v>
      </c>
      <c r="C384" s="10">
        <f>(ETH!E384-ETH!E385)/ETH!E385</f>
        <v>2.5703794369645146E-2</v>
      </c>
      <c r="D384" s="10">
        <f>(XRP!$E384-XRP!$E385)/XRP!$E385</f>
        <v>-8.9510050251257259E-3</v>
      </c>
      <c r="E384" s="10">
        <f>(LTC!$E384-LTC!$E385)/LTC!$E385</f>
        <v>3.1042128603104339E-2</v>
      </c>
      <c r="F384" s="10"/>
      <c r="G384" s="10">
        <f>(NEM!$E384-NEM!$E385)/NEM!$E385</f>
        <v>-1.8313953488372128E-2</v>
      </c>
    </row>
    <row r="385" spans="1:7" x14ac:dyDescent="0.3">
      <c r="A385" s="9"/>
      <c r="B385" s="10"/>
      <c r="C385" s="10"/>
      <c r="D385" s="10"/>
      <c r="E385" s="10"/>
      <c r="F385" s="10"/>
      <c r="G385" s="10"/>
    </row>
    <row r="386" spans="1:7" x14ac:dyDescent="0.3">
      <c r="A386" s="9"/>
      <c r="B386" s="10"/>
      <c r="C386" s="10"/>
      <c r="D386" s="10"/>
      <c r="E386" s="10"/>
      <c r="F386" s="10"/>
      <c r="G386" s="10"/>
    </row>
    <row r="387" spans="1:7" x14ac:dyDescent="0.3">
      <c r="A387" s="9"/>
      <c r="B387" s="10"/>
      <c r="C387" s="10"/>
      <c r="D387" s="10"/>
      <c r="E387" s="10"/>
      <c r="F387" s="10"/>
      <c r="G387" s="10"/>
    </row>
    <row r="388" spans="1:7" x14ac:dyDescent="0.3">
      <c r="A388" s="9"/>
      <c r="B388" s="10"/>
      <c r="C388" s="10"/>
      <c r="D388" s="10"/>
      <c r="E388" s="10"/>
      <c r="F388" s="10"/>
      <c r="G388" s="10"/>
    </row>
    <row r="389" spans="1:7" x14ac:dyDescent="0.3">
      <c r="A389" s="9"/>
      <c r="B389" s="10"/>
      <c r="C389" s="10"/>
      <c r="D389" s="10"/>
      <c r="E389" s="10"/>
      <c r="F389" s="10"/>
      <c r="G389" s="10"/>
    </row>
    <row r="390" spans="1:7" x14ac:dyDescent="0.3">
      <c r="A390" s="9"/>
      <c r="B390" s="10"/>
      <c r="C390" s="10"/>
      <c r="D390" s="10"/>
      <c r="E390" s="10"/>
      <c r="F390" s="10"/>
      <c r="G390" s="10"/>
    </row>
    <row r="391" spans="1:7" x14ac:dyDescent="0.3">
      <c r="A391" s="9"/>
      <c r="B391" s="10"/>
      <c r="C391" s="10"/>
      <c r="D391" s="10"/>
      <c r="E391" s="10"/>
      <c r="F391" s="10"/>
      <c r="G391" s="10"/>
    </row>
    <row r="392" spans="1:7" x14ac:dyDescent="0.3">
      <c r="A392" s="9"/>
      <c r="B392" s="10"/>
      <c r="C392" s="10"/>
      <c r="D392" s="10"/>
      <c r="E392" s="10"/>
      <c r="F392" s="10"/>
      <c r="G392" s="10"/>
    </row>
    <row r="393" spans="1:7" x14ac:dyDescent="0.3">
      <c r="A393" s="9"/>
      <c r="B393" s="10"/>
      <c r="C393" s="10"/>
      <c r="D393" s="10"/>
      <c r="E393" s="10"/>
      <c r="F393" s="10"/>
      <c r="G393" s="10"/>
    </row>
    <row r="394" spans="1:7" x14ac:dyDescent="0.3">
      <c r="A394" s="9"/>
      <c r="B394" s="10"/>
      <c r="C394" s="10"/>
      <c r="D394" s="10"/>
      <c r="E394" s="10"/>
      <c r="F394" s="10"/>
      <c r="G394" s="10"/>
    </row>
    <row r="395" spans="1:7" x14ac:dyDescent="0.3">
      <c r="A395" s="9"/>
      <c r="B395" s="10"/>
      <c r="C395" s="10"/>
      <c r="D395" s="10"/>
      <c r="E395" s="10"/>
      <c r="F395" s="10"/>
      <c r="G395" s="10"/>
    </row>
    <row r="396" spans="1:7" x14ac:dyDescent="0.3">
      <c r="A396" s="9"/>
      <c r="B396" s="10"/>
      <c r="C396" s="10"/>
      <c r="D396" s="10"/>
      <c r="E396" s="10"/>
      <c r="F396" s="10"/>
      <c r="G396" s="10"/>
    </row>
    <row r="397" spans="1:7" x14ac:dyDescent="0.3">
      <c r="A397" s="9"/>
      <c r="B397" s="10"/>
      <c r="C397" s="10"/>
      <c r="D397" s="10"/>
      <c r="E397" s="10"/>
      <c r="F397" s="10"/>
      <c r="G397" s="10"/>
    </row>
    <row r="398" spans="1:7" x14ac:dyDescent="0.3">
      <c r="A398" s="9"/>
      <c r="B398" s="10"/>
      <c r="C398" s="10"/>
      <c r="D398" s="10"/>
      <c r="E398" s="10"/>
      <c r="F398" s="10"/>
      <c r="G398" s="10"/>
    </row>
    <row r="399" spans="1:7" x14ac:dyDescent="0.3">
      <c r="A399" s="9"/>
      <c r="B399" s="10"/>
      <c r="C399" s="10"/>
      <c r="D399" s="10"/>
      <c r="E399" s="10"/>
      <c r="F399" s="10"/>
      <c r="G399" s="10"/>
    </row>
    <row r="400" spans="1:7" x14ac:dyDescent="0.3">
      <c r="A400" s="9"/>
      <c r="B400" s="10"/>
      <c r="C400" s="10"/>
      <c r="D400" s="10"/>
      <c r="E400" s="10"/>
      <c r="F400" s="10"/>
      <c r="G400" s="10"/>
    </row>
    <row r="401" spans="1:7" x14ac:dyDescent="0.3">
      <c r="A401" s="9"/>
      <c r="B401" s="10"/>
      <c r="C401" s="10"/>
      <c r="D401" s="10"/>
      <c r="E401" s="10"/>
      <c r="F401" s="10"/>
      <c r="G401" s="10"/>
    </row>
    <row r="402" spans="1:7" x14ac:dyDescent="0.3">
      <c r="A402" s="9"/>
      <c r="B402" s="10"/>
      <c r="C402" s="10"/>
      <c r="D402" s="10"/>
      <c r="E402" s="10"/>
      <c r="F402" s="10"/>
      <c r="G402" s="10"/>
    </row>
    <row r="403" spans="1:7" x14ac:dyDescent="0.3">
      <c r="A403" s="9"/>
      <c r="B403" s="10"/>
      <c r="C403" s="10"/>
      <c r="D403" s="10"/>
      <c r="E403" s="10"/>
      <c r="F403" s="10"/>
      <c r="G403" s="10"/>
    </row>
    <row r="404" spans="1:7" x14ac:dyDescent="0.3">
      <c r="A404" s="9"/>
      <c r="B404" s="10"/>
      <c r="C404" s="10"/>
      <c r="D404" s="10"/>
      <c r="E404" s="10"/>
      <c r="F404" s="10"/>
      <c r="G404" s="10"/>
    </row>
    <row r="405" spans="1:7" x14ac:dyDescent="0.3">
      <c r="A405" s="9"/>
      <c r="B405" s="10"/>
      <c r="C405" s="10"/>
      <c r="D405" s="10"/>
      <c r="E405" s="10"/>
      <c r="F405" s="10"/>
      <c r="G405" s="10"/>
    </row>
    <row r="406" spans="1:7" x14ac:dyDescent="0.3">
      <c r="A406" s="9"/>
      <c r="B406" s="10"/>
      <c r="C406" s="10"/>
      <c r="D406" s="10"/>
      <c r="E406" s="10"/>
      <c r="F406" s="10"/>
      <c r="G406" s="10"/>
    </row>
    <row r="407" spans="1:7" x14ac:dyDescent="0.3">
      <c r="A407" s="9"/>
      <c r="B407" s="10"/>
      <c r="C407" s="10"/>
      <c r="D407" s="10"/>
      <c r="E407" s="10"/>
      <c r="F407" s="10"/>
      <c r="G407" s="10"/>
    </row>
    <row r="408" spans="1:7" x14ac:dyDescent="0.3">
      <c r="A408" s="9"/>
      <c r="B408" s="10"/>
      <c r="C408" s="10"/>
      <c r="D408" s="10"/>
      <c r="E408" s="10"/>
      <c r="F408" s="10"/>
      <c r="G408" s="10"/>
    </row>
    <row r="409" spans="1:7" x14ac:dyDescent="0.3">
      <c r="A409" s="9"/>
      <c r="B409" s="10"/>
      <c r="C409" s="10"/>
      <c r="D409" s="10"/>
      <c r="E409" s="10"/>
      <c r="F409" s="10"/>
      <c r="G409" s="10"/>
    </row>
    <row r="410" spans="1:7" x14ac:dyDescent="0.3">
      <c r="A410" s="9"/>
      <c r="B410" s="10"/>
      <c r="C410" s="10"/>
      <c r="D410" s="10"/>
      <c r="E410" s="10"/>
      <c r="F410" s="10"/>
      <c r="G410" s="10"/>
    </row>
    <row r="411" spans="1:7" x14ac:dyDescent="0.3">
      <c r="A411" s="9"/>
      <c r="B411" s="10"/>
      <c r="C411" s="10"/>
      <c r="D411" s="10"/>
      <c r="E411" s="10"/>
      <c r="F411" s="10"/>
      <c r="G411" s="10"/>
    </row>
    <row r="412" spans="1:7" x14ac:dyDescent="0.3">
      <c r="A412" s="9"/>
      <c r="B412" s="10"/>
      <c r="C412" s="10"/>
      <c r="D412" s="10"/>
      <c r="E412" s="10"/>
      <c r="F412" s="10"/>
      <c r="G412" s="10"/>
    </row>
    <row r="413" spans="1:7" x14ac:dyDescent="0.3">
      <c r="A413" s="9"/>
      <c r="B413" s="10"/>
      <c r="C413" s="10"/>
      <c r="D413" s="10"/>
      <c r="E413" s="10"/>
      <c r="F413" s="10"/>
      <c r="G413" s="10"/>
    </row>
    <row r="414" spans="1:7" x14ac:dyDescent="0.3">
      <c r="A414" s="9"/>
      <c r="B414" s="10"/>
      <c r="C414" s="10"/>
      <c r="D414" s="10"/>
      <c r="E414" s="10"/>
      <c r="F414" s="10"/>
      <c r="G414" s="10"/>
    </row>
    <row r="415" spans="1:7" x14ac:dyDescent="0.3">
      <c r="A415" s="9"/>
      <c r="B415" s="10"/>
      <c r="C415" s="10"/>
      <c r="D415" s="10"/>
      <c r="E415" s="10"/>
      <c r="F415" s="10"/>
      <c r="G415" s="10"/>
    </row>
    <row r="416" spans="1:7" x14ac:dyDescent="0.3">
      <c r="A416" s="9"/>
      <c r="B416" s="10"/>
      <c r="C416" s="10"/>
      <c r="D416" s="10"/>
      <c r="E416" s="10"/>
      <c r="F416" s="10"/>
      <c r="G416" s="10"/>
    </row>
    <row r="417" spans="1:7" x14ac:dyDescent="0.3">
      <c r="A417" s="9"/>
      <c r="B417" s="10"/>
      <c r="C417" s="10"/>
      <c r="D417" s="10"/>
      <c r="E417" s="10"/>
      <c r="F417" s="10"/>
      <c r="G417" s="10"/>
    </row>
    <row r="418" spans="1:7" x14ac:dyDescent="0.3">
      <c r="A418" s="9"/>
      <c r="B418" s="10"/>
      <c r="C418" s="10"/>
      <c r="D418" s="10"/>
      <c r="E418" s="10"/>
      <c r="F418" s="10"/>
      <c r="G418" s="10"/>
    </row>
    <row r="419" spans="1:7" x14ac:dyDescent="0.3">
      <c r="A419" s="9"/>
      <c r="B419" s="10"/>
      <c r="C419" s="10"/>
      <c r="D419" s="10"/>
      <c r="E419" s="10"/>
      <c r="F419" s="10"/>
      <c r="G419" s="10"/>
    </row>
    <row r="420" spans="1:7" x14ac:dyDescent="0.3">
      <c r="A420" s="9"/>
      <c r="B420" s="10"/>
      <c r="C420" s="10"/>
      <c r="D420" s="10"/>
      <c r="E420" s="10"/>
      <c r="F420" s="10"/>
      <c r="G420" s="10"/>
    </row>
    <row r="421" spans="1:7" x14ac:dyDescent="0.3">
      <c r="A421" s="9"/>
      <c r="B421" s="10"/>
      <c r="C421" s="10"/>
      <c r="D421" s="10"/>
      <c r="E421" s="10"/>
      <c r="F421" s="10"/>
      <c r="G421" s="10"/>
    </row>
    <row r="422" spans="1:7" x14ac:dyDescent="0.3">
      <c r="A422" s="9"/>
      <c r="B422" s="10"/>
      <c r="C422" s="10"/>
      <c r="D422" s="10"/>
      <c r="E422" s="10"/>
      <c r="F422" s="10"/>
      <c r="G422" s="10"/>
    </row>
    <row r="423" spans="1:7" x14ac:dyDescent="0.3">
      <c r="A423" s="9"/>
      <c r="B423" s="10"/>
      <c r="C423" s="10"/>
      <c r="D423" s="10"/>
      <c r="E423" s="10"/>
      <c r="F423" s="10"/>
      <c r="G423" s="10"/>
    </row>
    <row r="424" spans="1:7" x14ac:dyDescent="0.3">
      <c r="A424" s="9"/>
      <c r="B424" s="10"/>
      <c r="C424" s="10"/>
      <c r="D424" s="10"/>
      <c r="E424" s="10"/>
      <c r="F424" s="10"/>
      <c r="G424" s="10"/>
    </row>
    <row r="425" spans="1:7" x14ac:dyDescent="0.3">
      <c r="A425" s="9"/>
      <c r="B425" s="10"/>
      <c r="C425" s="10"/>
      <c r="D425" s="10"/>
      <c r="E425" s="10"/>
      <c r="F425" s="10"/>
      <c r="G425" s="10"/>
    </row>
    <row r="426" spans="1:7" x14ac:dyDescent="0.3">
      <c r="A426" s="9"/>
      <c r="B426" s="10"/>
      <c r="C426" s="10"/>
      <c r="D426" s="10"/>
      <c r="E426" s="10"/>
      <c r="F426" s="10"/>
      <c r="G426" s="10"/>
    </row>
    <row r="427" spans="1:7" x14ac:dyDescent="0.3">
      <c r="A427" s="9"/>
      <c r="B427" s="10"/>
      <c r="C427" s="10"/>
      <c r="D427" s="10"/>
      <c r="E427" s="10"/>
      <c r="F427" s="10"/>
      <c r="G427" s="10"/>
    </row>
    <row r="428" spans="1:7" x14ac:dyDescent="0.3">
      <c r="A428" s="9"/>
      <c r="B428" s="10"/>
      <c r="C428" s="10"/>
      <c r="D428" s="10"/>
      <c r="E428" s="10"/>
      <c r="F428" s="10"/>
      <c r="G428" s="10"/>
    </row>
    <row r="429" spans="1:7" x14ac:dyDescent="0.3">
      <c r="A429" s="9"/>
      <c r="B429" s="10"/>
      <c r="C429" s="10"/>
      <c r="D429" s="10"/>
      <c r="E429" s="10"/>
      <c r="F429" s="10"/>
      <c r="G429" s="10"/>
    </row>
    <row r="430" spans="1:7" x14ac:dyDescent="0.3">
      <c r="A430" s="9"/>
      <c r="B430" s="10"/>
      <c r="C430" s="10"/>
      <c r="D430" s="10"/>
      <c r="E430" s="10"/>
      <c r="F430" s="10"/>
      <c r="G430" s="10"/>
    </row>
    <row r="431" spans="1:7" x14ac:dyDescent="0.3">
      <c r="A431" s="9"/>
      <c r="B431" s="10"/>
      <c r="C431" s="10"/>
      <c r="D431" s="10"/>
      <c r="E431" s="10"/>
      <c r="F431" s="10"/>
      <c r="G431" s="10"/>
    </row>
    <row r="432" spans="1:7" x14ac:dyDescent="0.3">
      <c r="A432" s="9"/>
      <c r="B432" s="10"/>
      <c r="C432" s="10"/>
      <c r="D432" s="10"/>
      <c r="E432" s="10"/>
      <c r="F432" s="10"/>
      <c r="G432" s="10"/>
    </row>
    <row r="433" spans="1:7" x14ac:dyDescent="0.3">
      <c r="A433" s="9"/>
      <c r="B433" s="10"/>
      <c r="C433" s="10"/>
      <c r="D433" s="10"/>
      <c r="E433" s="10"/>
      <c r="F433" s="10"/>
      <c r="G433" s="10"/>
    </row>
    <row r="434" spans="1:7" x14ac:dyDescent="0.3">
      <c r="A434" s="9"/>
      <c r="B434" s="10"/>
      <c r="C434" s="10"/>
      <c r="D434" s="10"/>
      <c r="E434" s="10"/>
      <c r="F434" s="10"/>
      <c r="G434" s="10"/>
    </row>
    <row r="435" spans="1:7" x14ac:dyDescent="0.3">
      <c r="A435" s="9"/>
      <c r="B435" s="10"/>
      <c r="C435" s="10"/>
      <c r="D435" s="10"/>
      <c r="E435" s="10"/>
      <c r="F435" s="10"/>
      <c r="G435" s="10"/>
    </row>
    <row r="436" spans="1:7" x14ac:dyDescent="0.3">
      <c r="A436" s="9"/>
      <c r="B436" s="10"/>
      <c r="C436" s="10"/>
      <c r="D436" s="10"/>
      <c r="E436" s="10"/>
      <c r="F436" s="10"/>
      <c r="G436" s="10"/>
    </row>
    <row r="437" spans="1:7" x14ac:dyDescent="0.3">
      <c r="A437" s="9"/>
      <c r="B437" s="10"/>
      <c r="C437" s="10"/>
      <c r="D437" s="10"/>
      <c r="E437" s="10"/>
      <c r="F437" s="10"/>
      <c r="G437" s="10"/>
    </row>
    <row r="438" spans="1:7" x14ac:dyDescent="0.3">
      <c r="A438" s="9"/>
      <c r="B438" s="10"/>
      <c r="C438" s="10"/>
      <c r="D438" s="10"/>
      <c r="E438" s="10"/>
      <c r="F438" s="10"/>
      <c r="G438" s="10"/>
    </row>
    <row r="439" spans="1:7" x14ac:dyDescent="0.3">
      <c r="A439" s="9"/>
      <c r="B439" s="10"/>
      <c r="C439" s="10"/>
      <c r="D439" s="10"/>
      <c r="E439" s="10"/>
      <c r="F439" s="10"/>
      <c r="G439" s="10"/>
    </row>
    <row r="440" spans="1:7" x14ac:dyDescent="0.3">
      <c r="A440" s="9"/>
      <c r="B440" s="10"/>
      <c r="C440" s="10"/>
      <c r="D440" s="10"/>
      <c r="E440" s="10"/>
      <c r="F440" s="10"/>
      <c r="G440" s="10"/>
    </row>
    <row r="441" spans="1:7" x14ac:dyDescent="0.3">
      <c r="A441" s="9"/>
      <c r="B441" s="10"/>
      <c r="C441" s="10"/>
      <c r="D441" s="10"/>
      <c r="E441" s="10"/>
      <c r="F441" s="10"/>
      <c r="G441" s="10"/>
    </row>
    <row r="442" spans="1:7" x14ac:dyDescent="0.3">
      <c r="A442" s="9"/>
      <c r="B442" s="10"/>
      <c r="C442" s="10"/>
      <c r="D442" s="10"/>
      <c r="E442" s="10"/>
      <c r="F442" s="10"/>
      <c r="G442" s="10"/>
    </row>
    <row r="443" spans="1:7" x14ac:dyDescent="0.3">
      <c r="A443" s="9"/>
      <c r="B443" s="10"/>
      <c r="C443" s="10"/>
      <c r="D443" s="10"/>
      <c r="E443" s="10"/>
      <c r="F443" s="10"/>
      <c r="G443" s="10"/>
    </row>
    <row r="444" spans="1:7" x14ac:dyDescent="0.3">
      <c r="A444" s="9"/>
      <c r="B444" s="10"/>
      <c r="C444" s="10"/>
      <c r="D444" s="10"/>
      <c r="E444" s="10"/>
      <c r="F444" s="10"/>
      <c r="G444" s="10"/>
    </row>
    <row r="445" spans="1:7" x14ac:dyDescent="0.3">
      <c r="A445" s="9"/>
      <c r="B445" s="10"/>
      <c r="C445" s="10"/>
      <c r="D445" s="10"/>
      <c r="E445" s="10"/>
      <c r="F445" s="10"/>
      <c r="G445" s="10"/>
    </row>
    <row r="446" spans="1:7" x14ac:dyDescent="0.3">
      <c r="A446" s="9"/>
      <c r="B446" s="10"/>
      <c r="C446" s="10"/>
      <c r="D446" s="10"/>
      <c r="E446" s="10"/>
      <c r="F446" s="10"/>
      <c r="G446" s="10"/>
    </row>
    <row r="447" spans="1:7" x14ac:dyDescent="0.3">
      <c r="A447" s="9"/>
      <c r="B447" s="10"/>
      <c r="C447" s="10"/>
      <c r="D447" s="10"/>
      <c r="E447" s="10"/>
      <c r="F447" s="10"/>
      <c r="G447" s="10"/>
    </row>
    <row r="448" spans="1:7" x14ac:dyDescent="0.3">
      <c r="A448" s="9"/>
      <c r="B448" s="10"/>
      <c r="C448" s="10"/>
      <c r="D448" s="10"/>
      <c r="E448" s="10"/>
      <c r="F448" s="10"/>
      <c r="G448" s="10"/>
    </row>
    <row r="449" spans="1:7" x14ac:dyDescent="0.3">
      <c r="A449" s="9"/>
      <c r="B449" s="10"/>
      <c r="C449" s="10"/>
      <c r="D449" s="10"/>
      <c r="E449" s="10"/>
      <c r="F449" s="10"/>
      <c r="G449" s="10"/>
    </row>
    <row r="450" spans="1:7" x14ac:dyDescent="0.3">
      <c r="A450" s="9"/>
      <c r="B450" s="10"/>
      <c r="C450" s="10"/>
      <c r="D450" s="10"/>
      <c r="E450" s="10"/>
      <c r="F450" s="10"/>
      <c r="G450" s="10"/>
    </row>
    <row r="451" spans="1:7" x14ac:dyDescent="0.3">
      <c r="A451" s="9"/>
      <c r="B451" s="10"/>
      <c r="C451" s="10"/>
      <c r="D451" s="10"/>
      <c r="E451" s="10"/>
      <c r="F451" s="10"/>
      <c r="G451" s="10"/>
    </row>
    <row r="452" spans="1:7" x14ac:dyDescent="0.3">
      <c r="A452" s="9"/>
      <c r="B452" s="10"/>
      <c r="C452" s="10"/>
      <c r="D452" s="10"/>
      <c r="E452" s="10"/>
      <c r="F452" s="10"/>
      <c r="G452" s="10"/>
    </row>
    <row r="453" spans="1:7" x14ac:dyDescent="0.3">
      <c r="A453" s="9"/>
      <c r="B453" s="10"/>
      <c r="C453" s="10"/>
      <c r="D453" s="10"/>
      <c r="E453" s="10"/>
      <c r="F453" s="10"/>
      <c r="G453" s="10"/>
    </row>
    <row r="454" spans="1:7" x14ac:dyDescent="0.3">
      <c r="A454" s="9"/>
      <c r="B454" s="10"/>
      <c r="C454" s="10"/>
      <c r="D454" s="10"/>
      <c r="E454" s="10"/>
      <c r="F454" s="10"/>
      <c r="G454" s="10"/>
    </row>
    <row r="455" spans="1:7" x14ac:dyDescent="0.3">
      <c r="A455" s="9"/>
      <c r="B455" s="10"/>
      <c r="C455" s="10"/>
      <c r="D455" s="10"/>
      <c r="E455" s="10"/>
      <c r="F455" s="10"/>
      <c r="G455" s="10"/>
    </row>
    <row r="456" spans="1:7" x14ac:dyDescent="0.3">
      <c r="A456" s="9"/>
      <c r="B456" s="10"/>
      <c r="C456" s="10"/>
      <c r="D456" s="10"/>
      <c r="E456" s="10"/>
      <c r="F456" s="10"/>
      <c r="G456" s="10"/>
    </row>
    <row r="457" spans="1:7" x14ac:dyDescent="0.3">
      <c r="A457" s="9"/>
      <c r="B457" s="10"/>
      <c r="C457" s="10"/>
      <c r="D457" s="10"/>
      <c r="E457" s="10"/>
      <c r="F457" s="10"/>
      <c r="G457" s="10"/>
    </row>
    <row r="458" spans="1:7" x14ac:dyDescent="0.3">
      <c r="A458" s="9"/>
      <c r="B458" s="10"/>
      <c r="C458" s="10"/>
      <c r="D458" s="10"/>
      <c r="E458" s="10"/>
      <c r="F458" s="10"/>
      <c r="G458" s="10"/>
    </row>
    <row r="459" spans="1:7" x14ac:dyDescent="0.3">
      <c r="A459" s="9"/>
      <c r="B459" s="10"/>
      <c r="C459" s="10"/>
      <c r="D459" s="10"/>
      <c r="E459" s="10"/>
      <c r="F459" s="10"/>
      <c r="G459" s="10"/>
    </row>
    <row r="460" spans="1:7" x14ac:dyDescent="0.3">
      <c r="A460" s="9"/>
      <c r="B460" s="10"/>
      <c r="C460" s="10"/>
      <c r="D460" s="10"/>
      <c r="E460" s="10"/>
      <c r="F460" s="10"/>
      <c r="G460" s="10"/>
    </row>
    <row r="461" spans="1:7" x14ac:dyDescent="0.3">
      <c r="A461" s="9"/>
      <c r="B461" s="10"/>
      <c r="C461" s="10"/>
      <c r="D461" s="10"/>
      <c r="E461" s="10"/>
      <c r="F461" s="10"/>
      <c r="G461" s="10"/>
    </row>
    <row r="462" spans="1:7" x14ac:dyDescent="0.3">
      <c r="A462" s="9"/>
      <c r="B462" s="10"/>
      <c r="C462" s="10"/>
      <c r="D462" s="10"/>
      <c r="E462" s="10"/>
      <c r="F462" s="10"/>
      <c r="G462" s="10"/>
    </row>
    <row r="463" spans="1:7" x14ac:dyDescent="0.3">
      <c r="A463" s="9"/>
      <c r="B463" s="10"/>
      <c r="C463" s="10"/>
      <c r="D463" s="10"/>
      <c r="E463" s="10"/>
      <c r="F463" s="10"/>
      <c r="G463" s="10"/>
    </row>
    <row r="464" spans="1:7" x14ac:dyDescent="0.3">
      <c r="A464" s="9"/>
      <c r="B464" s="10"/>
      <c r="C464" s="10"/>
      <c r="D464" s="10"/>
      <c r="E464" s="10"/>
      <c r="F464" s="10"/>
      <c r="G464" s="10"/>
    </row>
    <row r="465" spans="1:7" x14ac:dyDescent="0.3">
      <c r="A465" s="9"/>
      <c r="B465" s="10"/>
      <c r="C465" s="10"/>
      <c r="D465" s="10"/>
      <c r="E465" s="10"/>
      <c r="F465" s="10"/>
      <c r="G465" s="10"/>
    </row>
    <row r="466" spans="1:7" x14ac:dyDescent="0.3">
      <c r="A466" s="9"/>
      <c r="B466" s="10"/>
      <c r="C466" s="10"/>
      <c r="D466" s="10"/>
      <c r="E466" s="10"/>
      <c r="F466" s="10"/>
      <c r="G466" s="10"/>
    </row>
    <row r="467" spans="1:7" x14ac:dyDescent="0.3">
      <c r="A467" s="9"/>
      <c r="B467" s="10"/>
      <c r="C467" s="10"/>
      <c r="D467" s="10"/>
      <c r="E467" s="10"/>
      <c r="F467" s="10"/>
      <c r="G467" s="10"/>
    </row>
    <row r="468" spans="1:7" x14ac:dyDescent="0.3">
      <c r="A468" s="9"/>
      <c r="B468" s="10"/>
      <c r="C468" s="10"/>
      <c r="D468" s="10"/>
      <c r="E468" s="10"/>
      <c r="F468" s="10"/>
      <c r="G468" s="10"/>
    </row>
    <row r="469" spans="1:7" x14ac:dyDescent="0.3">
      <c r="A469" s="9"/>
      <c r="B469" s="10"/>
      <c r="C469" s="10"/>
      <c r="D469" s="10"/>
      <c r="E469" s="10"/>
      <c r="F469" s="10"/>
      <c r="G469" s="10"/>
    </row>
    <row r="470" spans="1:7" x14ac:dyDescent="0.3">
      <c r="A470" s="9"/>
      <c r="B470" s="10"/>
      <c r="C470" s="10"/>
      <c r="D470" s="10"/>
      <c r="E470" s="10"/>
      <c r="F470" s="10"/>
      <c r="G470" s="10"/>
    </row>
    <row r="471" spans="1:7" x14ac:dyDescent="0.3">
      <c r="A471" s="9"/>
      <c r="B471" s="10"/>
      <c r="C471" s="10"/>
      <c r="D471" s="10"/>
      <c r="E471" s="10"/>
      <c r="F471" s="10"/>
      <c r="G471" s="10"/>
    </row>
    <row r="472" spans="1:7" x14ac:dyDescent="0.3">
      <c r="A472" s="9"/>
      <c r="B472" s="10"/>
      <c r="C472" s="10"/>
      <c r="D472" s="10"/>
      <c r="E472" s="10"/>
      <c r="F472" s="10"/>
      <c r="G472" s="10"/>
    </row>
    <row r="473" spans="1:7" x14ac:dyDescent="0.3">
      <c r="A473" s="9"/>
      <c r="B473" s="10"/>
      <c r="C473" s="10"/>
      <c r="D473" s="10"/>
      <c r="E473" s="10"/>
      <c r="F473" s="10"/>
      <c r="G473" s="10"/>
    </row>
    <row r="474" spans="1:7" x14ac:dyDescent="0.3">
      <c r="A474" s="9"/>
      <c r="B474" s="10"/>
      <c r="C474" s="10"/>
      <c r="D474" s="10"/>
      <c r="E474" s="10"/>
      <c r="F474" s="10"/>
      <c r="G474" s="10"/>
    </row>
    <row r="475" spans="1:7" x14ac:dyDescent="0.3">
      <c r="A475" s="9"/>
      <c r="B475" s="10"/>
      <c r="C475" s="10"/>
      <c r="D475" s="10"/>
      <c r="E475" s="10"/>
      <c r="F475" s="10"/>
      <c r="G475" s="10"/>
    </row>
    <row r="476" spans="1:7" x14ac:dyDescent="0.3">
      <c r="A476" s="9"/>
      <c r="B476" s="10"/>
      <c r="C476" s="10"/>
      <c r="D476" s="10"/>
      <c r="E476" s="10"/>
      <c r="F476" s="10"/>
      <c r="G476" s="10"/>
    </row>
    <row r="477" spans="1:7" x14ac:dyDescent="0.3">
      <c r="A477" s="9"/>
      <c r="B477" s="10"/>
      <c r="C477" s="10"/>
      <c r="D477" s="10"/>
      <c r="E477" s="10"/>
      <c r="F477" s="10"/>
      <c r="G477" s="10"/>
    </row>
    <row r="478" spans="1:7" x14ac:dyDescent="0.3">
      <c r="A478" s="9"/>
      <c r="B478" s="10"/>
      <c r="C478" s="10"/>
      <c r="D478" s="10"/>
      <c r="E478" s="10"/>
      <c r="F478" s="10"/>
      <c r="G478" s="10"/>
    </row>
    <row r="479" spans="1:7" x14ac:dyDescent="0.3">
      <c r="A479" s="9"/>
      <c r="B479" s="10"/>
      <c r="C479" s="10"/>
      <c r="D479" s="10"/>
      <c r="E479" s="10"/>
      <c r="F479" s="10"/>
      <c r="G479" s="10"/>
    </row>
    <row r="480" spans="1:7" x14ac:dyDescent="0.3">
      <c r="A480" s="9"/>
      <c r="B480" s="10"/>
      <c r="C480" s="10"/>
      <c r="D480" s="10"/>
      <c r="E480" s="10"/>
      <c r="F480" s="10"/>
      <c r="G480" s="10"/>
    </row>
    <row r="481" spans="1:7" x14ac:dyDescent="0.3">
      <c r="A481" s="9"/>
      <c r="B481" s="10"/>
      <c r="C481" s="10"/>
      <c r="D481" s="10"/>
      <c r="E481" s="10"/>
      <c r="F481" s="10"/>
      <c r="G481" s="10"/>
    </row>
    <row r="482" spans="1:7" x14ac:dyDescent="0.3">
      <c r="A482" s="9"/>
      <c r="B482" s="10"/>
      <c r="C482" s="10"/>
      <c r="D482" s="10"/>
      <c r="E482" s="10"/>
      <c r="F482" s="10"/>
      <c r="G482" s="10"/>
    </row>
    <row r="483" spans="1:7" x14ac:dyDescent="0.3">
      <c r="A483" s="9"/>
      <c r="B483" s="10"/>
      <c r="C483" s="10"/>
      <c r="D483" s="10"/>
      <c r="E483" s="10"/>
      <c r="F483" s="10"/>
      <c r="G483" s="10"/>
    </row>
    <row r="484" spans="1:7" x14ac:dyDescent="0.3">
      <c r="A484" s="9"/>
      <c r="B484" s="10"/>
      <c r="C484" s="10"/>
      <c r="D484" s="10"/>
      <c r="E484" s="10"/>
      <c r="F484" s="10"/>
      <c r="G484" s="10"/>
    </row>
    <row r="485" spans="1:7" x14ac:dyDescent="0.3">
      <c r="A485" s="9"/>
      <c r="B485" s="10"/>
      <c r="C485" s="10"/>
      <c r="D485" s="10"/>
      <c r="E485" s="10"/>
      <c r="F485" s="10"/>
      <c r="G485" s="10"/>
    </row>
    <row r="486" spans="1:7" x14ac:dyDescent="0.3">
      <c r="A486" s="9"/>
      <c r="B486" s="10"/>
      <c r="C486" s="10"/>
      <c r="D486" s="10"/>
      <c r="E486" s="10"/>
      <c r="F486" s="10"/>
      <c r="G486" s="10"/>
    </row>
    <row r="487" spans="1:7" x14ac:dyDescent="0.3">
      <c r="A487" s="9"/>
      <c r="B487" s="10"/>
      <c r="C487" s="10"/>
      <c r="D487" s="10"/>
      <c r="E487" s="10"/>
      <c r="F487" s="10"/>
      <c r="G487" s="10"/>
    </row>
    <row r="488" spans="1:7" x14ac:dyDescent="0.3">
      <c r="A488" s="9"/>
      <c r="B488" s="10"/>
      <c r="C488" s="10"/>
      <c r="D488" s="10"/>
      <c r="E488" s="10"/>
      <c r="F488" s="10"/>
      <c r="G488" s="10"/>
    </row>
    <row r="489" spans="1:7" x14ac:dyDescent="0.3">
      <c r="A489" s="9"/>
      <c r="B489" s="10"/>
      <c r="C489" s="10"/>
      <c r="D489" s="10"/>
      <c r="E489" s="10"/>
      <c r="F489" s="10"/>
      <c r="G489" s="10"/>
    </row>
    <row r="490" spans="1:7" x14ac:dyDescent="0.3">
      <c r="A490" s="9"/>
      <c r="B490" s="10"/>
      <c r="C490" s="10"/>
      <c r="D490" s="10"/>
      <c r="E490" s="10"/>
      <c r="F490" s="10"/>
      <c r="G490" s="10"/>
    </row>
    <row r="491" spans="1:7" x14ac:dyDescent="0.3">
      <c r="A491" s="9"/>
      <c r="B491" s="10"/>
      <c r="C491" s="10"/>
      <c r="D491" s="10"/>
      <c r="E491" s="10"/>
      <c r="F491" s="10"/>
      <c r="G491" s="10"/>
    </row>
    <row r="492" spans="1:7" x14ac:dyDescent="0.3">
      <c r="A492" s="9"/>
      <c r="B492" s="10"/>
      <c r="C492" s="10"/>
      <c r="D492" s="10"/>
      <c r="E492" s="10"/>
      <c r="F492" s="10"/>
      <c r="G492" s="10"/>
    </row>
    <row r="493" spans="1:7" x14ac:dyDescent="0.3">
      <c r="A493" s="9"/>
      <c r="B493" s="10"/>
      <c r="C493" s="10"/>
      <c r="D493" s="10"/>
      <c r="E493" s="10"/>
      <c r="F493" s="10"/>
      <c r="G493" s="10"/>
    </row>
    <row r="494" spans="1:7" x14ac:dyDescent="0.3">
      <c r="A494" s="9"/>
      <c r="B494" s="10"/>
      <c r="C494" s="10"/>
      <c r="D494" s="10"/>
      <c r="E494" s="10"/>
      <c r="F494" s="10"/>
      <c r="G494" s="10"/>
    </row>
    <row r="495" spans="1:7" x14ac:dyDescent="0.3">
      <c r="A495" s="9"/>
      <c r="B495" s="10"/>
      <c r="C495" s="10"/>
      <c r="D495" s="10"/>
      <c r="E495" s="10"/>
      <c r="F495" s="10"/>
      <c r="G495" s="10"/>
    </row>
    <row r="496" spans="1:7" x14ac:dyDescent="0.3">
      <c r="A496" s="9"/>
      <c r="B496" s="10"/>
      <c r="C496" s="10"/>
      <c r="D496" s="10"/>
      <c r="E496" s="10"/>
      <c r="F496" s="10"/>
      <c r="G496" s="10"/>
    </row>
    <row r="497" spans="1:7" x14ac:dyDescent="0.3">
      <c r="A497" s="9"/>
      <c r="B497" s="10"/>
      <c r="C497" s="10"/>
      <c r="D497" s="10"/>
      <c r="E497" s="10"/>
      <c r="F497" s="10"/>
      <c r="G497" s="10"/>
    </row>
    <row r="498" spans="1:7" x14ac:dyDescent="0.3">
      <c r="A498" s="9"/>
      <c r="B498" s="10"/>
      <c r="C498" s="10"/>
      <c r="D498" s="10"/>
      <c r="E498" s="10"/>
      <c r="F498" s="10"/>
      <c r="G498" s="10"/>
    </row>
    <row r="499" spans="1:7" x14ac:dyDescent="0.3">
      <c r="A499" s="9"/>
      <c r="B499" s="10"/>
      <c r="C499" s="10"/>
      <c r="D499" s="10"/>
      <c r="E499" s="10"/>
      <c r="F499" s="10"/>
      <c r="G499" s="10"/>
    </row>
    <row r="500" spans="1:7" x14ac:dyDescent="0.3">
      <c r="A500" s="9"/>
      <c r="B500" s="10"/>
      <c r="C500" s="10"/>
      <c r="D500" s="10"/>
      <c r="E500" s="10"/>
      <c r="F500" s="10"/>
      <c r="G500" s="10"/>
    </row>
    <row r="501" spans="1:7" x14ac:dyDescent="0.3">
      <c r="A501" s="9"/>
      <c r="B501" s="10"/>
      <c r="C501" s="10"/>
      <c r="D501" s="10"/>
      <c r="E501" s="10"/>
      <c r="F501" s="10"/>
      <c r="G501" s="10"/>
    </row>
    <row r="502" spans="1:7" x14ac:dyDescent="0.3">
      <c r="A502" s="9"/>
      <c r="B502" s="10"/>
      <c r="C502" s="10"/>
      <c r="D502" s="10"/>
      <c r="E502" s="10"/>
      <c r="F502" s="10"/>
      <c r="G502" s="10"/>
    </row>
    <row r="503" spans="1:7" x14ac:dyDescent="0.3">
      <c r="A503" s="9"/>
      <c r="B503" s="10"/>
      <c r="C503" s="10"/>
      <c r="D503" s="10"/>
      <c r="E503" s="10"/>
      <c r="F503" s="10"/>
      <c r="G503" s="10"/>
    </row>
    <row r="504" spans="1:7" x14ac:dyDescent="0.3">
      <c r="A504" s="9"/>
      <c r="B504" s="10"/>
      <c r="C504" s="10"/>
      <c r="D504" s="10"/>
      <c r="E504" s="10"/>
      <c r="F504" s="10"/>
      <c r="G504" s="10"/>
    </row>
    <row r="505" spans="1:7" x14ac:dyDescent="0.3">
      <c r="A505" s="9"/>
      <c r="B505" s="10"/>
      <c r="C505" s="10"/>
      <c r="D505" s="10"/>
      <c r="E505" s="10"/>
      <c r="F505" s="10"/>
      <c r="G505" s="10"/>
    </row>
    <row r="506" spans="1:7" x14ac:dyDescent="0.3">
      <c r="A506" s="9"/>
      <c r="B506" s="10"/>
      <c r="C506" s="10"/>
      <c r="D506" s="10"/>
      <c r="E506" s="10"/>
      <c r="F506" s="10"/>
      <c r="G506" s="10"/>
    </row>
    <row r="507" spans="1:7" x14ac:dyDescent="0.3">
      <c r="A507" s="9"/>
      <c r="B507" s="10"/>
      <c r="C507" s="10"/>
      <c r="D507" s="10"/>
      <c r="E507" s="10"/>
      <c r="F507" s="10"/>
      <c r="G507" s="10"/>
    </row>
    <row r="508" spans="1:7" x14ac:dyDescent="0.3">
      <c r="A508" s="9"/>
      <c r="B508" s="10"/>
      <c r="C508" s="10"/>
      <c r="D508" s="10"/>
      <c r="E508" s="10"/>
      <c r="F508" s="10"/>
      <c r="G508" s="10"/>
    </row>
    <row r="509" spans="1:7" x14ac:dyDescent="0.3">
      <c r="A509" s="9"/>
      <c r="B509" s="10"/>
      <c r="C509" s="10"/>
      <c r="D509" s="10"/>
      <c r="E509" s="10"/>
      <c r="F509" s="10"/>
      <c r="G509" s="10"/>
    </row>
    <row r="510" spans="1:7" x14ac:dyDescent="0.3">
      <c r="A510" s="9"/>
      <c r="B510" s="10"/>
      <c r="C510" s="10"/>
      <c r="D510" s="10"/>
      <c r="E510" s="10"/>
      <c r="F510" s="10"/>
      <c r="G510" s="10"/>
    </row>
    <row r="511" spans="1:7" x14ac:dyDescent="0.3">
      <c r="A511" s="9"/>
      <c r="B511" s="10"/>
      <c r="C511" s="10"/>
      <c r="D511" s="10"/>
      <c r="E511" s="10"/>
      <c r="F511" s="10"/>
      <c r="G511" s="10"/>
    </row>
    <row r="512" spans="1:7" x14ac:dyDescent="0.3">
      <c r="A512" s="9"/>
      <c r="B512" s="10"/>
      <c r="C512" s="10"/>
      <c r="D512" s="10"/>
      <c r="E512" s="10"/>
      <c r="F512" s="10"/>
      <c r="G512" s="10"/>
    </row>
    <row r="513" spans="1:7" x14ac:dyDescent="0.3">
      <c r="A513" s="9"/>
      <c r="B513" s="10"/>
      <c r="C513" s="10"/>
      <c r="D513" s="10"/>
      <c r="E513" s="10"/>
      <c r="F513" s="10"/>
      <c r="G513" s="10"/>
    </row>
    <row r="514" spans="1:7" x14ac:dyDescent="0.3">
      <c r="A514" s="9"/>
      <c r="B514" s="10"/>
      <c r="C514" s="10"/>
      <c r="D514" s="10"/>
      <c r="E514" s="10"/>
      <c r="F514" s="10"/>
      <c r="G514" s="10"/>
    </row>
    <row r="515" spans="1:7" x14ac:dyDescent="0.3">
      <c r="A515" s="9"/>
      <c r="B515" s="10"/>
      <c r="C515" s="10"/>
      <c r="D515" s="10"/>
      <c r="E515" s="10"/>
      <c r="F515" s="10"/>
      <c r="G515" s="10"/>
    </row>
    <row r="516" spans="1:7" x14ac:dyDescent="0.3">
      <c r="A516" s="9"/>
      <c r="B516" s="10"/>
      <c r="C516" s="10"/>
      <c r="D516" s="10"/>
      <c r="E516" s="10"/>
      <c r="F516" s="10"/>
      <c r="G516" s="10"/>
    </row>
    <row r="517" spans="1:7" x14ac:dyDescent="0.3">
      <c r="A517" s="9"/>
      <c r="B517" s="10"/>
      <c r="C517" s="10"/>
      <c r="D517" s="10"/>
      <c r="E517" s="10"/>
      <c r="F517" s="10"/>
      <c r="G517" s="10"/>
    </row>
    <row r="518" spans="1:7" x14ac:dyDescent="0.3">
      <c r="A518" s="9"/>
      <c r="B518" s="10"/>
      <c r="C518" s="10"/>
      <c r="D518" s="10"/>
      <c r="E518" s="10"/>
      <c r="F518" s="10"/>
      <c r="G518" s="10"/>
    </row>
    <row r="519" spans="1:7" x14ac:dyDescent="0.3">
      <c r="A519" s="9"/>
      <c r="B519" s="10"/>
      <c r="C519" s="10"/>
      <c r="D519" s="10"/>
      <c r="E519" s="10"/>
      <c r="F519" s="10"/>
      <c r="G519" s="10"/>
    </row>
    <row r="520" spans="1:7" x14ac:dyDescent="0.3">
      <c r="A520" s="9"/>
      <c r="B520" s="10"/>
      <c r="C520" s="10"/>
      <c r="D520" s="10"/>
      <c r="E520" s="10"/>
      <c r="F520" s="10"/>
      <c r="G520" s="10"/>
    </row>
    <row r="521" spans="1:7" x14ac:dyDescent="0.3">
      <c r="A521" s="9"/>
      <c r="B521" s="10"/>
      <c r="C521" s="10"/>
      <c r="D521" s="10"/>
      <c r="E521" s="10"/>
      <c r="F521" s="10"/>
      <c r="G521" s="10"/>
    </row>
    <row r="522" spans="1:7" x14ac:dyDescent="0.3">
      <c r="A522" s="9"/>
      <c r="B522" s="10"/>
      <c r="C522" s="10"/>
      <c r="D522" s="10"/>
      <c r="E522" s="10"/>
      <c r="F522" s="10"/>
      <c r="G522" s="10"/>
    </row>
    <row r="523" spans="1:7" x14ac:dyDescent="0.3">
      <c r="A523" s="9"/>
      <c r="B523" s="10"/>
      <c r="C523" s="10"/>
      <c r="D523" s="10"/>
      <c r="E523" s="10"/>
      <c r="F523" s="10"/>
      <c r="G523" s="10"/>
    </row>
    <row r="524" spans="1:7" x14ac:dyDescent="0.3">
      <c r="A524" s="9"/>
      <c r="B524" s="10"/>
      <c r="C524" s="10"/>
      <c r="D524" s="10"/>
      <c r="E524" s="10"/>
      <c r="F524" s="10"/>
      <c r="G524" s="10"/>
    </row>
    <row r="525" spans="1:7" x14ac:dyDescent="0.3">
      <c r="A525" s="9"/>
      <c r="B525" s="10"/>
      <c r="C525" s="10"/>
      <c r="D525" s="10"/>
      <c r="E525" s="10"/>
      <c r="F525" s="10"/>
      <c r="G525" s="10"/>
    </row>
    <row r="526" spans="1:7" x14ac:dyDescent="0.3">
      <c r="A526" s="9"/>
      <c r="B526" s="10"/>
      <c r="C526" s="10"/>
      <c r="D526" s="10"/>
      <c r="E526" s="10"/>
      <c r="F526" s="10"/>
      <c r="G526" s="10"/>
    </row>
    <row r="527" spans="1:7" x14ac:dyDescent="0.3">
      <c r="A527" s="9"/>
      <c r="B527" s="10"/>
      <c r="C527" s="10"/>
      <c r="D527" s="10"/>
      <c r="E527" s="10"/>
      <c r="F527" s="10"/>
      <c r="G527" s="10"/>
    </row>
    <row r="528" spans="1:7" x14ac:dyDescent="0.3">
      <c r="A528" s="9"/>
      <c r="B528" s="10"/>
      <c r="C528" s="10"/>
      <c r="D528" s="10"/>
      <c r="E528" s="10"/>
      <c r="F528" s="10"/>
      <c r="G528" s="10"/>
    </row>
    <row r="529" spans="1:7" x14ac:dyDescent="0.3">
      <c r="A529" s="9"/>
      <c r="B529" s="10"/>
      <c r="C529" s="10"/>
      <c r="D529" s="10"/>
      <c r="E529" s="10"/>
      <c r="F529" s="10"/>
      <c r="G529" s="10"/>
    </row>
    <row r="530" spans="1:7" x14ac:dyDescent="0.3">
      <c r="A530" s="9"/>
      <c r="B530" s="10"/>
      <c r="C530" s="10"/>
      <c r="D530" s="10"/>
      <c r="E530" s="10"/>
      <c r="F530" s="10"/>
      <c r="G530" s="10"/>
    </row>
    <row r="531" spans="1:7" x14ac:dyDescent="0.3">
      <c r="A531" s="9"/>
      <c r="B531" s="10"/>
      <c r="C531" s="10"/>
      <c r="D531" s="10"/>
      <c r="E531" s="10"/>
      <c r="F531" s="10"/>
      <c r="G531" s="10"/>
    </row>
    <row r="532" spans="1:7" x14ac:dyDescent="0.3">
      <c r="A532" s="9"/>
      <c r="B532" s="10"/>
      <c r="C532" s="10"/>
      <c r="D532" s="10"/>
      <c r="E532" s="10"/>
      <c r="F532" s="10"/>
      <c r="G532" s="10"/>
    </row>
    <row r="533" spans="1:7" x14ac:dyDescent="0.3">
      <c r="A533" s="9"/>
      <c r="B533" s="10"/>
      <c r="C533" s="10"/>
      <c r="D533" s="10"/>
      <c r="E533" s="10"/>
      <c r="F533" s="10"/>
      <c r="G533" s="10"/>
    </row>
    <row r="534" spans="1:7" x14ac:dyDescent="0.3">
      <c r="A534" s="9"/>
      <c r="B534" s="10"/>
      <c r="C534" s="10"/>
      <c r="D534" s="10"/>
      <c r="E534" s="10"/>
      <c r="F534" s="10"/>
      <c r="G534" s="10"/>
    </row>
    <row r="535" spans="1:7" x14ac:dyDescent="0.3">
      <c r="A535" s="9"/>
      <c r="B535" s="10"/>
      <c r="C535" s="10"/>
      <c r="D535" s="10"/>
      <c r="E535" s="10"/>
      <c r="F535" s="10"/>
      <c r="G535" s="10"/>
    </row>
    <row r="536" spans="1:7" x14ac:dyDescent="0.3">
      <c r="A536" s="9"/>
      <c r="B536" s="10"/>
      <c r="C536" s="10"/>
      <c r="D536" s="10"/>
      <c r="E536" s="10"/>
      <c r="F536" s="10"/>
      <c r="G536" s="10"/>
    </row>
    <row r="537" spans="1:7" x14ac:dyDescent="0.3">
      <c r="A537" s="9"/>
      <c r="B537" s="10"/>
      <c r="C537" s="10"/>
      <c r="D537" s="10"/>
      <c r="E537" s="10"/>
      <c r="F537" s="10"/>
      <c r="G537" s="10"/>
    </row>
    <row r="538" spans="1:7" x14ac:dyDescent="0.3">
      <c r="A538" s="9"/>
      <c r="B538" s="10"/>
      <c r="C538" s="10"/>
      <c r="D538" s="10"/>
      <c r="E538" s="10"/>
      <c r="F538" s="10"/>
      <c r="G538" s="10"/>
    </row>
    <row r="539" spans="1:7" x14ac:dyDescent="0.3">
      <c r="A539" s="9"/>
      <c r="B539" s="10"/>
      <c r="C539" s="10"/>
      <c r="D539" s="10"/>
      <c r="E539" s="10"/>
      <c r="F539" s="10"/>
      <c r="G539" s="10"/>
    </row>
    <row r="540" spans="1:7" x14ac:dyDescent="0.3">
      <c r="A540" s="9"/>
      <c r="B540" s="10"/>
      <c r="C540" s="10"/>
      <c r="D540" s="10"/>
      <c r="E540" s="10"/>
      <c r="F540" s="10"/>
      <c r="G540" s="10"/>
    </row>
    <row r="541" spans="1:7" x14ac:dyDescent="0.3">
      <c r="A541" s="9"/>
      <c r="B541" s="10"/>
      <c r="C541" s="10"/>
      <c r="D541" s="10"/>
      <c r="E541" s="10"/>
      <c r="F541" s="10"/>
      <c r="G541" s="10"/>
    </row>
    <row r="542" spans="1:7" x14ac:dyDescent="0.3">
      <c r="A542" s="9"/>
      <c r="B542" s="10"/>
      <c r="C542" s="10"/>
      <c r="D542" s="10"/>
      <c r="E542" s="10"/>
      <c r="F542" s="10"/>
      <c r="G542" s="10"/>
    </row>
    <row r="543" spans="1:7" x14ac:dyDescent="0.3">
      <c r="A543" s="9"/>
      <c r="B543" s="10"/>
      <c r="C543" s="10"/>
      <c r="D543" s="10"/>
      <c r="E543" s="10"/>
      <c r="F543" s="10"/>
      <c r="G543" s="10"/>
    </row>
    <row r="544" spans="1:7" x14ac:dyDescent="0.3">
      <c r="A544" s="9"/>
      <c r="B544" s="10"/>
      <c r="C544" s="10"/>
      <c r="D544" s="10"/>
      <c r="E544" s="10"/>
      <c r="F544" s="10"/>
      <c r="G544" s="10"/>
    </row>
    <row r="545" spans="1:7" x14ac:dyDescent="0.3">
      <c r="A545" s="9"/>
      <c r="B545" s="10"/>
      <c r="C545" s="10"/>
      <c r="D545" s="10"/>
      <c r="E545" s="10"/>
      <c r="F545" s="10"/>
      <c r="G545" s="10"/>
    </row>
    <row r="546" spans="1:7" x14ac:dyDescent="0.3">
      <c r="A546" s="9"/>
      <c r="B546" s="10"/>
      <c r="C546" s="10"/>
      <c r="D546" s="10"/>
      <c r="E546" s="10"/>
      <c r="F546" s="10"/>
      <c r="G546" s="10"/>
    </row>
    <row r="547" spans="1:7" x14ac:dyDescent="0.3">
      <c r="A547" s="9"/>
      <c r="B547" s="10"/>
      <c r="C547" s="10"/>
      <c r="D547" s="10"/>
      <c r="E547" s="10"/>
      <c r="F547" s="10"/>
      <c r="G547" s="10"/>
    </row>
    <row r="548" spans="1:7" x14ac:dyDescent="0.3">
      <c r="A548" s="9"/>
      <c r="B548" s="10"/>
      <c r="C548" s="10"/>
      <c r="D548" s="10"/>
      <c r="E548" s="10"/>
      <c r="F548" s="10"/>
      <c r="G548" s="10"/>
    </row>
    <row r="549" spans="1:7" x14ac:dyDescent="0.3">
      <c r="A549" s="9"/>
      <c r="B549" s="10"/>
      <c r="C549" s="10"/>
      <c r="D549" s="10"/>
      <c r="E549" s="10"/>
      <c r="F549" s="10"/>
      <c r="G549" s="10"/>
    </row>
    <row r="550" spans="1:7" x14ac:dyDescent="0.3">
      <c r="A550" s="9"/>
      <c r="B550" s="10"/>
      <c r="C550" s="10"/>
      <c r="D550" s="10"/>
      <c r="E550" s="10"/>
      <c r="F550" s="10"/>
      <c r="G550" s="10"/>
    </row>
    <row r="551" spans="1:7" x14ac:dyDescent="0.3">
      <c r="A551" s="9"/>
      <c r="B551" s="10"/>
      <c r="C551" s="10"/>
      <c r="D551" s="10"/>
      <c r="E551" s="10"/>
      <c r="F551" s="10"/>
      <c r="G551" s="10"/>
    </row>
    <row r="552" spans="1:7" x14ac:dyDescent="0.3">
      <c r="A552" s="9"/>
      <c r="B552" s="10"/>
      <c r="C552" s="10"/>
      <c r="D552" s="10"/>
      <c r="E552" s="10"/>
      <c r="F552" s="10"/>
      <c r="G552" s="10"/>
    </row>
    <row r="553" spans="1:7" x14ac:dyDescent="0.3">
      <c r="A553" s="9"/>
      <c r="B553" s="10"/>
      <c r="C553" s="10"/>
      <c r="D553" s="10"/>
      <c r="E553" s="10"/>
      <c r="F553" s="10"/>
      <c r="G553" s="10"/>
    </row>
    <row r="554" spans="1:7" x14ac:dyDescent="0.3">
      <c r="A554" s="9"/>
      <c r="B554" s="10"/>
      <c r="C554" s="10"/>
      <c r="D554" s="10"/>
      <c r="E554" s="10"/>
      <c r="F554" s="10"/>
      <c r="G554" s="10"/>
    </row>
    <row r="555" spans="1:7" x14ac:dyDescent="0.3">
      <c r="A555" s="9"/>
      <c r="B555" s="10"/>
      <c r="C555" s="10"/>
      <c r="D555" s="10"/>
      <c r="E555" s="10"/>
      <c r="F555" s="10"/>
      <c r="G555" s="10"/>
    </row>
    <row r="556" spans="1:7" x14ac:dyDescent="0.3">
      <c r="A556" s="9"/>
      <c r="B556" s="10"/>
      <c r="C556" s="10"/>
      <c r="D556" s="10"/>
      <c r="E556" s="10"/>
      <c r="F556" s="10"/>
      <c r="G556" s="10"/>
    </row>
    <row r="557" spans="1:7" x14ac:dyDescent="0.3">
      <c r="A557" s="9"/>
      <c r="B557" s="10"/>
      <c r="C557" s="10"/>
      <c r="D557" s="10"/>
      <c r="E557" s="10"/>
      <c r="F557" s="10"/>
      <c r="G557" s="10"/>
    </row>
    <row r="558" spans="1:7" x14ac:dyDescent="0.3">
      <c r="A558" s="9"/>
      <c r="B558" s="10"/>
      <c r="C558" s="10"/>
      <c r="D558" s="10"/>
      <c r="E558" s="10"/>
      <c r="F558" s="10"/>
      <c r="G558" s="10"/>
    </row>
    <row r="559" spans="1:7" x14ac:dyDescent="0.3">
      <c r="A559" s="9"/>
      <c r="B559" s="10"/>
      <c r="C559" s="10"/>
      <c r="D559" s="10"/>
      <c r="E559" s="10"/>
      <c r="F559" s="10"/>
      <c r="G559" s="10"/>
    </row>
    <row r="560" spans="1:7" x14ac:dyDescent="0.3">
      <c r="A560" s="9"/>
      <c r="B560" s="10"/>
      <c r="C560" s="10"/>
      <c r="D560" s="10"/>
      <c r="E560" s="10"/>
      <c r="F560" s="10"/>
      <c r="G560" s="10"/>
    </row>
    <row r="561" spans="1:7" x14ac:dyDescent="0.3">
      <c r="A561" s="9"/>
      <c r="B561" s="10"/>
      <c r="C561" s="10"/>
      <c r="D561" s="10"/>
      <c r="E561" s="10"/>
      <c r="F561" s="10"/>
      <c r="G561" s="10"/>
    </row>
    <row r="562" spans="1:7" x14ac:dyDescent="0.3">
      <c r="A562" s="9"/>
      <c r="B562" s="10"/>
      <c r="C562" s="10"/>
      <c r="D562" s="10"/>
      <c r="E562" s="10"/>
      <c r="F562" s="10"/>
      <c r="G562" s="10"/>
    </row>
    <row r="563" spans="1:7" x14ac:dyDescent="0.3">
      <c r="A563" s="9"/>
      <c r="B563" s="10"/>
      <c r="C563" s="10"/>
      <c r="D563" s="10"/>
      <c r="E563" s="10"/>
      <c r="F563" s="10"/>
      <c r="G563" s="10"/>
    </row>
    <row r="564" spans="1:7" x14ac:dyDescent="0.3">
      <c r="A564" s="9"/>
      <c r="B564" s="10"/>
      <c r="C564" s="10"/>
      <c r="D564" s="10"/>
      <c r="E564" s="10"/>
      <c r="F564" s="10"/>
      <c r="G564" s="10"/>
    </row>
    <row r="565" spans="1:7" x14ac:dyDescent="0.3">
      <c r="A565" s="9"/>
      <c r="B565" s="10"/>
      <c r="C565" s="10"/>
      <c r="D565" s="10"/>
      <c r="E565" s="10"/>
      <c r="F565" s="10"/>
      <c r="G565" s="10"/>
    </row>
    <row r="566" spans="1:7" x14ac:dyDescent="0.3">
      <c r="A566" s="9"/>
      <c r="B566" s="10"/>
      <c r="C566" s="10"/>
      <c r="D566" s="10"/>
      <c r="E566" s="10"/>
      <c r="F566" s="10"/>
      <c r="G566" s="10"/>
    </row>
    <row r="567" spans="1:7" x14ac:dyDescent="0.3">
      <c r="A567" s="9"/>
      <c r="B567" s="10"/>
      <c r="C567" s="10"/>
      <c r="D567" s="10"/>
      <c r="E567" s="10"/>
      <c r="F567" s="10"/>
      <c r="G567" s="10"/>
    </row>
    <row r="568" spans="1:7" x14ac:dyDescent="0.3">
      <c r="A568" s="9"/>
      <c r="B568" s="10"/>
      <c r="C568" s="10"/>
      <c r="D568" s="10"/>
      <c r="E568" s="10"/>
      <c r="F568" s="10"/>
      <c r="G568" s="10"/>
    </row>
    <row r="569" spans="1:7" x14ac:dyDescent="0.3">
      <c r="A569" s="9"/>
      <c r="B569" s="10"/>
      <c r="C569" s="10"/>
      <c r="D569" s="10"/>
      <c r="E569" s="10"/>
      <c r="F569" s="10"/>
      <c r="G569" s="10"/>
    </row>
    <row r="570" spans="1:7" x14ac:dyDescent="0.3">
      <c r="A570" s="9"/>
      <c r="B570" s="10"/>
      <c r="C570" s="10"/>
      <c r="D570" s="10"/>
      <c r="E570" s="10"/>
      <c r="F570" s="10"/>
      <c r="G570" s="10"/>
    </row>
    <row r="571" spans="1:7" x14ac:dyDescent="0.3">
      <c r="A571" s="9"/>
      <c r="B571" s="10"/>
      <c r="C571" s="10"/>
      <c r="D571" s="10"/>
      <c r="E571" s="10"/>
      <c r="F571" s="10"/>
      <c r="G571" s="10"/>
    </row>
    <row r="572" spans="1:7" x14ac:dyDescent="0.3">
      <c r="A572" s="9"/>
      <c r="B572" s="10"/>
      <c r="C572" s="10"/>
      <c r="D572" s="10"/>
      <c r="E572" s="10"/>
      <c r="F572" s="10"/>
      <c r="G572" s="10"/>
    </row>
    <row r="573" spans="1:7" x14ac:dyDescent="0.3">
      <c r="A573" s="9"/>
      <c r="B573" s="10"/>
      <c r="C573" s="10"/>
      <c r="D573" s="10"/>
      <c r="E573" s="10"/>
      <c r="F573" s="10"/>
      <c r="G573" s="10"/>
    </row>
    <row r="574" spans="1:7" x14ac:dyDescent="0.3">
      <c r="A574" s="9"/>
      <c r="B574" s="10"/>
      <c r="C574" s="10"/>
      <c r="D574" s="10"/>
      <c r="E574" s="10"/>
      <c r="F574" s="10"/>
      <c r="G574" s="10"/>
    </row>
    <row r="575" spans="1:7" x14ac:dyDescent="0.3">
      <c r="A575" s="9"/>
      <c r="B575" s="10"/>
      <c r="C575" s="10"/>
      <c r="D575" s="10"/>
      <c r="E575" s="10"/>
      <c r="F575" s="10"/>
      <c r="G575" s="10"/>
    </row>
    <row r="576" spans="1:7" x14ac:dyDescent="0.3">
      <c r="A576" s="9"/>
      <c r="B576" s="10"/>
      <c r="C576" s="10"/>
      <c r="D576" s="10"/>
      <c r="E576" s="10"/>
      <c r="F576" s="10"/>
      <c r="G576" s="10"/>
    </row>
    <row r="577" spans="1:7" x14ac:dyDescent="0.3">
      <c r="A577" s="9"/>
      <c r="B577" s="10"/>
      <c r="C577" s="10"/>
      <c r="D577" s="10"/>
      <c r="E577" s="10"/>
      <c r="F577" s="10"/>
      <c r="G577" s="10"/>
    </row>
    <row r="578" spans="1:7" x14ac:dyDescent="0.3">
      <c r="A578" s="9"/>
      <c r="B578" s="10"/>
      <c r="C578" s="10"/>
      <c r="D578" s="10"/>
      <c r="E578" s="10"/>
      <c r="F578" s="10"/>
      <c r="G578" s="10"/>
    </row>
    <row r="579" spans="1:7" x14ac:dyDescent="0.3">
      <c r="A579" s="9"/>
      <c r="B579" s="10"/>
      <c r="C579" s="10"/>
      <c r="D579" s="10"/>
      <c r="E579" s="10"/>
      <c r="F579" s="10"/>
      <c r="G579" s="10"/>
    </row>
    <row r="580" spans="1:7" x14ac:dyDescent="0.3">
      <c r="A580" s="9"/>
      <c r="B580" s="10"/>
      <c r="C580" s="10"/>
      <c r="D580" s="10"/>
      <c r="E580" s="10"/>
      <c r="F580" s="10"/>
      <c r="G580" s="10"/>
    </row>
    <row r="581" spans="1:7" x14ac:dyDescent="0.3">
      <c r="A581" s="9"/>
      <c r="B581" s="10"/>
      <c r="C581" s="10"/>
      <c r="D581" s="10"/>
      <c r="E581" s="10"/>
      <c r="F581" s="10"/>
      <c r="G581" s="10"/>
    </row>
    <row r="582" spans="1:7" x14ac:dyDescent="0.3">
      <c r="A582" s="9"/>
      <c r="B582" s="10"/>
      <c r="C582" s="10"/>
      <c r="D582" s="10"/>
      <c r="E582" s="10"/>
      <c r="F582" s="10"/>
      <c r="G582" s="10"/>
    </row>
    <row r="583" spans="1:7" x14ac:dyDescent="0.3">
      <c r="A583" s="9"/>
      <c r="B583" s="10"/>
      <c r="C583" s="10"/>
      <c r="D583" s="10"/>
      <c r="E583" s="10"/>
      <c r="F583" s="10"/>
      <c r="G583" s="10"/>
    </row>
    <row r="584" spans="1:7" x14ac:dyDescent="0.3">
      <c r="A584" s="9"/>
      <c r="B584" s="10"/>
      <c r="C584" s="10"/>
      <c r="D584" s="10"/>
      <c r="E584" s="10"/>
      <c r="F584" s="10"/>
      <c r="G584" s="10"/>
    </row>
    <row r="585" spans="1:7" x14ac:dyDescent="0.3">
      <c r="A585" s="9"/>
      <c r="B585" s="10"/>
      <c r="C585" s="10"/>
      <c r="D585" s="10"/>
      <c r="E585" s="10"/>
      <c r="F585" s="10"/>
      <c r="G585" s="10"/>
    </row>
    <row r="586" spans="1:7" x14ac:dyDescent="0.3">
      <c r="A586" s="9"/>
      <c r="B586" s="10"/>
      <c r="C586" s="10"/>
      <c r="D586" s="10"/>
      <c r="E586" s="10"/>
      <c r="F586" s="10"/>
      <c r="G586" s="10"/>
    </row>
    <row r="587" spans="1:7" x14ac:dyDescent="0.3">
      <c r="A587" s="9"/>
      <c r="B587" s="10"/>
      <c r="C587" s="10"/>
      <c r="D587" s="10"/>
      <c r="E587" s="10"/>
      <c r="F587" s="10"/>
      <c r="G587" s="10"/>
    </row>
    <row r="588" spans="1:7" x14ac:dyDescent="0.3">
      <c r="A588" s="9"/>
      <c r="B588" s="10"/>
      <c r="C588" s="10"/>
      <c r="D588" s="10"/>
      <c r="E588" s="10"/>
      <c r="F588" s="10"/>
      <c r="G588" s="10"/>
    </row>
    <row r="589" spans="1:7" x14ac:dyDescent="0.3">
      <c r="A589" s="9"/>
      <c r="B589" s="10"/>
      <c r="C589" s="10"/>
      <c r="D589" s="10"/>
      <c r="E589" s="10"/>
      <c r="F589" s="10"/>
      <c r="G589" s="10"/>
    </row>
    <row r="590" spans="1:7" x14ac:dyDescent="0.3">
      <c r="A590" s="9"/>
      <c r="B590" s="10"/>
      <c r="C590" s="10"/>
      <c r="D590" s="10"/>
      <c r="E590" s="10"/>
      <c r="F590" s="10"/>
      <c r="G590" s="10"/>
    </row>
    <row r="591" spans="1:7" x14ac:dyDescent="0.3">
      <c r="A591" s="9"/>
      <c r="B591" s="10"/>
      <c r="C591" s="10"/>
      <c r="D591" s="10"/>
      <c r="E591" s="10"/>
      <c r="F591" s="10"/>
      <c r="G591" s="10"/>
    </row>
    <row r="592" spans="1:7" x14ac:dyDescent="0.3">
      <c r="A592" s="9"/>
      <c r="B592" s="10"/>
      <c r="C592" s="10"/>
      <c r="D592" s="10"/>
      <c r="E592" s="10"/>
      <c r="F592" s="10"/>
      <c r="G592" s="10"/>
    </row>
    <row r="593" spans="1:7" x14ac:dyDescent="0.3">
      <c r="A593" s="9"/>
      <c r="B593" s="10"/>
      <c r="C593" s="10"/>
      <c r="D593" s="10"/>
      <c r="E593" s="10"/>
      <c r="F593" s="10"/>
      <c r="G593" s="10"/>
    </row>
    <row r="594" spans="1:7" x14ac:dyDescent="0.3">
      <c r="A594" s="9"/>
      <c r="B594" s="10"/>
      <c r="C594" s="10"/>
      <c r="D594" s="10"/>
      <c r="E594" s="10"/>
      <c r="F594" s="10"/>
      <c r="G594" s="10"/>
    </row>
    <row r="595" spans="1:7" x14ac:dyDescent="0.3">
      <c r="A595" s="9"/>
      <c r="B595" s="10"/>
      <c r="C595" s="10"/>
      <c r="D595" s="10"/>
      <c r="E595" s="10"/>
      <c r="F595" s="10"/>
      <c r="G595" s="10"/>
    </row>
    <row r="596" spans="1:7" x14ac:dyDescent="0.3">
      <c r="A596" s="9"/>
      <c r="B596" s="10"/>
      <c r="C596" s="10"/>
      <c r="D596" s="10"/>
      <c r="E596" s="10"/>
      <c r="F596" s="10"/>
      <c r="G596" s="10"/>
    </row>
    <row r="597" spans="1:7" x14ac:dyDescent="0.3">
      <c r="A597" s="9"/>
      <c r="B597" s="10"/>
      <c r="C597" s="10"/>
      <c r="D597" s="10"/>
      <c r="E597" s="10"/>
      <c r="F597" s="10"/>
      <c r="G597" s="10"/>
    </row>
    <row r="598" spans="1:7" x14ac:dyDescent="0.3">
      <c r="A598" s="9"/>
      <c r="B598" s="10"/>
      <c r="C598" s="10"/>
      <c r="D598" s="10"/>
      <c r="E598" s="10"/>
      <c r="F598" s="10"/>
      <c r="G598" s="10"/>
    </row>
    <row r="599" spans="1:7" x14ac:dyDescent="0.3">
      <c r="A599" s="9"/>
      <c r="B599" s="10"/>
      <c r="C599" s="10"/>
      <c r="D599" s="10"/>
      <c r="E599" s="10"/>
      <c r="F599" s="10"/>
      <c r="G599" s="10"/>
    </row>
    <row r="600" spans="1:7" x14ac:dyDescent="0.3">
      <c r="A600" s="9"/>
      <c r="B600" s="10"/>
      <c r="C600" s="10"/>
      <c r="D600" s="10"/>
      <c r="E600" s="10"/>
      <c r="F600" s="10"/>
      <c r="G600" s="10"/>
    </row>
    <row r="601" spans="1:7" x14ac:dyDescent="0.3">
      <c r="A601" s="9"/>
      <c r="B601" s="10"/>
      <c r="C601" s="10"/>
      <c r="D601" s="10"/>
      <c r="E601" s="10"/>
      <c r="F601" s="10"/>
      <c r="G601" s="10"/>
    </row>
    <row r="602" spans="1:7" x14ac:dyDescent="0.3">
      <c r="A602" s="9"/>
      <c r="B602" s="10"/>
      <c r="C602" s="10"/>
      <c r="D602" s="10"/>
      <c r="E602" s="10"/>
      <c r="F602" s="10"/>
      <c r="G602" s="10"/>
    </row>
    <row r="603" spans="1:7" x14ac:dyDescent="0.3">
      <c r="A603" s="9"/>
      <c r="B603" s="10"/>
      <c r="C603" s="10"/>
      <c r="D603" s="10"/>
      <c r="E603" s="10"/>
      <c r="F603" s="10"/>
      <c r="G603" s="10"/>
    </row>
    <row r="604" spans="1:7" x14ac:dyDescent="0.3">
      <c r="A604" s="9"/>
      <c r="B604" s="10"/>
      <c r="C604" s="10"/>
      <c r="D604" s="10"/>
      <c r="E604" s="10"/>
      <c r="F604" s="10"/>
      <c r="G604" s="10"/>
    </row>
    <row r="605" spans="1:7" x14ac:dyDescent="0.3">
      <c r="A605" s="9"/>
      <c r="B605" s="10"/>
      <c r="C605" s="10"/>
      <c r="D605" s="10"/>
      <c r="E605" s="10"/>
      <c r="F605" s="10"/>
      <c r="G605" s="10"/>
    </row>
    <row r="606" spans="1:7" x14ac:dyDescent="0.3">
      <c r="A606" s="9"/>
      <c r="B606" s="10"/>
      <c r="C606" s="10"/>
      <c r="D606" s="10"/>
      <c r="E606" s="10"/>
      <c r="F606" s="10"/>
      <c r="G606" s="10"/>
    </row>
    <row r="607" spans="1:7" x14ac:dyDescent="0.3">
      <c r="A607" s="9"/>
      <c r="B607" s="10"/>
      <c r="C607" s="10"/>
      <c r="D607" s="10"/>
      <c r="E607" s="10"/>
      <c r="F607" s="10"/>
      <c r="G607" s="10"/>
    </row>
    <row r="608" spans="1:7" x14ac:dyDescent="0.3">
      <c r="A608" s="9"/>
      <c r="B608" s="10"/>
      <c r="C608" s="10"/>
      <c r="D608" s="10"/>
      <c r="E608" s="10"/>
      <c r="F608" s="10"/>
      <c r="G608" s="10"/>
    </row>
    <row r="609" spans="1:7" x14ac:dyDescent="0.3">
      <c r="A609" s="9"/>
      <c r="B609" s="10"/>
      <c r="C609" s="10"/>
      <c r="D609" s="10"/>
      <c r="E609" s="10"/>
      <c r="F609" s="10"/>
      <c r="G609" s="10"/>
    </row>
    <row r="610" spans="1:7" x14ac:dyDescent="0.3">
      <c r="A610" s="9"/>
      <c r="B610" s="10"/>
      <c r="C610" s="10"/>
      <c r="D610" s="10"/>
      <c r="E610" s="10"/>
      <c r="F610" s="10"/>
      <c r="G610" s="10"/>
    </row>
    <row r="611" spans="1:7" x14ac:dyDescent="0.3">
      <c r="A611" s="9"/>
      <c r="B611" s="10"/>
      <c r="C611" s="10"/>
      <c r="D611" s="10"/>
      <c r="E611" s="10"/>
      <c r="F611" s="10"/>
      <c r="G611" s="10"/>
    </row>
    <row r="612" spans="1:7" x14ac:dyDescent="0.3">
      <c r="A612" s="9"/>
      <c r="B612" s="10"/>
      <c r="C612" s="10"/>
      <c r="D612" s="10"/>
      <c r="E612" s="10"/>
      <c r="F612" s="10"/>
      <c r="G612" s="10"/>
    </row>
    <row r="613" spans="1:7" x14ac:dyDescent="0.3">
      <c r="A613" s="9"/>
      <c r="B613" s="10"/>
      <c r="C613" s="10"/>
      <c r="D613" s="10"/>
      <c r="E613" s="10"/>
      <c r="F613" s="10"/>
      <c r="G613" s="10"/>
    </row>
    <row r="614" spans="1:7" x14ac:dyDescent="0.3">
      <c r="A614" s="9"/>
      <c r="B614" s="10"/>
      <c r="C614" s="10"/>
      <c r="D614" s="10"/>
      <c r="E614" s="10"/>
      <c r="F614" s="10"/>
      <c r="G614" s="10"/>
    </row>
    <row r="615" spans="1:7" x14ac:dyDescent="0.3">
      <c r="A615" s="9"/>
      <c r="B615" s="10"/>
      <c r="C615" s="10"/>
      <c r="D615" s="10"/>
      <c r="E615" s="10"/>
      <c r="F615" s="10"/>
      <c r="G615" s="10"/>
    </row>
    <row r="616" spans="1:7" x14ac:dyDescent="0.3">
      <c r="A616" s="9"/>
      <c r="B616" s="10"/>
      <c r="C616" s="10"/>
      <c r="D616" s="10"/>
      <c r="E616" s="10"/>
      <c r="F616" s="10"/>
      <c r="G616" s="10"/>
    </row>
    <row r="617" spans="1:7" x14ac:dyDescent="0.3">
      <c r="A617" s="9"/>
      <c r="B617" s="10"/>
      <c r="C617" s="10"/>
      <c r="D617" s="10"/>
      <c r="E617" s="10"/>
      <c r="F617" s="10"/>
      <c r="G617" s="10"/>
    </row>
    <row r="618" spans="1:7" x14ac:dyDescent="0.3">
      <c r="A618" s="9"/>
      <c r="B618" s="10"/>
      <c r="C618" s="10"/>
      <c r="D618" s="10"/>
      <c r="E618" s="10"/>
      <c r="F618" s="10"/>
      <c r="G618" s="10"/>
    </row>
    <row r="619" spans="1:7" x14ac:dyDescent="0.3">
      <c r="A619" s="9"/>
      <c r="B619" s="10"/>
      <c r="C619" s="10"/>
      <c r="D619" s="10"/>
      <c r="E619" s="10"/>
      <c r="F619" s="10"/>
      <c r="G619" s="10"/>
    </row>
    <row r="620" spans="1:7" x14ac:dyDescent="0.3">
      <c r="A620" s="9"/>
      <c r="B620" s="10"/>
      <c r="C620" s="10"/>
      <c r="D620" s="10"/>
      <c r="E620" s="10"/>
      <c r="F620" s="10"/>
      <c r="G620" s="10"/>
    </row>
    <row r="621" spans="1:7" x14ac:dyDescent="0.3">
      <c r="A621" s="9"/>
      <c r="B621" s="10"/>
      <c r="C621" s="10"/>
      <c r="D621" s="10"/>
      <c r="E621" s="10"/>
      <c r="F621" s="10"/>
      <c r="G621" s="10"/>
    </row>
    <row r="622" spans="1:7" x14ac:dyDescent="0.3">
      <c r="A622" s="9"/>
      <c r="B622" s="10"/>
      <c r="C622" s="10"/>
      <c r="D622" s="10"/>
      <c r="E622" s="10"/>
      <c r="F622" s="10"/>
      <c r="G622" s="10"/>
    </row>
    <row r="623" spans="1:7" x14ac:dyDescent="0.3">
      <c r="A623" s="9"/>
      <c r="B623" s="10"/>
      <c r="C623" s="10"/>
      <c r="D623" s="10"/>
      <c r="E623" s="10"/>
      <c r="F623" s="10"/>
      <c r="G623" s="10"/>
    </row>
    <row r="624" spans="1:7" x14ac:dyDescent="0.3">
      <c r="A624" s="9"/>
      <c r="B624" s="10"/>
      <c r="C624" s="10"/>
      <c r="D624" s="10"/>
      <c r="E624" s="10"/>
      <c r="F624" s="10"/>
      <c r="G624" s="10"/>
    </row>
    <row r="625" spans="1:7" x14ac:dyDescent="0.3">
      <c r="A625" s="9"/>
      <c r="B625" s="10"/>
      <c r="C625" s="10"/>
      <c r="D625" s="10"/>
      <c r="E625" s="10"/>
      <c r="F625" s="10"/>
      <c r="G625" s="10"/>
    </row>
    <row r="626" spans="1:7" x14ac:dyDescent="0.3">
      <c r="A626" s="9"/>
      <c r="B626" s="10"/>
      <c r="C626" s="10"/>
      <c r="D626" s="10"/>
      <c r="E626" s="10"/>
      <c r="F626" s="10"/>
      <c r="G626" s="10"/>
    </row>
    <row r="627" spans="1:7" x14ac:dyDescent="0.3">
      <c r="A627" s="9"/>
      <c r="B627" s="10"/>
      <c r="C627" s="10"/>
      <c r="D627" s="10"/>
      <c r="E627" s="10"/>
      <c r="F627" s="10"/>
      <c r="G627" s="10"/>
    </row>
    <row r="628" spans="1:7" x14ac:dyDescent="0.3">
      <c r="A628" s="9"/>
      <c r="B628" s="10"/>
      <c r="C628" s="10"/>
      <c r="D628" s="10"/>
      <c r="E628" s="10"/>
      <c r="F628" s="10"/>
      <c r="G628" s="10"/>
    </row>
    <row r="629" spans="1:7" x14ac:dyDescent="0.3">
      <c r="A629" s="9"/>
      <c r="B629" s="10"/>
      <c r="C629" s="10"/>
      <c r="D629" s="10"/>
      <c r="E629" s="10"/>
      <c r="F629" s="10"/>
      <c r="G629" s="10"/>
    </row>
    <row r="630" spans="1:7" x14ac:dyDescent="0.3">
      <c r="A630" s="9"/>
      <c r="B630" s="10"/>
      <c r="C630" s="10"/>
      <c r="D630" s="10"/>
      <c r="E630" s="10"/>
      <c r="F630" s="10"/>
      <c r="G630" s="10"/>
    </row>
    <row r="631" spans="1:7" x14ac:dyDescent="0.3">
      <c r="A631" s="9"/>
      <c r="B631" s="10"/>
      <c r="C631" s="10"/>
      <c r="D631" s="10"/>
      <c r="E631" s="10"/>
      <c r="F631" s="10"/>
      <c r="G631" s="10"/>
    </row>
    <row r="632" spans="1:7" x14ac:dyDescent="0.3">
      <c r="A632" s="9"/>
      <c r="B632" s="10"/>
      <c r="C632" s="10"/>
      <c r="D632" s="10"/>
      <c r="E632" s="10"/>
      <c r="F632" s="10"/>
      <c r="G632" s="10"/>
    </row>
    <row r="633" spans="1:7" x14ac:dyDescent="0.3">
      <c r="A633" s="9"/>
      <c r="B633" s="10"/>
      <c r="C633" s="10"/>
      <c r="D633" s="10"/>
      <c r="E633" s="10"/>
      <c r="F633" s="10"/>
      <c r="G633" s="10"/>
    </row>
    <row r="634" spans="1:7" x14ac:dyDescent="0.3">
      <c r="A634" s="9"/>
      <c r="B634" s="10"/>
      <c r="C634" s="10"/>
      <c r="D634" s="10"/>
      <c r="E634" s="10"/>
      <c r="F634" s="10"/>
      <c r="G634" s="10"/>
    </row>
    <row r="635" spans="1:7" x14ac:dyDescent="0.3">
      <c r="A635" s="9"/>
      <c r="B635" s="10"/>
      <c r="C635" s="10"/>
      <c r="D635" s="10"/>
      <c r="E635" s="10"/>
      <c r="F635" s="10"/>
      <c r="G635" s="10"/>
    </row>
    <row r="636" spans="1:7" x14ac:dyDescent="0.3">
      <c r="A636" s="9"/>
      <c r="B636" s="10"/>
      <c r="C636" s="10"/>
      <c r="D636" s="10"/>
      <c r="E636" s="10"/>
      <c r="F636" s="10"/>
      <c r="G636" s="10"/>
    </row>
    <row r="637" spans="1:7" x14ac:dyDescent="0.3">
      <c r="A637" s="9"/>
      <c r="B637" s="10"/>
      <c r="C637" s="10"/>
      <c r="D637" s="10"/>
      <c r="E637" s="10"/>
      <c r="F637" s="10"/>
      <c r="G637" s="10"/>
    </row>
    <row r="638" spans="1:7" x14ac:dyDescent="0.3">
      <c r="A638" s="9"/>
      <c r="B638" s="10"/>
      <c r="C638" s="10"/>
      <c r="D638" s="10"/>
      <c r="E638" s="10"/>
      <c r="F638" s="10"/>
      <c r="G638" s="10"/>
    </row>
    <row r="639" spans="1:7" x14ac:dyDescent="0.3">
      <c r="A639" s="9"/>
      <c r="B639" s="10"/>
      <c r="C639" s="10"/>
      <c r="D639" s="10"/>
      <c r="E639" s="10"/>
      <c r="F639" s="10"/>
      <c r="G639" s="10"/>
    </row>
    <row r="640" spans="1:7" x14ac:dyDescent="0.3">
      <c r="A640" s="9"/>
      <c r="B640" s="10"/>
      <c r="C640" s="10"/>
      <c r="D640" s="10"/>
      <c r="E640" s="10"/>
      <c r="F640" s="10"/>
      <c r="G640" s="10"/>
    </row>
    <row r="641" spans="1:7" x14ac:dyDescent="0.3">
      <c r="A641" s="9"/>
      <c r="B641" s="10"/>
      <c r="C641" s="10"/>
      <c r="D641" s="10"/>
      <c r="E641" s="10"/>
      <c r="F641" s="10"/>
      <c r="G641" s="10"/>
    </row>
    <row r="642" spans="1:7" x14ac:dyDescent="0.3">
      <c r="A642" s="9"/>
      <c r="B642" s="10"/>
      <c r="C642" s="10"/>
      <c r="D642" s="10"/>
      <c r="E642" s="10"/>
      <c r="F642" s="10"/>
      <c r="G642" s="10"/>
    </row>
    <row r="643" spans="1:7" x14ac:dyDescent="0.3">
      <c r="A643" s="9"/>
      <c r="B643" s="10"/>
      <c r="C643" s="10"/>
      <c r="D643" s="10"/>
      <c r="E643" s="10"/>
      <c r="F643" s="10"/>
      <c r="G643" s="10"/>
    </row>
    <row r="644" spans="1:7" x14ac:dyDescent="0.3">
      <c r="A644" s="9"/>
      <c r="B644" s="10"/>
      <c r="C644" s="10"/>
      <c r="D644" s="10"/>
      <c r="E644" s="10"/>
      <c r="F644" s="10"/>
      <c r="G644" s="10"/>
    </row>
    <row r="645" spans="1:7" x14ac:dyDescent="0.3">
      <c r="A645" s="9"/>
      <c r="B645" s="10"/>
      <c r="C645" s="10"/>
      <c r="D645" s="10"/>
      <c r="E645" s="10"/>
      <c r="F645" s="10"/>
      <c r="G645" s="10"/>
    </row>
    <row r="646" spans="1:7" x14ac:dyDescent="0.3">
      <c r="A646" s="9"/>
      <c r="B646" s="10"/>
      <c r="C646" s="10"/>
      <c r="D646" s="10"/>
      <c r="E646" s="10"/>
      <c r="F646" s="10"/>
      <c r="G646" s="10"/>
    </row>
    <row r="647" spans="1:7" x14ac:dyDescent="0.3">
      <c r="A647" s="9"/>
      <c r="B647" s="10"/>
      <c r="C647" s="10"/>
      <c r="D647" s="10"/>
      <c r="E647" s="10"/>
      <c r="F647" s="10"/>
      <c r="G647" s="10"/>
    </row>
    <row r="648" spans="1:7" x14ac:dyDescent="0.3">
      <c r="A648" s="9"/>
      <c r="B648" s="10"/>
      <c r="C648" s="10"/>
      <c r="D648" s="10"/>
      <c r="E648" s="10"/>
      <c r="F648" s="10"/>
      <c r="G648" s="10"/>
    </row>
    <row r="649" spans="1:7" x14ac:dyDescent="0.3">
      <c r="A649" s="9"/>
      <c r="B649" s="10"/>
      <c r="C649" s="10"/>
      <c r="D649" s="10"/>
      <c r="E649" s="10"/>
      <c r="F649" s="10"/>
      <c r="G649" s="10"/>
    </row>
    <row r="650" spans="1:7" x14ac:dyDescent="0.3">
      <c r="A650" s="9"/>
      <c r="B650" s="10"/>
      <c r="C650" s="10"/>
      <c r="D650" s="10"/>
      <c r="E650" s="10"/>
      <c r="F650" s="10"/>
      <c r="G650" s="10"/>
    </row>
    <row r="651" spans="1:7" x14ac:dyDescent="0.3">
      <c r="A651" s="9"/>
      <c r="B651" s="10"/>
      <c r="C651" s="10"/>
      <c r="D651" s="10"/>
      <c r="E651" s="10"/>
      <c r="F651" s="10"/>
      <c r="G651" s="10"/>
    </row>
    <row r="652" spans="1:7" x14ac:dyDescent="0.3">
      <c r="A652" s="9"/>
      <c r="B652" s="10"/>
      <c r="C652" s="10"/>
      <c r="D652" s="10"/>
      <c r="E652" s="10"/>
      <c r="F652" s="10"/>
      <c r="G652" s="10"/>
    </row>
    <row r="653" spans="1:7" x14ac:dyDescent="0.3">
      <c r="A653" s="9"/>
      <c r="B653" s="10"/>
      <c r="C653" s="10"/>
      <c r="D653" s="10"/>
      <c r="E653" s="10"/>
      <c r="F653" s="10"/>
      <c r="G653" s="10"/>
    </row>
    <row r="654" spans="1:7" x14ac:dyDescent="0.3">
      <c r="A654" s="9"/>
      <c r="B654" s="10"/>
      <c r="C654" s="10"/>
      <c r="D654" s="10"/>
      <c r="E654" s="10"/>
      <c r="F654" s="10"/>
      <c r="G654" s="10"/>
    </row>
    <row r="655" spans="1:7" x14ac:dyDescent="0.3">
      <c r="A655" s="9"/>
      <c r="B655" s="10"/>
      <c r="C655" s="10"/>
      <c r="D655" s="10"/>
      <c r="E655" s="10"/>
      <c r="F655" s="10"/>
      <c r="G655" s="10"/>
    </row>
    <row r="656" spans="1:7" x14ac:dyDescent="0.3">
      <c r="A656" s="9"/>
      <c r="B656" s="10"/>
      <c r="C656" s="10"/>
      <c r="D656" s="10"/>
      <c r="E656" s="10"/>
      <c r="F656" s="10"/>
      <c r="G656" s="10"/>
    </row>
    <row r="657" spans="1:7" x14ac:dyDescent="0.3">
      <c r="A657" s="9"/>
      <c r="B657" s="10"/>
      <c r="C657" s="10"/>
      <c r="D657" s="10"/>
      <c r="E657" s="10"/>
      <c r="F657" s="10"/>
      <c r="G657" s="10"/>
    </row>
    <row r="658" spans="1:7" x14ac:dyDescent="0.3">
      <c r="A658" s="9"/>
      <c r="B658" s="10"/>
      <c r="C658" s="10"/>
      <c r="D658" s="10"/>
      <c r="E658" s="10"/>
      <c r="F658" s="10"/>
      <c r="G658" s="10"/>
    </row>
    <row r="659" spans="1:7" x14ac:dyDescent="0.3">
      <c r="A659" s="9"/>
      <c r="B659" s="10"/>
      <c r="C659" s="10"/>
      <c r="D659" s="10"/>
      <c r="E659" s="10"/>
      <c r="F659" s="10"/>
      <c r="G659" s="10"/>
    </row>
    <row r="660" spans="1:7" x14ac:dyDescent="0.3">
      <c r="A660" s="9"/>
      <c r="B660" s="10"/>
      <c r="C660" s="10"/>
      <c r="D660" s="10"/>
      <c r="E660" s="10"/>
      <c r="F660" s="10"/>
      <c r="G660" s="10"/>
    </row>
    <row r="661" spans="1:7" x14ac:dyDescent="0.3">
      <c r="A661" s="9"/>
      <c r="B661" s="10"/>
      <c r="C661" s="10"/>
      <c r="D661" s="10"/>
      <c r="E661" s="10"/>
      <c r="F661" s="10"/>
      <c r="G661" s="10"/>
    </row>
    <row r="662" spans="1:7" x14ac:dyDescent="0.3">
      <c r="A662" s="9"/>
      <c r="B662" s="10"/>
      <c r="C662" s="10"/>
      <c r="D662" s="10"/>
      <c r="E662" s="10"/>
      <c r="F662" s="10"/>
      <c r="G662" s="10"/>
    </row>
    <row r="663" spans="1:7" x14ac:dyDescent="0.3">
      <c r="A663" s="9"/>
      <c r="B663" s="10"/>
      <c r="C663" s="10"/>
      <c r="D663" s="10"/>
      <c r="E663" s="10"/>
      <c r="F663" s="10"/>
      <c r="G663" s="10"/>
    </row>
    <row r="664" spans="1:7" x14ac:dyDescent="0.3">
      <c r="A664" s="9"/>
      <c r="B664" s="10"/>
      <c r="C664" s="10"/>
      <c r="D664" s="10"/>
      <c r="E664" s="10"/>
      <c r="F664" s="10"/>
      <c r="G664" s="10"/>
    </row>
    <row r="665" spans="1:7" x14ac:dyDescent="0.3">
      <c r="A665" s="9"/>
      <c r="B665" s="10"/>
      <c r="C665" s="10"/>
      <c r="D665" s="10"/>
      <c r="E665" s="10"/>
      <c r="F665" s="10"/>
      <c r="G665" s="10"/>
    </row>
    <row r="666" spans="1:7" x14ac:dyDescent="0.3">
      <c r="A666" s="9"/>
      <c r="B666" s="10"/>
      <c r="C666" s="10"/>
      <c r="D666" s="10"/>
      <c r="E666" s="10"/>
      <c r="F666" s="10"/>
      <c r="G666" s="10"/>
    </row>
    <row r="667" spans="1:7" x14ac:dyDescent="0.3">
      <c r="A667" s="9"/>
      <c r="B667" s="10"/>
      <c r="C667" s="10"/>
      <c r="D667" s="10"/>
      <c r="E667" s="10"/>
      <c r="F667" s="10"/>
      <c r="G667" s="10"/>
    </row>
    <row r="668" spans="1:7" x14ac:dyDescent="0.3">
      <c r="A668" s="9"/>
      <c r="B668" s="10"/>
      <c r="C668" s="10"/>
      <c r="D668" s="10"/>
      <c r="E668" s="10"/>
      <c r="F668" s="10"/>
      <c r="G668" s="10"/>
    </row>
    <row r="669" spans="1:7" x14ac:dyDescent="0.3">
      <c r="A669" s="9"/>
      <c r="B669" s="10"/>
      <c r="C669" s="10"/>
      <c r="D669" s="10"/>
      <c r="E669" s="10"/>
      <c r="F669" s="10"/>
      <c r="G669" s="10"/>
    </row>
    <row r="670" spans="1:7" x14ac:dyDescent="0.3">
      <c r="A670" s="9"/>
      <c r="B670" s="10"/>
      <c r="C670" s="10"/>
      <c r="D670" s="10"/>
      <c r="E670" s="10"/>
      <c r="F670" s="10"/>
      <c r="G670" s="10"/>
    </row>
    <row r="671" spans="1:7" x14ac:dyDescent="0.3">
      <c r="A671" s="9"/>
      <c r="B671" s="10"/>
      <c r="C671" s="10"/>
      <c r="D671" s="10"/>
      <c r="E671" s="10"/>
      <c r="F671" s="10"/>
      <c r="G671" s="10"/>
    </row>
    <row r="672" spans="1:7" x14ac:dyDescent="0.3">
      <c r="A672" s="9"/>
      <c r="B672" s="10"/>
      <c r="C672" s="10"/>
      <c r="D672" s="10"/>
      <c r="E672" s="10"/>
      <c r="F672" s="10"/>
      <c r="G672" s="10"/>
    </row>
    <row r="673" spans="1:7" x14ac:dyDescent="0.3">
      <c r="A673" s="9"/>
      <c r="B673" s="10"/>
      <c r="C673" s="10"/>
      <c r="D673" s="10"/>
      <c r="E673" s="10"/>
      <c r="F673" s="10"/>
      <c r="G673" s="10"/>
    </row>
    <row r="674" spans="1:7" x14ac:dyDescent="0.3">
      <c r="A674" s="9"/>
      <c r="B674" s="10"/>
      <c r="C674" s="10"/>
      <c r="D674" s="10"/>
      <c r="E674" s="10"/>
      <c r="F674" s="10"/>
      <c r="G674" s="10"/>
    </row>
    <row r="675" spans="1:7" x14ac:dyDescent="0.3">
      <c r="A675" s="9"/>
      <c r="B675" s="10"/>
      <c r="C675" s="10"/>
      <c r="D675" s="10"/>
      <c r="E675" s="10"/>
      <c r="F675" s="10"/>
      <c r="G675" s="10"/>
    </row>
    <row r="676" spans="1:7" x14ac:dyDescent="0.3">
      <c r="A676" s="9"/>
      <c r="B676" s="10"/>
      <c r="C676" s="10"/>
      <c r="D676" s="10"/>
      <c r="E676" s="10"/>
      <c r="F676" s="10"/>
      <c r="G676" s="10"/>
    </row>
    <row r="677" spans="1:7" x14ac:dyDescent="0.3">
      <c r="A677" s="9"/>
      <c r="B677" s="10"/>
      <c r="C677" s="10"/>
      <c r="D677" s="10"/>
      <c r="E677" s="10"/>
      <c r="F677" s="10"/>
      <c r="G677" s="10"/>
    </row>
    <row r="678" spans="1:7" x14ac:dyDescent="0.3">
      <c r="A678" s="9"/>
      <c r="B678" s="10"/>
      <c r="C678" s="10"/>
      <c r="D678" s="10"/>
      <c r="E678" s="10"/>
      <c r="F678" s="10"/>
      <c r="G678" s="10"/>
    </row>
    <row r="679" spans="1:7" x14ac:dyDescent="0.3">
      <c r="A679" s="9"/>
      <c r="B679" s="10"/>
      <c r="C679" s="10"/>
      <c r="D679" s="10"/>
      <c r="E679" s="10"/>
      <c r="F679" s="10"/>
      <c r="G679" s="10"/>
    </row>
    <row r="680" spans="1:7" x14ac:dyDescent="0.3">
      <c r="A680" s="9"/>
      <c r="B680" s="10"/>
      <c r="C680" s="10"/>
      <c r="D680" s="10"/>
      <c r="E680" s="10"/>
      <c r="F680" s="10"/>
      <c r="G680" s="10"/>
    </row>
    <row r="681" spans="1:7" x14ac:dyDescent="0.3">
      <c r="A681" s="9"/>
      <c r="B681" s="10"/>
      <c r="C681" s="10"/>
      <c r="D681" s="10"/>
      <c r="E681" s="10"/>
      <c r="F681" s="10"/>
      <c r="G681" s="10"/>
    </row>
    <row r="682" spans="1:7" x14ac:dyDescent="0.3">
      <c r="A682" s="9"/>
      <c r="B682" s="10"/>
      <c r="C682" s="10"/>
      <c r="D682" s="10"/>
      <c r="E682" s="10"/>
      <c r="F682" s="10"/>
      <c r="G682" s="10"/>
    </row>
    <row r="683" spans="1:7" x14ac:dyDescent="0.3">
      <c r="A683" s="9"/>
      <c r="B683" s="10"/>
      <c r="C683" s="10"/>
      <c r="D683" s="10"/>
      <c r="E683" s="10"/>
      <c r="F683" s="10"/>
      <c r="G683" s="10"/>
    </row>
    <row r="684" spans="1:7" x14ac:dyDescent="0.3">
      <c r="A684" s="9"/>
      <c r="B684" s="10"/>
      <c r="C684" s="10"/>
      <c r="D684" s="10"/>
      <c r="E684" s="10"/>
      <c r="F684" s="10"/>
      <c r="G684" s="10"/>
    </row>
    <row r="685" spans="1:7" x14ac:dyDescent="0.3">
      <c r="A685" s="9"/>
      <c r="B685" s="10"/>
      <c r="C685" s="10"/>
      <c r="D685" s="10"/>
      <c r="E685" s="10"/>
      <c r="F685" s="10"/>
      <c r="G685" s="10"/>
    </row>
    <row r="686" spans="1:7" x14ac:dyDescent="0.3">
      <c r="A686" s="9"/>
      <c r="B686" s="10"/>
      <c r="C686" s="10"/>
      <c r="D686" s="10"/>
      <c r="E686" s="10"/>
      <c r="F686" s="10"/>
      <c r="G686" s="10"/>
    </row>
    <row r="687" spans="1:7" x14ac:dyDescent="0.3">
      <c r="A687" s="9"/>
      <c r="B687" s="10"/>
      <c r="C687" s="10"/>
      <c r="D687" s="10"/>
      <c r="E687" s="10"/>
      <c r="F687" s="10"/>
      <c r="G687" s="10"/>
    </row>
    <row r="688" spans="1:7" x14ac:dyDescent="0.3">
      <c r="A688" s="9"/>
      <c r="B688" s="10"/>
      <c r="C688" s="10"/>
      <c r="D688" s="10"/>
      <c r="E688" s="10"/>
      <c r="F688" s="10"/>
      <c r="G688" s="10"/>
    </row>
    <row r="689" spans="1:7" x14ac:dyDescent="0.3">
      <c r="A689" s="9"/>
      <c r="B689" s="10"/>
      <c r="C689" s="10"/>
      <c r="D689" s="10"/>
      <c r="E689" s="10"/>
      <c r="F689" s="10"/>
      <c r="G689" s="10"/>
    </row>
    <row r="690" spans="1:7" x14ac:dyDescent="0.3">
      <c r="A690" s="9"/>
      <c r="B690" s="10"/>
      <c r="C690" s="10"/>
      <c r="D690" s="10"/>
      <c r="E690" s="10"/>
      <c r="F690" s="10"/>
      <c r="G690" s="10"/>
    </row>
    <row r="691" spans="1:7" x14ac:dyDescent="0.3">
      <c r="A691" s="9"/>
      <c r="B691" s="10"/>
      <c r="C691" s="10"/>
      <c r="D691" s="10"/>
      <c r="E691" s="10"/>
      <c r="F691" s="10"/>
      <c r="G691" s="10"/>
    </row>
    <row r="692" spans="1:7" x14ac:dyDescent="0.3">
      <c r="A692" s="9"/>
      <c r="B692" s="10"/>
      <c r="C692" s="10"/>
      <c r="D692" s="10"/>
      <c r="E692" s="10"/>
      <c r="F692" s="10"/>
      <c r="G692" s="10"/>
    </row>
    <row r="693" spans="1:7" x14ac:dyDescent="0.3">
      <c r="A693" s="9"/>
      <c r="B693" s="10"/>
      <c r="C693" s="10"/>
      <c r="D693" s="10"/>
      <c r="E693" s="10"/>
      <c r="F693" s="10"/>
      <c r="G693" s="10"/>
    </row>
    <row r="694" spans="1:7" x14ac:dyDescent="0.3">
      <c r="A694" s="9"/>
      <c r="B694" s="10"/>
      <c r="C694" s="10"/>
      <c r="D694" s="10"/>
      <c r="E694" s="10"/>
      <c r="F694" s="10"/>
      <c r="G694" s="10"/>
    </row>
    <row r="695" spans="1:7" x14ac:dyDescent="0.3">
      <c r="A695" s="9"/>
      <c r="B695" s="10"/>
      <c r="C695" s="10"/>
      <c r="D695" s="10"/>
      <c r="E695" s="10"/>
      <c r="F695" s="10"/>
      <c r="G695" s="10"/>
    </row>
    <row r="696" spans="1:7" x14ac:dyDescent="0.3">
      <c r="A696" s="9"/>
      <c r="B696" s="10"/>
      <c r="C696" s="10"/>
      <c r="D696" s="10"/>
      <c r="E696" s="10"/>
      <c r="F696" s="10"/>
      <c r="G696" s="10"/>
    </row>
    <row r="697" spans="1:7" x14ac:dyDescent="0.3">
      <c r="A697" s="9"/>
      <c r="B697" s="10"/>
      <c r="C697" s="10"/>
      <c r="D697" s="10"/>
      <c r="E697" s="10"/>
      <c r="F697" s="10"/>
      <c r="G697" s="10"/>
    </row>
    <row r="698" spans="1:7" x14ac:dyDescent="0.3">
      <c r="A698" s="9"/>
      <c r="B698" s="10"/>
      <c r="C698" s="10"/>
      <c r="D698" s="10"/>
      <c r="E698" s="10"/>
      <c r="F698" s="10"/>
      <c r="G698" s="10"/>
    </row>
    <row r="699" spans="1:7" x14ac:dyDescent="0.3">
      <c r="A699" s="9"/>
      <c r="B699" s="10"/>
      <c r="C699" s="10"/>
      <c r="D699" s="10"/>
      <c r="E699" s="10"/>
      <c r="F699" s="10"/>
      <c r="G699" s="10"/>
    </row>
    <row r="700" spans="1:7" x14ac:dyDescent="0.3">
      <c r="A700" s="9"/>
      <c r="B700" s="10"/>
      <c r="C700" s="10"/>
      <c r="D700" s="10"/>
      <c r="E700" s="10"/>
      <c r="F700" s="10"/>
      <c r="G700" s="10"/>
    </row>
    <row r="701" spans="1:7" x14ac:dyDescent="0.3">
      <c r="A701" s="9"/>
      <c r="B701" s="10"/>
      <c r="C701" s="10"/>
      <c r="D701" s="10"/>
      <c r="E701" s="10"/>
      <c r="F701" s="10"/>
      <c r="G701" s="10"/>
    </row>
    <row r="702" spans="1:7" x14ac:dyDescent="0.3">
      <c r="A702" s="9"/>
      <c r="B702" s="10"/>
      <c r="C702" s="10"/>
      <c r="D702" s="10"/>
      <c r="E702" s="10"/>
      <c r="F702" s="10"/>
      <c r="G702" s="10"/>
    </row>
    <row r="703" spans="1:7" x14ac:dyDescent="0.3">
      <c r="A703" s="9"/>
      <c r="B703" s="10"/>
      <c r="C703" s="10"/>
      <c r="D703" s="10"/>
      <c r="E703" s="10"/>
      <c r="F703" s="10"/>
      <c r="G703" s="10"/>
    </row>
    <row r="704" spans="1:7" x14ac:dyDescent="0.3">
      <c r="A704" s="9"/>
      <c r="B704" s="10"/>
      <c r="C704" s="10"/>
      <c r="D704" s="10"/>
      <c r="E704" s="10"/>
      <c r="F704" s="10"/>
      <c r="G704" s="10"/>
    </row>
    <row r="705" spans="1:7" x14ac:dyDescent="0.3">
      <c r="A705" s="9"/>
      <c r="B705" s="10"/>
      <c r="C705" s="10"/>
      <c r="D705" s="10"/>
      <c r="E705" s="10"/>
      <c r="F705" s="10"/>
      <c r="G705" s="10"/>
    </row>
    <row r="706" spans="1:7" x14ac:dyDescent="0.3">
      <c r="A706" s="9"/>
      <c r="B706" s="10"/>
      <c r="C706" s="10"/>
      <c r="D706" s="10"/>
      <c r="E706" s="10"/>
      <c r="F706" s="10"/>
      <c r="G706" s="10"/>
    </row>
    <row r="707" spans="1:7" x14ac:dyDescent="0.3">
      <c r="A707" s="9"/>
      <c r="B707" s="10"/>
      <c r="C707" s="10"/>
      <c r="D707" s="10"/>
      <c r="E707" s="10"/>
      <c r="F707" s="10"/>
      <c r="G707" s="10"/>
    </row>
    <row r="708" spans="1:7" x14ac:dyDescent="0.3">
      <c r="A708" s="9"/>
      <c r="B708" s="10"/>
      <c r="C708" s="10"/>
      <c r="D708" s="10"/>
      <c r="E708" s="10"/>
      <c r="F708" s="10"/>
      <c r="G708" s="10"/>
    </row>
    <row r="709" spans="1:7" x14ac:dyDescent="0.3">
      <c r="A709" s="9"/>
      <c r="B709" s="10"/>
      <c r="C709" s="10"/>
      <c r="D709" s="10"/>
      <c r="E709" s="10"/>
      <c r="F709" s="10"/>
      <c r="G709" s="10"/>
    </row>
    <row r="710" spans="1:7" x14ac:dyDescent="0.3">
      <c r="A710" s="9"/>
      <c r="B710" s="10"/>
      <c r="C710" s="10"/>
      <c r="D710" s="10"/>
      <c r="E710" s="10"/>
      <c r="F710" s="10"/>
      <c r="G710" s="10"/>
    </row>
    <row r="711" spans="1:7" x14ac:dyDescent="0.3">
      <c r="A711" s="9"/>
      <c r="B711" s="10"/>
      <c r="C711" s="10"/>
      <c r="D711" s="10"/>
      <c r="E711" s="10"/>
      <c r="F711" s="10"/>
      <c r="G711" s="10"/>
    </row>
    <row r="712" spans="1:7" x14ac:dyDescent="0.3">
      <c r="A712" s="9"/>
      <c r="B712" s="10"/>
      <c r="C712" s="10"/>
      <c r="D712" s="10"/>
      <c r="E712" s="10"/>
      <c r="F712" s="10"/>
      <c r="G712" s="10"/>
    </row>
    <row r="713" spans="1:7" x14ac:dyDescent="0.3">
      <c r="A713" s="9"/>
      <c r="B713" s="10"/>
      <c r="C713" s="10"/>
      <c r="D713" s="10"/>
      <c r="E713" s="10"/>
      <c r="F713" s="10"/>
      <c r="G713" s="10"/>
    </row>
    <row r="714" spans="1:7" x14ac:dyDescent="0.3">
      <c r="A714" s="9"/>
      <c r="B714" s="10"/>
      <c r="C714" s="10"/>
      <c r="D714" s="10"/>
      <c r="E714" s="10"/>
      <c r="F714" s="10"/>
      <c r="G714" s="10"/>
    </row>
    <row r="715" spans="1:7" x14ac:dyDescent="0.3">
      <c r="A715" s="9"/>
      <c r="B715" s="10"/>
      <c r="C715" s="10"/>
      <c r="D715" s="10"/>
      <c r="E715" s="10"/>
      <c r="F715" s="10"/>
      <c r="G715" s="10"/>
    </row>
    <row r="716" spans="1:7" x14ac:dyDescent="0.3">
      <c r="A716" s="9"/>
      <c r="B716" s="10"/>
      <c r="C716" s="10"/>
      <c r="D716" s="10"/>
      <c r="E716" s="10"/>
      <c r="F716" s="10"/>
      <c r="G716" s="10"/>
    </row>
    <row r="717" spans="1:7" x14ac:dyDescent="0.3">
      <c r="A717" s="9"/>
      <c r="B717" s="10"/>
      <c r="C717" s="10"/>
      <c r="D717" s="10"/>
      <c r="E717" s="10"/>
      <c r="F717" s="10"/>
      <c r="G717" s="10"/>
    </row>
    <row r="718" spans="1:7" x14ac:dyDescent="0.3">
      <c r="A718" s="9"/>
      <c r="B718" s="10"/>
      <c r="C718" s="10"/>
      <c r="D718" s="10"/>
      <c r="E718" s="10"/>
      <c r="F718" s="10"/>
      <c r="G718" s="10"/>
    </row>
    <row r="719" spans="1:7" x14ac:dyDescent="0.3">
      <c r="A719" s="9"/>
      <c r="B719" s="10"/>
      <c r="C719" s="10"/>
      <c r="D719" s="10"/>
      <c r="E719" s="10"/>
      <c r="F719" s="10"/>
      <c r="G719" s="10"/>
    </row>
    <row r="720" spans="1:7" x14ac:dyDescent="0.3">
      <c r="A720" s="9"/>
      <c r="B720" s="10"/>
      <c r="C720" s="10"/>
      <c r="D720" s="10"/>
      <c r="E720" s="10"/>
      <c r="F720" s="10"/>
      <c r="G720" s="10"/>
    </row>
    <row r="721" spans="1:7" x14ac:dyDescent="0.3">
      <c r="A721" s="9"/>
      <c r="B721" s="10"/>
      <c r="C721" s="10"/>
      <c r="D721" s="10"/>
      <c r="E721" s="10"/>
      <c r="F721" s="10"/>
      <c r="G721" s="10"/>
    </row>
    <row r="722" spans="1:7" x14ac:dyDescent="0.3">
      <c r="A722" s="9"/>
      <c r="B722" s="10"/>
      <c r="C722" s="10"/>
      <c r="D722" s="10"/>
      <c r="E722" s="10"/>
      <c r="F722" s="10"/>
      <c r="G722" s="10"/>
    </row>
    <row r="723" spans="1:7" x14ac:dyDescent="0.3">
      <c r="A723" s="9"/>
      <c r="B723" s="10"/>
      <c r="C723" s="10"/>
      <c r="D723" s="10"/>
      <c r="E723" s="10"/>
      <c r="F723" s="10"/>
      <c r="G723" s="10"/>
    </row>
    <row r="724" spans="1:7" x14ac:dyDescent="0.3">
      <c r="A724" s="9"/>
      <c r="B724" s="10"/>
      <c r="C724" s="10"/>
      <c r="D724" s="10"/>
      <c r="E724" s="10"/>
      <c r="F724" s="10"/>
      <c r="G724" s="10"/>
    </row>
    <row r="725" spans="1:7" x14ac:dyDescent="0.3">
      <c r="A725" s="9"/>
      <c r="B725" s="10"/>
      <c r="C725" s="10"/>
      <c r="D725" s="10"/>
      <c r="E725" s="10"/>
      <c r="F725" s="10"/>
      <c r="G725" s="10"/>
    </row>
    <row r="726" spans="1:7" x14ac:dyDescent="0.3">
      <c r="A726" s="9"/>
      <c r="B726" s="10"/>
      <c r="C726" s="10"/>
      <c r="D726" s="10"/>
      <c r="E726" s="10"/>
      <c r="F726" s="10"/>
      <c r="G726" s="10"/>
    </row>
    <row r="727" spans="1:7" x14ac:dyDescent="0.3">
      <c r="A727" s="9"/>
      <c r="B727" s="10"/>
      <c r="C727" s="10"/>
      <c r="D727" s="10"/>
      <c r="E727" s="10"/>
      <c r="F727" s="10"/>
      <c r="G727" s="10"/>
    </row>
    <row r="728" spans="1:7" x14ac:dyDescent="0.3">
      <c r="A728" s="9"/>
      <c r="B728" s="10"/>
      <c r="C728" s="10"/>
      <c r="D728" s="10"/>
      <c r="E728" s="10"/>
      <c r="F728" s="10"/>
      <c r="G728" s="10"/>
    </row>
    <row r="729" spans="1:7" x14ac:dyDescent="0.3">
      <c r="A729" s="9"/>
      <c r="B729" s="10"/>
      <c r="C729" s="10"/>
      <c r="D729" s="10"/>
      <c r="E729" s="10"/>
      <c r="F729" s="10"/>
      <c r="G729" s="10"/>
    </row>
    <row r="730" spans="1:7" x14ac:dyDescent="0.3">
      <c r="A730" s="9"/>
      <c r="B730" s="10"/>
      <c r="C730" s="10"/>
      <c r="D730" s="10"/>
      <c r="E730" s="10"/>
      <c r="F730" s="10"/>
      <c r="G730" s="10"/>
    </row>
    <row r="731" spans="1:7" x14ac:dyDescent="0.3">
      <c r="A731" s="9"/>
      <c r="B731" s="10"/>
      <c r="C731" s="10"/>
      <c r="D731" s="10"/>
      <c r="E731" s="10"/>
      <c r="F731" s="10"/>
      <c r="G731" s="10"/>
    </row>
    <row r="732" spans="1:7" x14ac:dyDescent="0.3">
      <c r="A732" s="9"/>
      <c r="B732" s="10"/>
      <c r="C732" s="10"/>
      <c r="D732" s="10"/>
      <c r="E732" s="10"/>
      <c r="F732" s="10"/>
      <c r="G732" s="10"/>
    </row>
    <row r="733" spans="1:7" x14ac:dyDescent="0.3">
      <c r="A733" s="9"/>
      <c r="B733" s="10"/>
      <c r="C733" s="10"/>
      <c r="D733" s="10"/>
      <c r="E733" s="10"/>
      <c r="F733" s="10"/>
      <c r="G733" s="10"/>
    </row>
    <row r="734" spans="1:7" x14ac:dyDescent="0.3">
      <c r="A734" s="9"/>
      <c r="B734" s="10"/>
      <c r="C734" s="10"/>
      <c r="D734" s="10"/>
      <c r="E734" s="10"/>
      <c r="F734" s="10"/>
      <c r="G734" s="10"/>
    </row>
    <row r="735" spans="1:7" x14ac:dyDescent="0.3">
      <c r="A735" s="9"/>
      <c r="B735" s="10"/>
      <c r="C735" s="10"/>
      <c r="D735" s="10"/>
      <c r="E735" s="10"/>
      <c r="F735" s="10"/>
      <c r="G735" s="10"/>
    </row>
    <row r="736" spans="1:7" x14ac:dyDescent="0.3">
      <c r="A736" s="9"/>
      <c r="B736" s="10"/>
      <c r="C736" s="10"/>
      <c r="D736" s="10"/>
      <c r="E736" s="10"/>
      <c r="F736" s="10"/>
      <c r="G736" s="10"/>
    </row>
    <row r="737" spans="1:7" x14ac:dyDescent="0.3">
      <c r="A737" s="9"/>
      <c r="B737" s="10"/>
      <c r="C737" s="10"/>
      <c r="D737" s="10"/>
      <c r="E737" s="10"/>
      <c r="F737" s="10"/>
      <c r="G737" s="10"/>
    </row>
    <row r="738" spans="1:7" x14ac:dyDescent="0.3">
      <c r="A738" s="9"/>
      <c r="B738" s="10"/>
      <c r="C738" s="10"/>
      <c r="D738" s="10"/>
      <c r="E738" s="10"/>
      <c r="F738" s="10"/>
      <c r="G738" s="10"/>
    </row>
    <row r="739" spans="1:7" x14ac:dyDescent="0.3">
      <c r="A739" s="9"/>
      <c r="B739" s="10"/>
      <c r="C739" s="10"/>
      <c r="D739" s="10"/>
      <c r="E739" s="10"/>
      <c r="F739" s="10"/>
      <c r="G739" s="10"/>
    </row>
    <row r="740" spans="1:7" x14ac:dyDescent="0.3">
      <c r="A740" s="9"/>
      <c r="B740" s="10"/>
      <c r="C740" s="10"/>
      <c r="D740" s="10"/>
      <c r="E740" s="10"/>
      <c r="F740" s="10"/>
      <c r="G740" s="10"/>
    </row>
    <row r="741" spans="1:7" x14ac:dyDescent="0.3">
      <c r="A741" s="9"/>
      <c r="B741" s="10"/>
      <c r="C741" s="10"/>
      <c r="D741" s="10"/>
      <c r="E741" s="10"/>
      <c r="F741" s="10"/>
      <c r="G741" s="10"/>
    </row>
    <row r="742" spans="1:7" x14ac:dyDescent="0.3">
      <c r="A742" s="9"/>
      <c r="B742" s="10"/>
      <c r="C742" s="10"/>
      <c r="D742" s="10"/>
      <c r="E742" s="10"/>
      <c r="F742" s="10"/>
      <c r="G742" s="10"/>
    </row>
    <row r="743" spans="1:7" x14ac:dyDescent="0.3">
      <c r="A743" s="9"/>
      <c r="B743" s="10"/>
      <c r="C743" s="10"/>
      <c r="D743" s="10"/>
      <c r="E743" s="10"/>
      <c r="F743" s="10"/>
      <c r="G743" s="10"/>
    </row>
    <row r="744" spans="1:7" x14ac:dyDescent="0.3">
      <c r="A744" s="9"/>
      <c r="B744" s="10"/>
      <c r="C744" s="10"/>
      <c r="D744" s="10"/>
      <c r="E744" s="10"/>
      <c r="F744" s="10"/>
      <c r="G744" s="10"/>
    </row>
    <row r="745" spans="1:7" x14ac:dyDescent="0.3">
      <c r="A745" s="9"/>
      <c r="B745" s="10"/>
      <c r="C745" s="10"/>
      <c r="D745" s="10"/>
      <c r="E745" s="10"/>
      <c r="F745" s="10"/>
      <c r="G745" s="10"/>
    </row>
    <row r="746" spans="1:7" x14ac:dyDescent="0.3">
      <c r="A746" s="9"/>
      <c r="B746" s="10"/>
      <c r="C746" s="10"/>
      <c r="D746" s="10"/>
      <c r="E746" s="10"/>
      <c r="F746" s="10"/>
      <c r="G746" s="10"/>
    </row>
    <row r="747" spans="1:7" x14ac:dyDescent="0.3">
      <c r="A747" s="9"/>
      <c r="B747" s="10"/>
      <c r="C747" s="10"/>
      <c r="D747" s="10"/>
      <c r="E747" s="10"/>
      <c r="F747" s="10"/>
      <c r="G747" s="10"/>
    </row>
    <row r="748" spans="1:7" x14ac:dyDescent="0.3">
      <c r="A748" s="9"/>
      <c r="B748" s="10"/>
      <c r="C748" s="10"/>
      <c r="D748" s="10"/>
      <c r="E748" s="10"/>
      <c r="F748" s="10"/>
      <c r="G748" s="10"/>
    </row>
    <row r="749" spans="1:7" x14ac:dyDescent="0.3">
      <c r="A749" s="9"/>
      <c r="B749" s="10"/>
      <c r="C749" s="10"/>
      <c r="D749" s="10"/>
      <c r="E749" s="10"/>
      <c r="F749" s="10"/>
      <c r="G749" s="10"/>
    </row>
    <row r="750" spans="1:7" x14ac:dyDescent="0.3">
      <c r="A750" s="9"/>
      <c r="B750" s="10"/>
      <c r="C750" s="10"/>
      <c r="D750" s="10"/>
      <c r="E750" s="10"/>
      <c r="F750" s="10"/>
      <c r="G750" s="10"/>
    </row>
    <row r="751" spans="1:7" x14ac:dyDescent="0.3">
      <c r="A751" s="9"/>
      <c r="B751" s="10"/>
      <c r="C751" s="10"/>
      <c r="D751" s="10"/>
      <c r="E751" s="10"/>
      <c r="F751" s="10"/>
      <c r="G751" s="10"/>
    </row>
    <row r="752" spans="1:7" x14ac:dyDescent="0.3">
      <c r="A752" s="9"/>
      <c r="B752" s="10"/>
      <c r="C752" s="10"/>
      <c r="D752" s="10"/>
      <c r="E752" s="10"/>
      <c r="F752" s="10"/>
      <c r="G752" s="10"/>
    </row>
    <row r="753" spans="1:7" x14ac:dyDescent="0.3">
      <c r="A753" s="9"/>
      <c r="B753" s="10"/>
      <c r="C753" s="10"/>
      <c r="D753" s="10"/>
      <c r="E753" s="10"/>
      <c r="F753" s="10"/>
      <c r="G753" s="10"/>
    </row>
    <row r="754" spans="1:7" x14ac:dyDescent="0.3">
      <c r="A754" s="9"/>
      <c r="B754" s="10"/>
      <c r="C754" s="10"/>
      <c r="D754" s="10"/>
      <c r="E754" s="10"/>
      <c r="F754" s="10"/>
      <c r="G754" s="10"/>
    </row>
    <row r="755" spans="1:7" x14ac:dyDescent="0.3">
      <c r="A755" s="9"/>
      <c r="B755" s="10"/>
      <c r="C755" s="10"/>
      <c r="D755" s="10"/>
      <c r="E755" s="10"/>
      <c r="F755" s="10"/>
      <c r="G755" s="10"/>
    </row>
    <row r="756" spans="1:7" x14ac:dyDescent="0.3">
      <c r="A756" s="9"/>
      <c r="B756" s="10"/>
      <c r="C756" s="10"/>
      <c r="D756" s="10"/>
      <c r="E756" s="10"/>
      <c r="F756" s="10"/>
      <c r="G756" s="10"/>
    </row>
    <row r="757" spans="1:7" x14ac:dyDescent="0.3">
      <c r="A757" s="9"/>
      <c r="B757" s="10"/>
      <c r="C757" s="10"/>
      <c r="D757" s="10"/>
      <c r="E757" s="10"/>
      <c r="F757" s="10"/>
      <c r="G757" s="10"/>
    </row>
    <row r="758" spans="1:7" x14ac:dyDescent="0.3">
      <c r="A758" s="9"/>
      <c r="B758" s="10"/>
      <c r="C758" s="10"/>
      <c r="D758" s="10"/>
      <c r="E758" s="10"/>
      <c r="F758" s="10"/>
      <c r="G758" s="10"/>
    </row>
    <row r="759" spans="1:7" x14ac:dyDescent="0.3">
      <c r="A759" s="9"/>
      <c r="B759" s="10"/>
      <c r="C759" s="10"/>
      <c r="D759" s="10"/>
      <c r="E759" s="10"/>
      <c r="F759" s="10"/>
      <c r="G759" s="10"/>
    </row>
    <row r="760" spans="1:7" x14ac:dyDescent="0.3">
      <c r="A760" s="9"/>
      <c r="B760" s="10"/>
      <c r="C760" s="10"/>
      <c r="D760" s="10"/>
      <c r="E760" s="10"/>
      <c r="F760" s="10"/>
      <c r="G760" s="10"/>
    </row>
    <row r="761" spans="1:7" x14ac:dyDescent="0.3">
      <c r="A761" s="9"/>
      <c r="B761" s="10"/>
      <c r="C761" s="10"/>
      <c r="D761" s="10"/>
      <c r="E761" s="10"/>
      <c r="F761" s="10"/>
      <c r="G761" s="10"/>
    </row>
    <row r="762" spans="1:7" x14ac:dyDescent="0.3">
      <c r="A762" s="9"/>
      <c r="B762" s="10"/>
      <c r="C762" s="10"/>
      <c r="D762" s="10"/>
      <c r="E762" s="10"/>
      <c r="F762" s="10"/>
      <c r="G762" s="10"/>
    </row>
    <row r="763" spans="1:7" x14ac:dyDescent="0.3">
      <c r="A763" s="9"/>
      <c r="B763" s="10"/>
      <c r="C763" s="10"/>
      <c r="D763" s="10"/>
      <c r="E763" s="10"/>
      <c r="F763" s="10"/>
      <c r="G763" s="10"/>
    </row>
    <row r="764" spans="1:7" x14ac:dyDescent="0.3">
      <c r="A764" s="9"/>
      <c r="B764" s="10"/>
      <c r="C764" s="10"/>
      <c r="D764" s="10"/>
      <c r="E764" s="10"/>
      <c r="F764" s="10"/>
      <c r="G764" s="10"/>
    </row>
    <row r="765" spans="1:7" x14ac:dyDescent="0.3">
      <c r="A765" s="9"/>
      <c r="B765" s="10"/>
      <c r="C765" s="10"/>
      <c r="D765" s="10"/>
      <c r="E765" s="10"/>
      <c r="F765" s="10"/>
      <c r="G765" s="10"/>
    </row>
    <row r="766" spans="1:7" x14ac:dyDescent="0.3">
      <c r="A766" s="9"/>
      <c r="B766" s="10"/>
      <c r="C766" s="10"/>
      <c r="D766" s="10"/>
      <c r="E766" s="10"/>
      <c r="F766" s="10"/>
      <c r="G766" s="10"/>
    </row>
    <row r="767" spans="1:7" x14ac:dyDescent="0.3">
      <c r="A767" s="9"/>
      <c r="B767" s="10"/>
      <c r="C767" s="10"/>
      <c r="D767" s="10"/>
      <c r="E767" s="10"/>
      <c r="F767" s="10"/>
      <c r="G767" s="10"/>
    </row>
    <row r="768" spans="1:7" x14ac:dyDescent="0.3">
      <c r="A768" s="9"/>
      <c r="B768" s="10"/>
      <c r="C768" s="10"/>
      <c r="D768" s="10"/>
      <c r="E768" s="10"/>
      <c r="F768" s="10"/>
      <c r="G768" s="10"/>
    </row>
    <row r="769" spans="1:7" x14ac:dyDescent="0.3">
      <c r="A769" s="9"/>
      <c r="B769" s="10"/>
      <c r="C769" s="10"/>
      <c r="D769" s="10"/>
      <c r="E769" s="10"/>
      <c r="F769" s="10"/>
      <c r="G769" s="10"/>
    </row>
    <row r="770" spans="1:7" x14ac:dyDescent="0.3">
      <c r="A770" s="9"/>
      <c r="B770" s="10"/>
      <c r="C770" s="10"/>
      <c r="D770" s="10"/>
      <c r="E770" s="10"/>
      <c r="F770" s="10"/>
      <c r="G770" s="10"/>
    </row>
    <row r="771" spans="1:7" x14ac:dyDescent="0.3">
      <c r="A771" s="9"/>
      <c r="B771" s="10"/>
      <c r="C771" s="10"/>
      <c r="D771" s="10"/>
      <c r="E771" s="10"/>
      <c r="F771" s="10"/>
      <c r="G771" s="10"/>
    </row>
    <row r="772" spans="1:7" x14ac:dyDescent="0.3">
      <c r="A772" s="9"/>
      <c r="B772" s="10"/>
      <c r="C772" s="10"/>
      <c r="D772" s="10"/>
      <c r="E772" s="10"/>
      <c r="F772" s="10"/>
      <c r="G772" s="10"/>
    </row>
    <row r="773" spans="1:7" x14ac:dyDescent="0.3">
      <c r="A773" s="9"/>
      <c r="B773" s="10"/>
      <c r="C773" s="10"/>
      <c r="D773" s="10"/>
      <c r="E773" s="10"/>
      <c r="F773" s="10"/>
      <c r="G773" s="10"/>
    </row>
    <row r="774" spans="1:7" x14ac:dyDescent="0.3">
      <c r="A774" s="9"/>
      <c r="B774" s="10"/>
      <c r="C774" s="10"/>
      <c r="D774" s="10"/>
      <c r="E774" s="10"/>
      <c r="F774" s="10"/>
      <c r="G774" s="10"/>
    </row>
    <row r="775" spans="1:7" x14ac:dyDescent="0.3">
      <c r="A775" s="9"/>
      <c r="B775" s="10"/>
      <c r="C775" s="10"/>
      <c r="D775" s="10"/>
      <c r="E775" s="10"/>
      <c r="F775" s="10"/>
      <c r="G775" s="10"/>
    </row>
    <row r="776" spans="1:7" x14ac:dyDescent="0.3">
      <c r="A776" s="9"/>
      <c r="B776" s="10"/>
      <c r="C776" s="10"/>
      <c r="D776" s="10"/>
      <c r="E776" s="10"/>
      <c r="F776" s="10"/>
      <c r="G776" s="10"/>
    </row>
    <row r="777" spans="1:7" x14ac:dyDescent="0.3">
      <c r="A777" s="9"/>
      <c r="B777" s="10"/>
      <c r="C777" s="10"/>
      <c r="D777" s="10"/>
      <c r="E777" s="10"/>
      <c r="F777" s="10"/>
      <c r="G777" s="10"/>
    </row>
    <row r="778" spans="1:7" x14ac:dyDescent="0.3">
      <c r="A778" s="9"/>
      <c r="B778" s="10"/>
      <c r="C778" s="10"/>
      <c r="D778" s="10"/>
      <c r="E778" s="10"/>
      <c r="F778" s="10"/>
      <c r="G778" s="10"/>
    </row>
    <row r="779" spans="1:7" x14ac:dyDescent="0.3">
      <c r="A779" s="9"/>
      <c r="B779" s="10"/>
      <c r="C779" s="10"/>
      <c r="D779" s="10"/>
      <c r="E779" s="10"/>
      <c r="F779" s="10"/>
      <c r="G779" s="10"/>
    </row>
    <row r="780" spans="1:7" x14ac:dyDescent="0.3">
      <c r="A780" s="9"/>
      <c r="B780" s="10"/>
      <c r="C780" s="10"/>
      <c r="D780" s="10"/>
      <c r="E780" s="10"/>
      <c r="F780" s="10"/>
      <c r="G780" s="10"/>
    </row>
    <row r="781" spans="1:7" x14ac:dyDescent="0.3">
      <c r="A781" s="9"/>
      <c r="B781" s="10"/>
      <c r="C781" s="10"/>
      <c r="D781" s="10"/>
      <c r="E781" s="10"/>
      <c r="F781" s="10"/>
      <c r="G781" s="10"/>
    </row>
    <row r="782" spans="1:7" x14ac:dyDescent="0.3">
      <c r="A782" s="9"/>
      <c r="B782" s="10"/>
      <c r="C782" s="10"/>
      <c r="D782" s="10"/>
      <c r="E782" s="10"/>
      <c r="F782" s="10"/>
      <c r="G782" s="10"/>
    </row>
    <row r="783" spans="1:7" x14ac:dyDescent="0.3">
      <c r="A783" s="9"/>
      <c r="B783" s="10"/>
      <c r="C783" s="10"/>
      <c r="D783" s="10"/>
      <c r="E783" s="10"/>
      <c r="F783" s="10"/>
      <c r="G783" s="10"/>
    </row>
    <row r="784" spans="1:7" x14ac:dyDescent="0.3">
      <c r="A784" s="9"/>
      <c r="B784" s="10"/>
      <c r="C784" s="10"/>
      <c r="D784" s="10"/>
      <c r="E784" s="10"/>
      <c r="F784" s="10"/>
      <c r="G784" s="10"/>
    </row>
    <row r="785" spans="1:7" x14ac:dyDescent="0.3">
      <c r="A785" s="9"/>
      <c r="B785" s="10"/>
      <c r="C785" s="10"/>
      <c r="D785" s="10"/>
      <c r="E785" s="10"/>
      <c r="F785" s="10"/>
      <c r="G785" s="10"/>
    </row>
    <row r="786" spans="1:7" x14ac:dyDescent="0.3">
      <c r="A786" s="9"/>
      <c r="B786" s="10"/>
      <c r="C786" s="10"/>
      <c r="D786" s="10"/>
      <c r="E786" s="10"/>
      <c r="F786" s="10"/>
      <c r="G786" s="10"/>
    </row>
    <row r="787" spans="1:7" x14ac:dyDescent="0.3">
      <c r="A787" s="9"/>
      <c r="B787" s="10"/>
      <c r="C787" s="10"/>
      <c r="D787" s="10"/>
      <c r="E787" s="10"/>
      <c r="F787" s="10"/>
      <c r="G787" s="10"/>
    </row>
    <row r="788" spans="1:7" x14ac:dyDescent="0.3">
      <c r="A788" s="9"/>
      <c r="B788" s="10"/>
      <c r="C788" s="10"/>
      <c r="D788" s="10"/>
      <c r="E788" s="10"/>
      <c r="F788" s="10"/>
      <c r="G788" s="10"/>
    </row>
    <row r="789" spans="1:7" x14ac:dyDescent="0.3">
      <c r="A789" s="9"/>
      <c r="B789" s="10"/>
      <c r="C789" s="10"/>
      <c r="D789" s="10"/>
      <c r="E789" s="10"/>
      <c r="F789" s="10"/>
      <c r="G789" s="10"/>
    </row>
    <row r="790" spans="1:7" x14ac:dyDescent="0.3">
      <c r="A790" s="9"/>
      <c r="B790" s="10"/>
      <c r="C790" s="10"/>
      <c r="D790" s="10"/>
      <c r="E790" s="10"/>
      <c r="F790" s="10"/>
      <c r="G790" s="10"/>
    </row>
    <row r="791" spans="1:7" x14ac:dyDescent="0.3">
      <c r="A791" s="9"/>
      <c r="B791" s="10"/>
      <c r="C791" s="10"/>
      <c r="D791" s="10"/>
      <c r="E791" s="10"/>
      <c r="F791" s="10"/>
      <c r="G791" s="10"/>
    </row>
    <row r="792" spans="1:7" x14ac:dyDescent="0.3">
      <c r="A792" s="9"/>
      <c r="B792" s="10"/>
      <c r="C792" s="10"/>
      <c r="D792" s="10"/>
      <c r="E792" s="10"/>
      <c r="F792" s="10"/>
      <c r="G792" s="10"/>
    </row>
    <row r="793" spans="1:7" x14ac:dyDescent="0.3">
      <c r="A793" s="9"/>
      <c r="B793" s="10"/>
      <c r="C793" s="10"/>
      <c r="D793" s="10"/>
      <c r="E793" s="10"/>
      <c r="F793" s="10"/>
      <c r="G793" s="10"/>
    </row>
    <row r="794" spans="1:7" x14ac:dyDescent="0.3">
      <c r="A794" s="9"/>
      <c r="B794" s="10"/>
      <c r="C794" s="10"/>
      <c r="D794" s="10"/>
      <c r="E794" s="10"/>
      <c r="F794" s="10"/>
      <c r="G794" s="10"/>
    </row>
    <row r="795" spans="1:7" x14ac:dyDescent="0.3">
      <c r="A795" s="9"/>
      <c r="B795" s="10"/>
      <c r="C795" s="10"/>
      <c r="D795" s="10"/>
      <c r="E795" s="10"/>
      <c r="F795" s="10"/>
      <c r="G795" s="10"/>
    </row>
    <row r="796" spans="1:7" x14ac:dyDescent="0.3">
      <c r="A796" s="9"/>
      <c r="B796" s="10"/>
      <c r="C796" s="10"/>
      <c r="D796" s="10"/>
      <c r="E796" s="10"/>
      <c r="F796" s="10"/>
      <c r="G796" s="10"/>
    </row>
    <row r="797" spans="1:7" x14ac:dyDescent="0.3">
      <c r="A797" s="9"/>
      <c r="B797" s="10"/>
      <c r="C797" s="10"/>
      <c r="D797" s="10"/>
      <c r="E797" s="10"/>
      <c r="F797" s="10"/>
      <c r="G797" s="10"/>
    </row>
    <row r="798" spans="1:7" x14ac:dyDescent="0.3">
      <c r="A798" s="9"/>
      <c r="B798" s="10"/>
      <c r="C798" s="10"/>
      <c r="D798" s="10"/>
      <c r="E798" s="10"/>
      <c r="F798" s="10"/>
      <c r="G798" s="10"/>
    </row>
    <row r="799" spans="1:7" x14ac:dyDescent="0.3">
      <c r="A799" s="9"/>
      <c r="B799" s="10"/>
      <c r="C799" s="10"/>
      <c r="D799" s="10"/>
      <c r="E799" s="10"/>
      <c r="F799" s="10"/>
      <c r="G799" s="10"/>
    </row>
    <row r="800" spans="1:7" x14ac:dyDescent="0.3">
      <c r="A800" s="9"/>
      <c r="B800" s="10"/>
      <c r="C800" s="10"/>
      <c r="D800" s="10"/>
      <c r="E800" s="10"/>
      <c r="F800" s="10"/>
      <c r="G800" s="10"/>
    </row>
    <row r="801" spans="1:7" x14ac:dyDescent="0.3">
      <c r="A801" s="9"/>
      <c r="B801" s="10"/>
      <c r="C801" s="10"/>
      <c r="D801" s="10"/>
      <c r="E801" s="10"/>
      <c r="F801" s="10"/>
      <c r="G801" s="10"/>
    </row>
    <row r="802" spans="1:7" x14ac:dyDescent="0.3">
      <c r="A802" s="9"/>
      <c r="B802" s="10"/>
      <c r="C802" s="10"/>
      <c r="D802" s="10"/>
      <c r="E802" s="10"/>
      <c r="F802" s="10"/>
      <c r="G802" s="10"/>
    </row>
    <row r="803" spans="1:7" x14ac:dyDescent="0.3">
      <c r="A803" s="9"/>
      <c r="B803" s="10"/>
      <c r="C803" s="10"/>
      <c r="D803" s="10"/>
      <c r="E803" s="10"/>
      <c r="F803" s="10"/>
      <c r="G803" s="10"/>
    </row>
    <row r="804" spans="1:7" x14ac:dyDescent="0.3">
      <c r="A804" s="9"/>
      <c r="B804" s="10"/>
      <c r="C804" s="10"/>
      <c r="D804" s="10"/>
      <c r="E804" s="10"/>
      <c r="F804" s="10"/>
      <c r="G804" s="10"/>
    </row>
    <row r="805" spans="1:7" x14ac:dyDescent="0.3">
      <c r="A805" s="9"/>
      <c r="B805" s="10"/>
      <c r="C805" s="10"/>
      <c r="D805" s="10"/>
      <c r="E805" s="10"/>
      <c r="F805" s="10"/>
      <c r="G805" s="10"/>
    </row>
    <row r="806" spans="1:7" x14ac:dyDescent="0.3">
      <c r="A806" s="9"/>
      <c r="B806" s="10"/>
      <c r="C806" s="10"/>
      <c r="D806" s="10"/>
      <c r="E806" s="10"/>
      <c r="F806" s="10"/>
      <c r="G806" s="10"/>
    </row>
    <row r="807" spans="1:7" x14ac:dyDescent="0.3">
      <c r="A807" s="9"/>
      <c r="B807" s="10"/>
      <c r="C807" s="10"/>
      <c r="D807" s="10"/>
      <c r="E807" s="10"/>
      <c r="F807" s="10"/>
      <c r="G807" s="10"/>
    </row>
    <row r="808" spans="1:7" x14ac:dyDescent="0.3">
      <c r="A808" s="9"/>
      <c r="B808" s="10"/>
      <c r="C808" s="10"/>
      <c r="D808" s="10"/>
      <c r="E808" s="10"/>
      <c r="F808" s="10"/>
      <c r="G808" s="10"/>
    </row>
    <row r="809" spans="1:7" x14ac:dyDescent="0.3">
      <c r="A809" s="9"/>
      <c r="B809" s="10"/>
      <c r="C809" s="10"/>
      <c r="D809" s="10"/>
      <c r="E809" s="10"/>
      <c r="F809" s="10"/>
      <c r="G809" s="10"/>
    </row>
    <row r="810" spans="1:7" x14ac:dyDescent="0.3">
      <c r="A810" s="9"/>
      <c r="B810" s="10"/>
      <c r="C810" s="10"/>
      <c r="D810" s="10"/>
      <c r="E810" s="10"/>
      <c r="F810" s="10"/>
      <c r="G810" s="10"/>
    </row>
    <row r="811" spans="1:7" x14ac:dyDescent="0.3">
      <c r="A811" s="9"/>
      <c r="B811" s="10"/>
      <c r="C811" s="10"/>
      <c r="D811" s="10"/>
      <c r="E811" s="10"/>
      <c r="F811" s="10"/>
      <c r="G811" s="10"/>
    </row>
    <row r="812" spans="1:7" x14ac:dyDescent="0.3">
      <c r="A812" s="9"/>
      <c r="B812" s="10"/>
      <c r="C812" s="10"/>
      <c r="D812" s="10"/>
      <c r="E812" s="10"/>
      <c r="F812" s="10"/>
      <c r="G812" s="10"/>
    </row>
    <row r="813" spans="1:7" x14ac:dyDescent="0.3">
      <c r="A813" s="9"/>
      <c r="B813" s="10"/>
      <c r="C813" s="10"/>
      <c r="D813" s="10"/>
      <c r="E813" s="10"/>
      <c r="F813" s="10"/>
      <c r="G813" s="10"/>
    </row>
    <row r="814" spans="1:7" x14ac:dyDescent="0.3">
      <c r="A814" s="9"/>
      <c r="B814" s="10"/>
      <c r="C814" s="10"/>
      <c r="D814" s="10"/>
      <c r="E814" s="10"/>
      <c r="F814" s="10"/>
      <c r="G814" s="10"/>
    </row>
    <row r="815" spans="1:7" x14ac:dyDescent="0.3">
      <c r="A815" s="9"/>
      <c r="B815" s="10"/>
      <c r="C815" s="10"/>
      <c r="D815" s="10"/>
      <c r="E815" s="10"/>
      <c r="F815" s="10"/>
      <c r="G815" s="10"/>
    </row>
    <row r="816" spans="1:7" x14ac:dyDescent="0.3">
      <c r="A816" s="9"/>
      <c r="B816" s="10"/>
      <c r="C816" s="10"/>
      <c r="D816" s="10"/>
      <c r="E816" s="10"/>
      <c r="F816" s="10"/>
      <c r="G816" s="10"/>
    </row>
    <row r="817" spans="1:7" x14ac:dyDescent="0.3">
      <c r="A817" s="9"/>
      <c r="B817" s="10"/>
      <c r="C817" s="10"/>
      <c r="D817" s="10"/>
      <c r="E817" s="10"/>
      <c r="F817" s="10"/>
      <c r="G817" s="10"/>
    </row>
    <row r="818" spans="1:7" x14ac:dyDescent="0.3">
      <c r="A818" s="9"/>
      <c r="B818" s="10"/>
      <c r="C818" s="10"/>
      <c r="D818" s="10"/>
      <c r="E818" s="10"/>
      <c r="F818" s="10"/>
      <c r="G818" s="10"/>
    </row>
    <row r="819" spans="1:7" x14ac:dyDescent="0.3">
      <c r="A819" s="9"/>
      <c r="B819" s="10"/>
      <c r="C819" s="10"/>
      <c r="D819" s="10"/>
      <c r="E819" s="10"/>
      <c r="F819" s="10"/>
      <c r="G819" s="10"/>
    </row>
    <row r="820" spans="1:7" x14ac:dyDescent="0.3">
      <c r="A820" s="9"/>
      <c r="B820" s="10"/>
      <c r="C820" s="10"/>
      <c r="D820" s="10"/>
      <c r="E820" s="10"/>
      <c r="F820" s="10"/>
      <c r="G820" s="10"/>
    </row>
    <row r="821" spans="1:7" x14ac:dyDescent="0.3">
      <c r="A821" s="9"/>
      <c r="B821" s="10"/>
      <c r="C821" s="10"/>
      <c r="D821" s="10"/>
      <c r="E821" s="10"/>
      <c r="F821" s="10"/>
      <c r="G821" s="10"/>
    </row>
    <row r="822" spans="1:7" x14ac:dyDescent="0.3">
      <c r="A822" s="9"/>
      <c r="B822" s="10"/>
      <c r="C822" s="10"/>
      <c r="D822" s="10"/>
      <c r="E822" s="10"/>
      <c r="F822" s="10"/>
      <c r="G822" s="10"/>
    </row>
    <row r="823" spans="1:7" x14ac:dyDescent="0.3">
      <c r="A823" s="9"/>
      <c r="B823" s="10"/>
      <c r="C823" s="10"/>
      <c r="D823" s="10"/>
      <c r="E823" s="10"/>
      <c r="F823" s="10"/>
      <c r="G823" s="10"/>
    </row>
    <row r="824" spans="1:7" x14ac:dyDescent="0.3">
      <c r="A824" s="9"/>
      <c r="B824" s="10"/>
      <c r="C824" s="10"/>
      <c r="D824" s="10"/>
      <c r="E824" s="10"/>
      <c r="F824" s="10"/>
      <c r="G824" s="10"/>
    </row>
    <row r="825" spans="1:7" x14ac:dyDescent="0.3">
      <c r="A825" s="9"/>
      <c r="B825" s="10"/>
      <c r="C825" s="10"/>
      <c r="D825" s="10"/>
      <c r="E825" s="10"/>
      <c r="F825" s="10"/>
      <c r="G825" s="10"/>
    </row>
    <row r="826" spans="1:7" x14ac:dyDescent="0.3">
      <c r="A826" s="9"/>
      <c r="B826" s="10"/>
      <c r="C826" s="10"/>
      <c r="D826" s="10"/>
      <c r="E826" s="10"/>
      <c r="F826" s="10"/>
      <c r="G826" s="10"/>
    </row>
    <row r="827" spans="1:7" x14ac:dyDescent="0.3">
      <c r="A827" s="9"/>
      <c r="B827" s="10"/>
      <c r="C827" s="10"/>
      <c r="D827" s="10"/>
      <c r="E827" s="10"/>
      <c r="F827" s="10"/>
      <c r="G827" s="10"/>
    </row>
    <row r="828" spans="1:7" x14ac:dyDescent="0.3">
      <c r="A828" s="9"/>
      <c r="B828" s="10"/>
      <c r="C828" s="10"/>
      <c r="D828" s="10"/>
      <c r="E828" s="10"/>
      <c r="F828" s="10"/>
      <c r="G828" s="10"/>
    </row>
    <row r="829" spans="1:7" x14ac:dyDescent="0.3">
      <c r="A829" s="9"/>
      <c r="B829" s="10"/>
      <c r="C829" s="10"/>
      <c r="D829" s="10"/>
      <c r="E829" s="10"/>
      <c r="F829" s="10"/>
      <c r="G829" s="10"/>
    </row>
    <row r="830" spans="1:7" x14ac:dyDescent="0.3">
      <c r="A830" s="9"/>
      <c r="B830" s="10"/>
      <c r="C830" s="10"/>
      <c r="D830" s="10"/>
      <c r="E830" s="10"/>
      <c r="F830" s="10"/>
      <c r="G830" s="10"/>
    </row>
    <row r="831" spans="1:7" x14ac:dyDescent="0.3">
      <c r="A831" s="9"/>
      <c r="B831" s="10"/>
      <c r="C831" s="10"/>
      <c r="D831" s="10"/>
      <c r="E831" s="10"/>
      <c r="F831" s="10"/>
      <c r="G831" s="10"/>
    </row>
    <row r="832" spans="1:7" x14ac:dyDescent="0.3">
      <c r="A832" s="9"/>
      <c r="B832" s="10"/>
      <c r="C832" s="10"/>
      <c r="D832" s="10"/>
      <c r="E832" s="10"/>
      <c r="F832" s="10"/>
      <c r="G832" s="10"/>
    </row>
    <row r="833" spans="1:7" x14ac:dyDescent="0.3">
      <c r="A833" s="9"/>
      <c r="B833" s="10"/>
      <c r="C833" s="10"/>
      <c r="D833" s="10"/>
      <c r="E833" s="10"/>
      <c r="F833" s="10"/>
      <c r="G833" s="10"/>
    </row>
    <row r="834" spans="1:7" x14ac:dyDescent="0.3">
      <c r="A834" s="9"/>
      <c r="B834" s="10"/>
      <c r="C834" s="10"/>
      <c r="D834" s="10"/>
      <c r="E834" s="10"/>
      <c r="F834" s="10"/>
      <c r="G834" s="10"/>
    </row>
    <row r="835" spans="1:7" x14ac:dyDescent="0.3">
      <c r="A835" s="9"/>
      <c r="B835" s="10"/>
      <c r="C835" s="10"/>
      <c r="D835" s="10"/>
      <c r="E835" s="10"/>
      <c r="F835" s="10"/>
      <c r="G835" s="10"/>
    </row>
    <row r="836" spans="1:7" x14ac:dyDescent="0.3">
      <c r="A836" s="9"/>
      <c r="B836" s="10"/>
      <c r="C836" s="10"/>
      <c r="D836" s="10"/>
      <c r="E836" s="10"/>
      <c r="F836" s="10"/>
      <c r="G836" s="10"/>
    </row>
    <row r="837" spans="1:7" x14ac:dyDescent="0.3">
      <c r="A837" s="9"/>
      <c r="B837" s="10"/>
      <c r="C837" s="10"/>
      <c r="D837" s="10"/>
      <c r="E837" s="10"/>
      <c r="F837" s="10"/>
      <c r="G837" s="10"/>
    </row>
    <row r="838" spans="1:7" x14ac:dyDescent="0.3">
      <c r="A838" s="9"/>
      <c r="B838" s="10"/>
      <c r="C838" s="10"/>
      <c r="D838" s="10"/>
      <c r="E838" s="10"/>
      <c r="F838" s="10"/>
      <c r="G838" s="10"/>
    </row>
    <row r="839" spans="1:7" x14ac:dyDescent="0.3">
      <c r="A839" s="9"/>
      <c r="B839" s="10"/>
      <c r="C839" s="10"/>
      <c r="D839" s="10"/>
      <c r="E839" s="10"/>
      <c r="F839" s="10"/>
      <c r="G839" s="10"/>
    </row>
    <row r="840" spans="1:7" x14ac:dyDescent="0.3">
      <c r="A840" s="9"/>
      <c r="B840" s="10"/>
      <c r="C840" s="10"/>
      <c r="D840" s="10"/>
      <c r="E840" s="10"/>
      <c r="F840" s="10"/>
      <c r="G840" s="10"/>
    </row>
    <row r="841" spans="1:7" x14ac:dyDescent="0.3">
      <c r="A841" s="9"/>
      <c r="B841" s="10"/>
      <c r="C841" s="10"/>
      <c r="D841" s="10"/>
      <c r="E841" s="10"/>
      <c r="F841" s="10"/>
      <c r="G841" s="10"/>
    </row>
    <row r="842" spans="1:7" x14ac:dyDescent="0.3">
      <c r="A842" s="9"/>
      <c r="B842" s="10"/>
      <c r="C842" s="10"/>
      <c r="D842" s="10"/>
      <c r="E842" s="10"/>
      <c r="F842" s="10"/>
      <c r="G842" s="10"/>
    </row>
    <row r="843" spans="1:7" x14ac:dyDescent="0.3">
      <c r="A843" s="9"/>
      <c r="B843" s="10"/>
      <c r="C843" s="10"/>
      <c r="D843" s="10"/>
      <c r="E843" s="10"/>
      <c r="F843" s="10"/>
      <c r="G843" s="10"/>
    </row>
    <row r="844" spans="1:7" x14ac:dyDescent="0.3">
      <c r="A844" s="9"/>
      <c r="B844" s="10"/>
      <c r="C844" s="10"/>
      <c r="D844" s="10"/>
      <c r="E844" s="10"/>
      <c r="F844" s="10"/>
      <c r="G844" s="10"/>
    </row>
    <row r="845" spans="1:7" x14ac:dyDescent="0.3">
      <c r="A845" s="9"/>
      <c r="B845" s="10"/>
      <c r="C845" s="10"/>
      <c r="D845" s="10"/>
      <c r="E845" s="10"/>
      <c r="F845" s="10"/>
      <c r="G845" s="10"/>
    </row>
    <row r="846" spans="1:7" x14ac:dyDescent="0.3">
      <c r="A846" s="9"/>
      <c r="B846" s="10"/>
      <c r="C846" s="10"/>
      <c r="D846" s="10"/>
      <c r="E846" s="10"/>
      <c r="F846" s="10"/>
      <c r="G846" s="10"/>
    </row>
    <row r="847" spans="1:7" x14ac:dyDescent="0.3">
      <c r="A847" s="9"/>
      <c r="B847" s="10"/>
      <c r="C847" s="10"/>
      <c r="D847" s="10"/>
      <c r="E847" s="10"/>
      <c r="F847" s="10"/>
      <c r="G847" s="10"/>
    </row>
    <row r="848" spans="1:7" x14ac:dyDescent="0.3">
      <c r="A848" s="9"/>
      <c r="B848" s="10"/>
      <c r="C848" s="10"/>
      <c r="D848" s="10"/>
      <c r="E848" s="10"/>
      <c r="F848" s="10"/>
      <c r="G848" s="10"/>
    </row>
    <row r="849" spans="1:7" x14ac:dyDescent="0.3">
      <c r="A849" s="9"/>
      <c r="B849" s="10"/>
      <c r="C849" s="10"/>
      <c r="D849" s="10"/>
      <c r="E849" s="10"/>
      <c r="F849" s="10"/>
      <c r="G849" s="10"/>
    </row>
    <row r="850" spans="1:7" x14ac:dyDescent="0.3">
      <c r="A850" s="9"/>
      <c r="B850" s="10"/>
      <c r="C850" s="10"/>
      <c r="D850" s="10"/>
      <c r="E850" s="10"/>
      <c r="F850" s="10"/>
      <c r="G850" s="10"/>
    </row>
    <row r="851" spans="1:7" x14ac:dyDescent="0.3">
      <c r="A851" s="9"/>
      <c r="B851" s="10"/>
      <c r="C851" s="10"/>
      <c r="D851" s="10"/>
      <c r="E851" s="10"/>
      <c r="F851" s="10"/>
      <c r="G851" s="10"/>
    </row>
    <row r="852" spans="1:7" x14ac:dyDescent="0.3">
      <c r="A852" s="9"/>
      <c r="B852" s="10"/>
      <c r="C852" s="10"/>
      <c r="D852" s="10"/>
      <c r="E852" s="10"/>
      <c r="F852" s="10"/>
      <c r="G852" s="10"/>
    </row>
    <row r="853" spans="1:7" x14ac:dyDescent="0.3">
      <c r="A853" s="9"/>
      <c r="B853" s="10"/>
      <c r="C853" s="10"/>
      <c r="D853" s="10"/>
      <c r="E853" s="10"/>
      <c r="F853" s="10"/>
      <c r="G853" s="10"/>
    </row>
    <row r="854" spans="1:7" x14ac:dyDescent="0.3">
      <c r="A854" s="9"/>
      <c r="B854" s="10"/>
      <c r="C854" s="10"/>
      <c r="D854" s="10"/>
      <c r="E854" s="10"/>
      <c r="F854" s="10"/>
      <c r="G854" s="10"/>
    </row>
    <row r="855" spans="1:7" x14ac:dyDescent="0.3">
      <c r="A855" s="9"/>
      <c r="B855" s="10"/>
      <c r="C855" s="10"/>
      <c r="D855" s="10"/>
      <c r="E855" s="10"/>
      <c r="F855" s="10"/>
      <c r="G855" s="10"/>
    </row>
    <row r="856" spans="1:7" x14ac:dyDescent="0.3">
      <c r="A856" s="9"/>
      <c r="B856" s="10"/>
      <c r="C856" s="10"/>
      <c r="D856" s="10"/>
      <c r="E856" s="10"/>
      <c r="F856" s="10"/>
      <c r="G856" s="10"/>
    </row>
    <row r="857" spans="1:7" x14ac:dyDescent="0.3">
      <c r="A857" s="9"/>
      <c r="B857" s="10"/>
      <c r="C857" s="10"/>
      <c r="D857" s="10"/>
      <c r="E857" s="10"/>
      <c r="F857" s="10"/>
      <c r="G857" s="10"/>
    </row>
    <row r="858" spans="1:7" x14ac:dyDescent="0.3">
      <c r="A858" s="9"/>
      <c r="B858" s="10"/>
      <c r="C858" s="10"/>
      <c r="D858" s="10"/>
      <c r="E858" s="10"/>
      <c r="F858" s="10"/>
      <c r="G858" s="10"/>
    </row>
    <row r="859" spans="1:7" x14ac:dyDescent="0.3">
      <c r="A859" s="9"/>
      <c r="B859" s="10"/>
      <c r="C859" s="10"/>
      <c r="D859" s="10"/>
      <c r="E859" s="10"/>
      <c r="F859" s="10"/>
      <c r="G859" s="10"/>
    </row>
    <row r="860" spans="1:7" x14ac:dyDescent="0.3">
      <c r="A860" s="9"/>
      <c r="B860" s="10"/>
      <c r="C860" s="10"/>
      <c r="D860" s="10"/>
      <c r="E860" s="10"/>
      <c r="F860" s="10"/>
      <c r="G860" s="10"/>
    </row>
    <row r="861" spans="1:7" x14ac:dyDescent="0.3">
      <c r="A861" s="9"/>
      <c r="B861" s="10"/>
      <c r="C861" s="10"/>
      <c r="D861" s="10"/>
      <c r="E861" s="10"/>
      <c r="F861" s="10"/>
      <c r="G861" s="10"/>
    </row>
    <row r="862" spans="1:7" x14ac:dyDescent="0.3">
      <c r="A862" s="9"/>
      <c r="B862" s="10"/>
      <c r="C862" s="10"/>
      <c r="D862" s="10"/>
      <c r="E862" s="10"/>
      <c r="F862" s="10"/>
      <c r="G862" s="10"/>
    </row>
    <row r="863" spans="1:7" x14ac:dyDescent="0.3">
      <c r="A863" s="9"/>
      <c r="B863" s="10"/>
      <c r="C863" s="10"/>
      <c r="D863" s="10"/>
      <c r="E863" s="10"/>
      <c r="F863" s="10"/>
      <c r="G863" s="10"/>
    </row>
    <row r="864" spans="1:7" x14ac:dyDescent="0.3">
      <c r="A864" s="9"/>
      <c r="B864" s="10"/>
      <c r="C864" s="10"/>
      <c r="D864" s="10"/>
      <c r="E864" s="10"/>
      <c r="F864" s="10"/>
      <c r="G864" s="10"/>
    </row>
    <row r="865" spans="1:7" x14ac:dyDescent="0.3">
      <c r="A865" s="9"/>
      <c r="B865" s="10"/>
      <c r="C865" s="10"/>
      <c r="D865" s="10"/>
      <c r="E865" s="10"/>
      <c r="F865" s="10"/>
      <c r="G865" s="10"/>
    </row>
    <row r="866" spans="1:7" x14ac:dyDescent="0.3">
      <c r="A866" s="9"/>
      <c r="B866" s="10"/>
      <c r="C866" s="10"/>
      <c r="D866" s="10"/>
      <c r="E866" s="10"/>
      <c r="F866" s="10"/>
      <c r="G866" s="10"/>
    </row>
    <row r="867" spans="1:7" x14ac:dyDescent="0.3">
      <c r="A867" s="9"/>
      <c r="B867" s="10"/>
      <c r="C867" s="10"/>
      <c r="D867" s="10"/>
      <c r="E867" s="10"/>
      <c r="F867" s="10"/>
      <c r="G867" s="10"/>
    </row>
    <row r="868" spans="1:7" x14ac:dyDescent="0.3">
      <c r="A868" s="9"/>
      <c r="B868" s="10"/>
      <c r="C868" s="10"/>
      <c r="D868" s="10"/>
      <c r="E868" s="10"/>
      <c r="F868" s="10"/>
      <c r="G868" s="10"/>
    </row>
    <row r="869" spans="1:7" x14ac:dyDescent="0.3">
      <c r="A869" s="9"/>
      <c r="B869" s="10"/>
      <c r="C869" s="10"/>
      <c r="D869" s="10"/>
      <c r="E869" s="10"/>
      <c r="F869" s="10"/>
      <c r="G869" s="10"/>
    </row>
    <row r="870" spans="1:7" x14ac:dyDescent="0.3">
      <c r="A870" s="9"/>
      <c r="B870" s="10"/>
      <c r="C870" s="10"/>
      <c r="D870" s="10"/>
      <c r="E870" s="10"/>
      <c r="F870" s="10"/>
      <c r="G870" s="10"/>
    </row>
    <row r="871" spans="1:7" x14ac:dyDescent="0.3">
      <c r="A871" s="9"/>
      <c r="B871" s="10"/>
      <c r="C871" s="10"/>
      <c r="D871" s="10"/>
      <c r="E871" s="10"/>
      <c r="F871" s="10"/>
      <c r="G871" s="10"/>
    </row>
    <row r="872" spans="1:7" x14ac:dyDescent="0.3">
      <c r="A872" s="9"/>
      <c r="B872" s="10"/>
      <c r="C872" s="10"/>
      <c r="D872" s="10"/>
      <c r="E872" s="10"/>
      <c r="F872" s="10"/>
      <c r="G872" s="10"/>
    </row>
    <row r="873" spans="1:7" x14ac:dyDescent="0.3">
      <c r="A873" s="9"/>
      <c r="B873" s="10"/>
      <c r="C873" s="10"/>
      <c r="D873" s="10"/>
      <c r="E873" s="10"/>
      <c r="F873" s="10"/>
      <c r="G873" s="10"/>
    </row>
    <row r="874" spans="1:7" x14ac:dyDescent="0.3">
      <c r="A874" s="9"/>
      <c r="B874" s="10"/>
      <c r="C874" s="10"/>
      <c r="D874" s="10"/>
      <c r="E874" s="10"/>
      <c r="F874" s="10"/>
      <c r="G874" s="10"/>
    </row>
    <row r="875" spans="1:7" x14ac:dyDescent="0.3">
      <c r="A875" s="9"/>
      <c r="B875" s="10"/>
      <c r="C875" s="10"/>
      <c r="D875" s="10"/>
      <c r="E875" s="10"/>
      <c r="F875" s="10"/>
      <c r="G875" s="10"/>
    </row>
    <row r="876" spans="1:7" x14ac:dyDescent="0.3">
      <c r="A876" s="9"/>
      <c r="B876" s="10"/>
      <c r="C876" s="10"/>
      <c r="D876" s="10"/>
      <c r="E876" s="10"/>
      <c r="F876" s="10"/>
      <c r="G876" s="10"/>
    </row>
    <row r="877" spans="1:7" x14ac:dyDescent="0.3">
      <c r="A877" s="9"/>
      <c r="B877" s="10"/>
      <c r="C877" s="10"/>
      <c r="D877" s="10"/>
      <c r="E877" s="10"/>
      <c r="F877" s="10"/>
      <c r="G877" s="10"/>
    </row>
    <row r="878" spans="1:7" x14ac:dyDescent="0.3">
      <c r="A878" s="9"/>
      <c r="B878" s="10"/>
      <c r="C878" s="10"/>
      <c r="D878" s="10"/>
      <c r="E878" s="10"/>
      <c r="F878" s="10"/>
      <c r="G878" s="10"/>
    </row>
    <row r="879" spans="1:7" x14ac:dyDescent="0.3">
      <c r="A879" s="9"/>
      <c r="B879" s="10"/>
      <c r="C879" s="10"/>
      <c r="D879" s="10"/>
      <c r="E879" s="10"/>
      <c r="F879" s="10"/>
      <c r="G879" s="10"/>
    </row>
    <row r="880" spans="1:7" x14ac:dyDescent="0.3">
      <c r="A880" s="9"/>
      <c r="B880" s="10"/>
      <c r="C880" s="10"/>
      <c r="D880" s="10"/>
      <c r="E880" s="10"/>
      <c r="F880" s="10"/>
      <c r="G880" s="10"/>
    </row>
    <row r="881" spans="1:7" x14ac:dyDescent="0.3">
      <c r="A881" s="9"/>
      <c r="B881" s="10"/>
      <c r="C881" s="10"/>
      <c r="D881" s="10"/>
      <c r="E881" s="10"/>
      <c r="F881" s="10"/>
      <c r="G881" s="10"/>
    </row>
    <row r="882" spans="1:7" x14ac:dyDescent="0.3">
      <c r="A882" s="9"/>
      <c r="B882" s="10"/>
      <c r="C882" s="10"/>
      <c r="D882" s="10"/>
      <c r="E882" s="10"/>
      <c r="F882" s="10"/>
      <c r="G882" s="10"/>
    </row>
    <row r="883" spans="1:7" x14ac:dyDescent="0.3">
      <c r="A883" s="9"/>
      <c r="B883" s="10"/>
      <c r="C883" s="10"/>
      <c r="D883" s="10"/>
      <c r="E883" s="10"/>
      <c r="F883" s="10"/>
      <c r="G883" s="10"/>
    </row>
    <row r="884" spans="1:7" x14ac:dyDescent="0.3">
      <c r="A884" s="9"/>
      <c r="B884" s="10"/>
      <c r="C884" s="10"/>
      <c r="D884" s="10"/>
      <c r="E884" s="10"/>
      <c r="F884" s="10"/>
      <c r="G884" s="10"/>
    </row>
    <row r="885" spans="1:7" x14ac:dyDescent="0.3">
      <c r="A885" s="9"/>
      <c r="B885" s="10"/>
      <c r="C885" s="10"/>
      <c r="D885" s="10"/>
      <c r="E885" s="10"/>
      <c r="F885" s="10"/>
      <c r="G885" s="10"/>
    </row>
    <row r="886" spans="1:7" x14ac:dyDescent="0.3">
      <c r="A886" s="9"/>
      <c r="B886" s="10"/>
      <c r="C886" s="10"/>
      <c r="D886" s="10"/>
      <c r="E886" s="10"/>
      <c r="F886" s="10"/>
      <c r="G886" s="10"/>
    </row>
    <row r="887" spans="1:7" x14ac:dyDescent="0.3">
      <c r="A887" s="9"/>
      <c r="B887" s="10"/>
      <c r="C887" s="10"/>
      <c r="D887" s="10"/>
      <c r="E887" s="10"/>
      <c r="F887" s="10"/>
      <c r="G887" s="10"/>
    </row>
    <row r="888" spans="1:7" x14ac:dyDescent="0.3">
      <c r="A888" s="9"/>
      <c r="B888" s="10"/>
      <c r="C888" s="10"/>
      <c r="D888" s="10"/>
      <c r="E888" s="10"/>
      <c r="F888" s="10"/>
      <c r="G888" s="10"/>
    </row>
    <row r="889" spans="1:7" x14ac:dyDescent="0.3">
      <c r="A889" s="9"/>
      <c r="B889" s="10"/>
      <c r="C889" s="10"/>
      <c r="D889" s="10"/>
      <c r="E889" s="10"/>
      <c r="F889" s="10"/>
      <c r="G889" s="10"/>
    </row>
    <row r="890" spans="1:7" x14ac:dyDescent="0.3">
      <c r="A890" s="9"/>
      <c r="B890" s="10"/>
      <c r="C890" s="10"/>
      <c r="D890" s="10"/>
      <c r="E890" s="10"/>
      <c r="F890" s="10"/>
      <c r="G890" s="10"/>
    </row>
    <row r="891" spans="1:7" x14ac:dyDescent="0.3">
      <c r="A891" s="9"/>
      <c r="B891" s="10"/>
      <c r="C891" s="10"/>
      <c r="D891" s="10"/>
      <c r="E891" s="10"/>
      <c r="F891" s="10"/>
      <c r="G891" s="10"/>
    </row>
    <row r="892" spans="1:7" x14ac:dyDescent="0.3">
      <c r="A892" s="9"/>
      <c r="B892" s="10"/>
      <c r="C892" s="10"/>
      <c r="D892" s="10"/>
      <c r="E892" s="10"/>
      <c r="F892" s="10"/>
      <c r="G892" s="10"/>
    </row>
    <row r="893" spans="1:7" x14ac:dyDescent="0.3">
      <c r="A893" s="9"/>
      <c r="B893" s="10"/>
      <c r="C893" s="10"/>
      <c r="D893" s="10"/>
      <c r="E893" s="10"/>
      <c r="F893" s="10"/>
      <c r="G893" s="10"/>
    </row>
    <row r="894" spans="1:7" x14ac:dyDescent="0.3">
      <c r="A894" s="9"/>
      <c r="B894" s="10"/>
      <c r="C894" s="10"/>
      <c r="D894" s="10"/>
      <c r="E894" s="10"/>
      <c r="F894" s="10"/>
      <c r="G894" s="10"/>
    </row>
    <row r="895" spans="1:7" x14ac:dyDescent="0.3">
      <c r="A895" s="9"/>
      <c r="B895" s="10"/>
      <c r="C895" s="10"/>
      <c r="D895" s="10"/>
      <c r="E895" s="10"/>
      <c r="F895" s="10"/>
      <c r="G895" s="10"/>
    </row>
    <row r="896" spans="1:7" x14ac:dyDescent="0.3">
      <c r="A896" s="9"/>
      <c r="B896" s="10"/>
      <c r="C896" s="10"/>
      <c r="D896" s="10"/>
      <c r="E896" s="10"/>
      <c r="F896" s="10"/>
      <c r="G896" s="10"/>
    </row>
    <row r="897" spans="1:7" x14ac:dyDescent="0.3">
      <c r="A897" s="9"/>
      <c r="B897" s="10"/>
      <c r="C897" s="10"/>
      <c r="D897" s="10"/>
      <c r="E897" s="10"/>
      <c r="F897" s="10"/>
      <c r="G897" s="10"/>
    </row>
    <row r="898" spans="1:7" x14ac:dyDescent="0.3">
      <c r="A898" s="9"/>
      <c r="B898" s="10"/>
      <c r="C898" s="10"/>
      <c r="D898" s="10"/>
      <c r="E898" s="10"/>
      <c r="F898" s="10"/>
      <c r="G898" s="10"/>
    </row>
    <row r="899" spans="1:7" x14ac:dyDescent="0.3">
      <c r="A899" s="9"/>
      <c r="B899" s="10"/>
      <c r="C899" s="10"/>
      <c r="D899" s="10"/>
      <c r="E899" s="10"/>
      <c r="F899" s="10"/>
      <c r="G899" s="10"/>
    </row>
    <row r="900" spans="1:7" x14ac:dyDescent="0.3">
      <c r="A900" s="9"/>
      <c r="B900" s="10"/>
      <c r="C900" s="10"/>
      <c r="D900" s="10"/>
      <c r="E900" s="10"/>
      <c r="F900" s="10"/>
      <c r="G900" s="10"/>
    </row>
    <row r="901" spans="1:7" x14ac:dyDescent="0.3">
      <c r="A901" s="9"/>
      <c r="B901" s="10"/>
      <c r="C901" s="10"/>
      <c r="D901" s="10"/>
      <c r="E901" s="10"/>
      <c r="F901" s="10"/>
      <c r="G901" s="10"/>
    </row>
    <row r="902" spans="1:7" x14ac:dyDescent="0.3">
      <c r="A902" s="9"/>
      <c r="B902" s="10"/>
      <c r="C902" s="10"/>
      <c r="D902" s="10"/>
      <c r="E902" s="10"/>
      <c r="F902" s="10"/>
      <c r="G902" s="10"/>
    </row>
    <row r="903" spans="1:7" x14ac:dyDescent="0.3">
      <c r="A903" s="9"/>
      <c r="B903" s="10"/>
      <c r="C903" s="10"/>
      <c r="D903" s="10"/>
      <c r="E903" s="10"/>
      <c r="F903" s="10"/>
      <c r="G903" s="10"/>
    </row>
    <row r="904" spans="1:7" x14ac:dyDescent="0.3">
      <c r="A904" s="9"/>
      <c r="B904" s="10"/>
      <c r="C904" s="10"/>
      <c r="D904" s="10"/>
      <c r="E904" s="10"/>
      <c r="F904" s="10"/>
      <c r="G904" s="10"/>
    </row>
    <row r="905" spans="1:7" x14ac:dyDescent="0.3">
      <c r="A905" s="9"/>
      <c r="B905" s="10"/>
      <c r="C905" s="10"/>
      <c r="D905" s="10"/>
      <c r="E905" s="10"/>
      <c r="F905" s="10"/>
      <c r="G905" s="10"/>
    </row>
    <row r="906" spans="1:7" x14ac:dyDescent="0.3">
      <c r="A906" s="9"/>
      <c r="B906" s="10"/>
      <c r="C906" s="10"/>
      <c r="D906" s="10"/>
      <c r="E906" s="10"/>
      <c r="F906" s="10"/>
      <c r="G906" s="10"/>
    </row>
    <row r="907" spans="1:7" x14ac:dyDescent="0.3">
      <c r="A907" s="9"/>
      <c r="B907" s="10"/>
      <c r="C907" s="10"/>
      <c r="D907" s="10"/>
      <c r="E907" s="10"/>
      <c r="F907" s="10"/>
      <c r="G907" s="10"/>
    </row>
    <row r="908" spans="1:7" x14ac:dyDescent="0.3">
      <c r="A908" s="9"/>
      <c r="B908" s="10"/>
      <c r="C908" s="10"/>
      <c r="D908" s="10"/>
      <c r="E908" s="10"/>
      <c r="F908" s="10"/>
      <c r="G908" s="10"/>
    </row>
    <row r="909" spans="1:7" x14ac:dyDescent="0.3">
      <c r="A909" s="9"/>
      <c r="B909" s="10"/>
      <c r="C909" s="10"/>
      <c r="D909" s="10"/>
      <c r="E909" s="10"/>
      <c r="F909" s="10"/>
      <c r="G909" s="10"/>
    </row>
    <row r="910" spans="1:7" x14ac:dyDescent="0.3">
      <c r="A910" s="9"/>
      <c r="B910" s="10"/>
      <c r="C910" s="10"/>
      <c r="D910" s="10"/>
      <c r="E910" s="10"/>
      <c r="F910" s="10"/>
      <c r="G910" s="10"/>
    </row>
    <row r="911" spans="1:7" x14ac:dyDescent="0.3">
      <c r="A911" s="9"/>
      <c r="B911" s="10"/>
      <c r="C911" s="10"/>
      <c r="D911" s="10"/>
      <c r="E911" s="10"/>
      <c r="F911" s="10"/>
      <c r="G911" s="10"/>
    </row>
    <row r="912" spans="1:7" x14ac:dyDescent="0.3">
      <c r="A912" s="9"/>
      <c r="B912" s="10"/>
      <c r="C912" s="10"/>
      <c r="D912" s="10"/>
      <c r="E912" s="10"/>
      <c r="F912" s="10"/>
      <c r="G912" s="10"/>
    </row>
    <row r="913" spans="1:7" x14ac:dyDescent="0.3">
      <c r="A913" s="9"/>
      <c r="B913" s="10"/>
      <c r="C913" s="10"/>
      <c r="D913" s="10"/>
      <c r="E913" s="10"/>
      <c r="F913" s="10"/>
      <c r="G913" s="10"/>
    </row>
    <row r="914" spans="1:7" x14ac:dyDescent="0.3">
      <c r="A914" s="9"/>
      <c r="B914" s="10"/>
      <c r="C914" s="10"/>
      <c r="D914" s="10"/>
      <c r="E914" s="10"/>
      <c r="F914" s="10"/>
      <c r="G914" s="10"/>
    </row>
    <row r="915" spans="1:7" x14ac:dyDescent="0.3">
      <c r="A915" s="9"/>
      <c r="B915" s="10"/>
      <c r="C915" s="10"/>
      <c r="D915" s="10"/>
      <c r="E915" s="10"/>
      <c r="F915" s="10"/>
      <c r="G915" s="10"/>
    </row>
    <row r="916" spans="1:7" x14ac:dyDescent="0.3">
      <c r="A916" s="9"/>
      <c r="B916" s="10"/>
      <c r="C916" s="10"/>
      <c r="D916" s="10"/>
      <c r="E916" s="10"/>
      <c r="F916" s="10"/>
      <c r="G916" s="10"/>
    </row>
    <row r="917" spans="1:7" x14ac:dyDescent="0.3">
      <c r="A917" s="9"/>
      <c r="B917" s="10"/>
      <c r="C917" s="10"/>
      <c r="D917" s="10"/>
      <c r="E917" s="10"/>
      <c r="F917" s="10"/>
      <c r="G917" s="10"/>
    </row>
    <row r="918" spans="1:7" x14ac:dyDescent="0.3">
      <c r="A918" s="9"/>
      <c r="B918" s="10"/>
      <c r="C918" s="10"/>
      <c r="D918" s="10"/>
      <c r="E918" s="10"/>
      <c r="F918" s="10"/>
      <c r="G918" s="10"/>
    </row>
    <row r="919" spans="1:7" x14ac:dyDescent="0.3">
      <c r="A919" s="9"/>
      <c r="B919" s="10"/>
      <c r="C919" s="10"/>
      <c r="D919" s="10"/>
      <c r="E919" s="10"/>
      <c r="F919" s="10"/>
      <c r="G919" s="10"/>
    </row>
    <row r="920" spans="1:7" x14ac:dyDescent="0.3">
      <c r="A920" s="9"/>
      <c r="B920" s="10"/>
      <c r="C920" s="10"/>
      <c r="D920" s="10"/>
      <c r="E920" s="10"/>
      <c r="F920" s="10"/>
      <c r="G920" s="10"/>
    </row>
    <row r="921" spans="1:7" x14ac:dyDescent="0.3">
      <c r="A921" s="9"/>
      <c r="B921" s="10"/>
      <c r="C921" s="10"/>
      <c r="D921" s="10"/>
      <c r="E921" s="10"/>
      <c r="F921" s="10"/>
      <c r="G921" s="10"/>
    </row>
    <row r="922" spans="1:7" x14ac:dyDescent="0.3">
      <c r="A922" s="9"/>
      <c r="B922" s="10"/>
      <c r="C922" s="10"/>
      <c r="D922" s="10"/>
      <c r="E922" s="10"/>
      <c r="F922" s="10"/>
      <c r="G922" s="10"/>
    </row>
    <row r="923" spans="1:7" x14ac:dyDescent="0.3">
      <c r="A923" s="9"/>
      <c r="B923" s="10"/>
      <c r="C923" s="10"/>
      <c r="D923" s="10"/>
      <c r="E923" s="10"/>
      <c r="F923" s="10"/>
      <c r="G923" s="10"/>
    </row>
    <row r="924" spans="1:7" x14ac:dyDescent="0.3">
      <c r="A924" s="9"/>
      <c r="B924" s="10"/>
      <c r="C924" s="10"/>
      <c r="D924" s="10"/>
      <c r="E924" s="10"/>
      <c r="F924" s="10"/>
      <c r="G924" s="10"/>
    </row>
    <row r="925" spans="1:7" x14ac:dyDescent="0.3">
      <c r="A925" s="9"/>
      <c r="B925" s="10"/>
      <c r="C925" s="10"/>
      <c r="D925" s="10"/>
      <c r="E925" s="10"/>
      <c r="F925" s="10"/>
      <c r="G925" s="10"/>
    </row>
    <row r="926" spans="1:7" x14ac:dyDescent="0.3">
      <c r="A926" s="9"/>
      <c r="B926" s="10"/>
      <c r="C926" s="10"/>
      <c r="D926" s="10"/>
      <c r="E926" s="10"/>
      <c r="F926" s="10"/>
      <c r="G926" s="10"/>
    </row>
    <row r="927" spans="1:7" x14ac:dyDescent="0.3">
      <c r="A927" s="9"/>
      <c r="B927" s="10"/>
      <c r="C927" s="10"/>
      <c r="D927" s="10"/>
      <c r="E927" s="10"/>
      <c r="F927" s="10"/>
      <c r="G927" s="10"/>
    </row>
    <row r="928" spans="1:7" x14ac:dyDescent="0.3">
      <c r="A928" s="9"/>
      <c r="B928" s="10"/>
      <c r="C928" s="10"/>
      <c r="D928" s="10"/>
      <c r="E928" s="10"/>
      <c r="F928" s="10"/>
      <c r="G928" s="10"/>
    </row>
    <row r="929" spans="1:7" x14ac:dyDescent="0.3">
      <c r="A929" s="9"/>
      <c r="B929" s="10"/>
      <c r="C929" s="10"/>
      <c r="D929" s="10"/>
      <c r="E929" s="10"/>
      <c r="F929" s="10"/>
      <c r="G929" s="10"/>
    </row>
    <row r="930" spans="1:7" x14ac:dyDescent="0.3">
      <c r="A930" s="9"/>
      <c r="B930" s="10"/>
      <c r="C930" s="10"/>
      <c r="D930" s="10"/>
      <c r="E930" s="10"/>
      <c r="F930" s="10"/>
      <c r="G930" s="10"/>
    </row>
    <row r="931" spans="1:7" x14ac:dyDescent="0.3">
      <c r="A931" s="9"/>
      <c r="B931" s="10"/>
      <c r="C931" s="10"/>
      <c r="D931" s="10"/>
      <c r="E931" s="10"/>
      <c r="F931" s="10"/>
      <c r="G931" s="10"/>
    </row>
    <row r="932" spans="1:7" x14ac:dyDescent="0.3">
      <c r="A932" s="9"/>
      <c r="B932" s="10"/>
      <c r="C932" s="10"/>
      <c r="D932" s="10"/>
      <c r="E932" s="10"/>
      <c r="F932" s="10"/>
      <c r="G932" s="10"/>
    </row>
    <row r="933" spans="1:7" x14ac:dyDescent="0.3">
      <c r="A933" s="9"/>
      <c r="B933" s="10"/>
      <c r="C933" s="10"/>
      <c r="D933" s="10"/>
      <c r="E933" s="10"/>
      <c r="F933" s="10"/>
      <c r="G933" s="10"/>
    </row>
    <row r="934" spans="1:7" x14ac:dyDescent="0.3">
      <c r="A934" s="9"/>
      <c r="B934" s="10"/>
      <c r="C934" s="10"/>
      <c r="D934" s="10"/>
      <c r="E934" s="10"/>
      <c r="F934" s="10"/>
      <c r="G934" s="10"/>
    </row>
    <row r="935" spans="1:7" x14ac:dyDescent="0.3">
      <c r="A935" s="9"/>
      <c r="B935" s="10"/>
      <c r="C935" s="10"/>
      <c r="D935" s="10"/>
      <c r="E935" s="10"/>
      <c r="F935" s="10"/>
      <c r="G935" s="10"/>
    </row>
    <row r="936" spans="1:7" x14ac:dyDescent="0.3">
      <c r="A936" s="9"/>
      <c r="B936" s="10"/>
      <c r="C936" s="10"/>
      <c r="D936" s="10"/>
      <c r="E936" s="10"/>
      <c r="F936" s="10"/>
      <c r="G936" s="10"/>
    </row>
    <row r="937" spans="1:7" x14ac:dyDescent="0.3">
      <c r="A937" s="9"/>
      <c r="B937" s="10"/>
      <c r="C937" s="10"/>
      <c r="D937" s="10"/>
      <c r="E937" s="10"/>
      <c r="F937" s="10"/>
      <c r="G937" s="10"/>
    </row>
    <row r="938" spans="1:7" x14ac:dyDescent="0.3">
      <c r="A938" s="9"/>
      <c r="B938" s="10"/>
      <c r="C938" s="10"/>
      <c r="D938" s="10"/>
      <c r="E938" s="10"/>
      <c r="F938" s="10"/>
      <c r="G938" s="10"/>
    </row>
    <row r="939" spans="1:7" x14ac:dyDescent="0.3">
      <c r="A939" s="9"/>
      <c r="B939" s="10"/>
      <c r="C939" s="10"/>
      <c r="D939" s="10"/>
      <c r="E939" s="10"/>
      <c r="F939" s="10"/>
      <c r="G939" s="10"/>
    </row>
    <row r="940" spans="1:7" x14ac:dyDescent="0.3">
      <c r="A940" s="9"/>
      <c r="B940" s="10"/>
      <c r="C940" s="10"/>
      <c r="D940" s="10"/>
      <c r="E940" s="10"/>
      <c r="F940" s="10"/>
      <c r="G940" s="10"/>
    </row>
    <row r="941" spans="1:7" x14ac:dyDescent="0.3">
      <c r="A941" s="9"/>
      <c r="B941" s="10"/>
      <c r="C941" s="10"/>
      <c r="D941" s="10"/>
      <c r="E941" s="10"/>
      <c r="F941" s="10"/>
      <c r="G941" s="10"/>
    </row>
    <row r="942" spans="1:7" x14ac:dyDescent="0.3">
      <c r="A942" s="9"/>
      <c r="B942" s="10"/>
      <c r="C942" s="10"/>
      <c r="D942" s="10"/>
      <c r="E942" s="10"/>
      <c r="F942" s="10"/>
      <c r="G942" s="10"/>
    </row>
    <row r="943" spans="1:7" x14ac:dyDescent="0.3">
      <c r="A943" s="9"/>
      <c r="B943" s="10"/>
      <c r="C943" s="10"/>
      <c r="D943" s="10"/>
      <c r="E943" s="10"/>
      <c r="F943" s="10"/>
      <c r="G943" s="10"/>
    </row>
    <row r="944" spans="1:7" x14ac:dyDescent="0.3">
      <c r="A944" s="9"/>
      <c r="B944" s="10"/>
      <c r="C944" s="10"/>
      <c r="D944" s="10"/>
      <c r="E944" s="10"/>
      <c r="F944" s="10"/>
      <c r="G944" s="10"/>
    </row>
    <row r="945" spans="1:7" x14ac:dyDescent="0.3">
      <c r="A945" s="9"/>
      <c r="B945" s="10"/>
      <c r="C945" s="10"/>
      <c r="D945" s="10"/>
      <c r="E945" s="10"/>
      <c r="F945" s="10"/>
      <c r="G945" s="10"/>
    </row>
    <row r="946" spans="1:7" x14ac:dyDescent="0.3">
      <c r="A946" s="9"/>
      <c r="B946" s="10"/>
      <c r="C946" s="10"/>
      <c r="D946" s="10"/>
      <c r="E946" s="10"/>
      <c r="F946" s="10"/>
      <c r="G946" s="10"/>
    </row>
    <row r="947" spans="1:7" x14ac:dyDescent="0.3">
      <c r="A947" s="9"/>
      <c r="B947" s="10"/>
      <c r="C947" s="10"/>
      <c r="D947" s="10"/>
      <c r="E947" s="10"/>
      <c r="F947" s="10"/>
      <c r="G947" s="10"/>
    </row>
    <row r="948" spans="1:7" x14ac:dyDescent="0.3">
      <c r="A948" s="9"/>
      <c r="B948" s="10"/>
      <c r="C948" s="10"/>
      <c r="D948" s="10"/>
      <c r="E948" s="10"/>
      <c r="F948" s="10"/>
      <c r="G948" s="10"/>
    </row>
    <row r="949" spans="1:7" x14ac:dyDescent="0.3">
      <c r="A949" s="9"/>
      <c r="B949" s="10"/>
      <c r="C949" s="10"/>
      <c r="D949" s="10"/>
      <c r="E949" s="10"/>
      <c r="F949" s="10"/>
      <c r="G949" s="10"/>
    </row>
    <row r="950" spans="1:7" x14ac:dyDescent="0.3">
      <c r="A950" s="9"/>
      <c r="B950" s="10"/>
      <c r="C950" s="10"/>
      <c r="D950" s="10"/>
      <c r="E950" s="10"/>
      <c r="F950" s="10"/>
      <c r="G950" s="10"/>
    </row>
    <row r="951" spans="1:7" x14ac:dyDescent="0.3">
      <c r="A951" s="9"/>
      <c r="B951" s="10"/>
      <c r="C951" s="10"/>
      <c r="D951" s="10"/>
      <c r="E951" s="10"/>
      <c r="F951" s="10"/>
      <c r="G951" s="10"/>
    </row>
    <row r="952" spans="1:7" x14ac:dyDescent="0.3">
      <c r="A952" s="9"/>
      <c r="B952" s="10"/>
      <c r="C952" s="10"/>
      <c r="D952" s="10"/>
      <c r="E952" s="10"/>
      <c r="F952" s="10"/>
      <c r="G952" s="10"/>
    </row>
    <row r="953" spans="1:7" x14ac:dyDescent="0.3">
      <c r="A953" s="9"/>
      <c r="B953" s="10"/>
      <c r="C953" s="10"/>
      <c r="D953" s="10"/>
      <c r="E953" s="10"/>
      <c r="F953" s="10"/>
      <c r="G953" s="10"/>
    </row>
    <row r="954" spans="1:7" x14ac:dyDescent="0.3">
      <c r="A954" s="9"/>
      <c r="B954" s="10"/>
      <c r="C954" s="10"/>
      <c r="D954" s="10"/>
      <c r="E954" s="10"/>
      <c r="F954" s="10"/>
      <c r="G954" s="10"/>
    </row>
    <row r="955" spans="1:7" x14ac:dyDescent="0.3">
      <c r="A955" s="9"/>
      <c r="B955" s="10"/>
      <c r="C955" s="10"/>
      <c r="D955" s="10"/>
      <c r="E955" s="10"/>
      <c r="F955" s="10"/>
      <c r="G955" s="10"/>
    </row>
    <row r="956" spans="1:7" x14ac:dyDescent="0.3">
      <c r="A956" s="9"/>
      <c r="B956" s="10"/>
      <c r="C956" s="10"/>
      <c r="D956" s="10"/>
      <c r="E956" s="10"/>
      <c r="F956" s="10"/>
      <c r="G956" s="10"/>
    </row>
    <row r="957" spans="1:7" x14ac:dyDescent="0.3">
      <c r="A957" s="9"/>
      <c r="B957" s="10"/>
      <c r="C957" s="10"/>
      <c r="D957" s="10"/>
      <c r="E957" s="10"/>
      <c r="F957" s="10"/>
      <c r="G957" s="10"/>
    </row>
    <row r="958" spans="1:7" x14ac:dyDescent="0.3">
      <c r="A958" s="9"/>
      <c r="B958" s="10"/>
      <c r="C958" s="10"/>
      <c r="D958" s="10"/>
      <c r="E958" s="10"/>
      <c r="F958" s="10"/>
      <c r="G958" s="10"/>
    </row>
    <row r="959" spans="1:7" x14ac:dyDescent="0.3">
      <c r="A959" s="9"/>
      <c r="B959" s="10"/>
      <c r="C959" s="10"/>
      <c r="D959" s="10"/>
      <c r="E959" s="10"/>
      <c r="F959" s="10"/>
      <c r="G959" s="10"/>
    </row>
    <row r="960" spans="1:7" x14ac:dyDescent="0.3">
      <c r="A960" s="9"/>
      <c r="B960" s="10"/>
      <c r="C960" s="10"/>
      <c r="D960" s="10"/>
      <c r="E960" s="10"/>
      <c r="F960" s="10"/>
      <c r="G960" s="10"/>
    </row>
    <row r="961" spans="1:7" x14ac:dyDescent="0.3">
      <c r="A961" s="9"/>
      <c r="B961" s="10"/>
      <c r="C961" s="10"/>
      <c r="D961" s="10"/>
      <c r="E961" s="10"/>
      <c r="F961" s="10"/>
      <c r="G961" s="10"/>
    </row>
    <row r="962" spans="1:7" x14ac:dyDescent="0.3">
      <c r="A962" s="9"/>
      <c r="B962" s="10"/>
      <c r="C962" s="10"/>
      <c r="D962" s="10"/>
      <c r="E962" s="10"/>
      <c r="F962" s="10"/>
      <c r="G962" s="10"/>
    </row>
    <row r="963" spans="1:7" x14ac:dyDescent="0.3">
      <c r="A963" s="9"/>
      <c r="B963" s="10"/>
      <c r="C963" s="10"/>
      <c r="D963" s="10"/>
      <c r="E963" s="10"/>
      <c r="F963" s="10"/>
      <c r="G963" s="10"/>
    </row>
    <row r="964" spans="1:7" x14ac:dyDescent="0.3">
      <c r="A964" s="9"/>
      <c r="B964" s="10"/>
      <c r="C964" s="10"/>
      <c r="D964" s="10"/>
      <c r="E964" s="10"/>
      <c r="F964" s="10"/>
      <c r="G964" s="10"/>
    </row>
    <row r="965" spans="1:7" x14ac:dyDescent="0.3">
      <c r="A965" s="9"/>
      <c r="B965" s="10"/>
      <c r="C965" s="10"/>
      <c r="D965" s="10"/>
      <c r="E965" s="10"/>
      <c r="F965" s="10"/>
      <c r="G965" s="10"/>
    </row>
    <row r="966" spans="1:7" x14ac:dyDescent="0.3">
      <c r="A966" s="9"/>
      <c r="B966" s="10"/>
      <c r="C966" s="10"/>
      <c r="D966" s="10"/>
      <c r="E966" s="10"/>
      <c r="F966" s="10"/>
      <c r="G966" s="10"/>
    </row>
    <row r="967" spans="1:7" x14ac:dyDescent="0.3">
      <c r="A967" s="9"/>
      <c r="B967" s="10"/>
      <c r="C967" s="10"/>
      <c r="D967" s="10"/>
      <c r="E967" s="10"/>
      <c r="F967" s="10"/>
      <c r="G967" s="10"/>
    </row>
    <row r="968" spans="1:7" x14ac:dyDescent="0.3">
      <c r="A968" s="9"/>
      <c r="B968" s="10"/>
      <c r="C968" s="10"/>
      <c r="D968" s="10"/>
      <c r="E968" s="10"/>
      <c r="F968" s="10"/>
      <c r="G968" s="10"/>
    </row>
    <row r="969" spans="1:7" x14ac:dyDescent="0.3">
      <c r="A969" s="9"/>
      <c r="B969" s="10"/>
      <c r="C969" s="10"/>
      <c r="D969" s="10"/>
      <c r="E969" s="10"/>
      <c r="F969" s="10"/>
      <c r="G969" s="10"/>
    </row>
    <row r="970" spans="1:7" x14ac:dyDescent="0.3">
      <c r="A970" s="9"/>
      <c r="B970" s="10"/>
      <c r="C970" s="10"/>
      <c r="D970" s="10"/>
      <c r="E970" s="10"/>
      <c r="F970" s="10"/>
      <c r="G970" s="10"/>
    </row>
    <row r="971" spans="1:7" x14ac:dyDescent="0.3">
      <c r="A971" s="9"/>
      <c r="B971" s="10"/>
      <c r="C971" s="10"/>
      <c r="D971" s="10"/>
      <c r="E971" s="10"/>
      <c r="F971" s="10"/>
      <c r="G971" s="10"/>
    </row>
    <row r="972" spans="1:7" x14ac:dyDescent="0.3">
      <c r="A972" s="9"/>
      <c r="B972" s="10"/>
      <c r="C972" s="10"/>
      <c r="D972" s="10"/>
      <c r="E972" s="10"/>
      <c r="F972" s="10"/>
      <c r="G972" s="10"/>
    </row>
    <row r="973" spans="1:7" x14ac:dyDescent="0.3">
      <c r="A973" s="9"/>
      <c r="B973" s="10"/>
      <c r="C973" s="10"/>
      <c r="D973" s="10"/>
      <c r="E973" s="10"/>
      <c r="F973" s="10"/>
      <c r="G973" s="10"/>
    </row>
    <row r="974" spans="1:7" x14ac:dyDescent="0.3">
      <c r="A974" s="9"/>
      <c r="B974" s="10"/>
      <c r="C974" s="10"/>
      <c r="D974" s="10"/>
      <c r="E974" s="10"/>
      <c r="F974" s="10"/>
      <c r="G974" s="10"/>
    </row>
    <row r="975" spans="1:7" x14ac:dyDescent="0.3">
      <c r="A975" s="9"/>
      <c r="B975" s="10"/>
      <c r="C975" s="10"/>
      <c r="D975" s="10"/>
      <c r="E975" s="10"/>
      <c r="F975" s="10"/>
      <c r="G975" s="10"/>
    </row>
    <row r="976" spans="1:7" x14ac:dyDescent="0.3">
      <c r="A976" s="9"/>
      <c r="B976" s="10"/>
      <c r="C976" s="10"/>
      <c r="D976" s="10"/>
      <c r="E976" s="10"/>
      <c r="F976" s="10"/>
      <c r="G976" s="10"/>
    </row>
    <row r="977" spans="1:7" x14ac:dyDescent="0.3">
      <c r="A977" s="9"/>
      <c r="B977" s="10"/>
      <c r="C977" s="10"/>
      <c r="D977" s="10"/>
      <c r="E977" s="10"/>
      <c r="F977" s="10"/>
      <c r="G977" s="10"/>
    </row>
    <row r="978" spans="1:7" x14ac:dyDescent="0.3">
      <c r="A978" s="9"/>
      <c r="B978" s="10"/>
      <c r="C978" s="10"/>
      <c r="D978" s="10"/>
      <c r="E978" s="10"/>
      <c r="F978" s="10"/>
      <c r="G978" s="10"/>
    </row>
    <row r="979" spans="1:7" x14ac:dyDescent="0.3">
      <c r="A979" s="9"/>
      <c r="B979" s="10"/>
      <c r="C979" s="10"/>
      <c r="D979" s="10"/>
      <c r="E979" s="10"/>
      <c r="F979" s="10"/>
      <c r="G979" s="10"/>
    </row>
    <row r="980" spans="1:7" x14ac:dyDescent="0.3">
      <c r="A980" s="9"/>
      <c r="B980" s="10"/>
      <c r="C980" s="10"/>
      <c r="D980" s="10"/>
      <c r="E980" s="10"/>
      <c r="F980" s="10"/>
      <c r="G980" s="10"/>
    </row>
    <row r="981" spans="1:7" x14ac:dyDescent="0.3">
      <c r="A981" s="9"/>
      <c r="B981" s="10"/>
      <c r="C981" s="10"/>
      <c r="D981" s="10"/>
      <c r="E981" s="10"/>
      <c r="F981" s="10"/>
      <c r="G981" s="10"/>
    </row>
    <row r="982" spans="1:7" x14ac:dyDescent="0.3">
      <c r="A982" s="9"/>
      <c r="B982" s="10"/>
      <c r="C982" s="10"/>
      <c r="D982" s="10"/>
      <c r="E982" s="10"/>
      <c r="F982" s="10"/>
      <c r="G982" s="10"/>
    </row>
    <row r="983" spans="1:7" x14ac:dyDescent="0.3">
      <c r="A983" s="9"/>
      <c r="B983" s="10"/>
      <c r="C983" s="10"/>
      <c r="D983" s="10"/>
      <c r="E983" s="10"/>
      <c r="F983" s="10"/>
      <c r="G983" s="10"/>
    </row>
    <row r="984" spans="1:7" x14ac:dyDescent="0.3">
      <c r="A984" s="9"/>
      <c r="B984" s="10"/>
      <c r="C984" s="10"/>
      <c r="D984" s="10"/>
      <c r="E984" s="10"/>
      <c r="F984" s="10"/>
      <c r="G984" s="10"/>
    </row>
    <row r="985" spans="1:7" x14ac:dyDescent="0.3">
      <c r="A985" s="9"/>
      <c r="B985" s="10"/>
      <c r="C985" s="10"/>
      <c r="D985" s="10"/>
      <c r="E985" s="10"/>
      <c r="F985" s="10"/>
      <c r="G985" s="10"/>
    </row>
    <row r="986" spans="1:7" x14ac:dyDescent="0.3">
      <c r="A986" s="9"/>
      <c r="B986" s="10"/>
      <c r="C986" s="10"/>
      <c r="D986" s="10"/>
      <c r="E986" s="10"/>
      <c r="F986" s="10"/>
      <c r="G986" s="10"/>
    </row>
    <row r="987" spans="1:7" x14ac:dyDescent="0.3">
      <c r="A987" s="9"/>
      <c r="B987" s="10"/>
      <c r="C987" s="10"/>
      <c r="D987" s="10"/>
      <c r="E987" s="10"/>
      <c r="F987" s="10"/>
      <c r="G987" s="10"/>
    </row>
    <row r="988" spans="1:7" x14ac:dyDescent="0.3">
      <c r="A988" s="9"/>
      <c r="B988" s="10"/>
      <c r="C988" s="10"/>
      <c r="D988" s="10"/>
      <c r="E988" s="10"/>
      <c r="F988" s="10"/>
      <c r="G988" s="10"/>
    </row>
    <row r="989" spans="1:7" x14ac:dyDescent="0.3">
      <c r="A989" s="9"/>
      <c r="B989" s="10"/>
      <c r="C989" s="10"/>
      <c r="D989" s="10"/>
      <c r="E989" s="10"/>
      <c r="F989" s="10"/>
      <c r="G989" s="10"/>
    </row>
    <row r="990" spans="1:7" x14ac:dyDescent="0.3">
      <c r="A990" s="9"/>
      <c r="B990" s="10"/>
      <c r="C990" s="10"/>
      <c r="D990" s="10"/>
      <c r="E990" s="10"/>
      <c r="F990" s="10"/>
      <c r="G990" s="10"/>
    </row>
    <row r="991" spans="1:7" x14ac:dyDescent="0.3">
      <c r="A991" s="9"/>
      <c r="B991" s="10"/>
      <c r="C991" s="10"/>
      <c r="D991" s="10"/>
      <c r="E991" s="10"/>
      <c r="F991" s="10"/>
      <c r="G991" s="10"/>
    </row>
    <row r="992" spans="1:7" x14ac:dyDescent="0.3">
      <c r="A992" s="9"/>
      <c r="B992" s="10"/>
      <c r="C992" s="10"/>
      <c r="D992" s="10"/>
      <c r="E992" s="10"/>
      <c r="F992" s="10"/>
      <c r="G992" s="10"/>
    </row>
    <row r="993" spans="1:7" x14ac:dyDescent="0.3">
      <c r="A993" s="9"/>
      <c r="B993" s="10"/>
      <c r="C993" s="10"/>
      <c r="D993" s="10"/>
      <c r="E993" s="10"/>
      <c r="F993" s="10"/>
      <c r="G993" s="10"/>
    </row>
    <row r="994" spans="1:7" x14ac:dyDescent="0.3">
      <c r="A994" s="9"/>
      <c r="B994" s="10"/>
      <c r="C994" s="10"/>
      <c r="D994" s="10"/>
      <c r="E994" s="10"/>
      <c r="F994" s="10"/>
      <c r="G994" s="10"/>
    </row>
    <row r="995" spans="1:7" x14ac:dyDescent="0.3">
      <c r="A995" s="9"/>
      <c r="B995" s="10"/>
      <c r="C995" s="10"/>
      <c r="D995" s="10"/>
      <c r="E995" s="10"/>
      <c r="F995" s="10"/>
      <c r="G995" s="10"/>
    </row>
    <row r="996" spans="1:7" x14ac:dyDescent="0.3">
      <c r="A996" s="9"/>
      <c r="B996" s="10"/>
      <c r="C996" s="10"/>
      <c r="D996" s="10"/>
      <c r="E996" s="10"/>
      <c r="F996" s="10"/>
      <c r="G996" s="10"/>
    </row>
    <row r="997" spans="1:7" x14ac:dyDescent="0.3">
      <c r="A997" s="9"/>
      <c r="B997" s="10"/>
      <c r="C997" s="10"/>
      <c r="D997" s="10"/>
      <c r="E997" s="10"/>
      <c r="F997" s="10"/>
      <c r="G997" s="10"/>
    </row>
    <row r="998" spans="1:7" x14ac:dyDescent="0.3">
      <c r="A998" s="9"/>
      <c r="B998" s="10"/>
      <c r="C998" s="10"/>
      <c r="D998" s="10"/>
      <c r="E998" s="10"/>
      <c r="F998" s="10"/>
      <c r="G998" s="10"/>
    </row>
    <row r="999" spans="1:7" x14ac:dyDescent="0.3">
      <c r="A999" s="9"/>
      <c r="B999" s="10"/>
      <c r="C999" s="10"/>
      <c r="D999" s="10"/>
      <c r="E999" s="10"/>
      <c r="F999" s="10"/>
      <c r="G999" s="10"/>
    </row>
    <row r="1000" spans="1:7" x14ac:dyDescent="0.3">
      <c r="A1000" s="9"/>
      <c r="B1000" s="10"/>
      <c r="C1000" s="10"/>
      <c r="D1000" s="10"/>
      <c r="E1000" s="10"/>
      <c r="F1000" s="10"/>
      <c r="G1000" s="10"/>
    </row>
    <row r="1001" spans="1:7" x14ac:dyDescent="0.3">
      <c r="A1001" s="9"/>
      <c r="B1001" s="10"/>
      <c r="C1001" s="10"/>
      <c r="D1001" s="10"/>
      <c r="E1001" s="10"/>
      <c r="F1001" s="10"/>
      <c r="G1001" s="10"/>
    </row>
    <row r="1002" spans="1:7" x14ac:dyDescent="0.3">
      <c r="A1002" s="9"/>
      <c r="B1002" s="10"/>
      <c r="C1002" s="10"/>
      <c r="D1002" s="10"/>
      <c r="E1002" s="10"/>
      <c r="F1002" s="10"/>
      <c r="G1002" s="10"/>
    </row>
    <row r="1003" spans="1:7" x14ac:dyDescent="0.3">
      <c r="A1003" s="9"/>
      <c r="B1003" s="10"/>
      <c r="C1003" s="10"/>
      <c r="D1003" s="10"/>
      <c r="E1003" s="10"/>
      <c r="F1003" s="10"/>
      <c r="G1003" s="10"/>
    </row>
    <row r="1004" spans="1:7" x14ac:dyDescent="0.3">
      <c r="A1004" s="9"/>
      <c r="B1004" s="10"/>
      <c r="C1004" s="10"/>
      <c r="D1004" s="10"/>
      <c r="E1004" s="10"/>
      <c r="F1004" s="10"/>
      <c r="G1004" s="10"/>
    </row>
    <row r="1005" spans="1:7" x14ac:dyDescent="0.3">
      <c r="A1005" s="9"/>
      <c r="B1005" s="10"/>
      <c r="C1005" s="10"/>
      <c r="D1005" s="10"/>
      <c r="E1005" s="10"/>
      <c r="F1005" s="10"/>
      <c r="G1005" s="10"/>
    </row>
    <row r="1006" spans="1:7" x14ac:dyDescent="0.3">
      <c r="A1006" s="9"/>
      <c r="B1006" s="10"/>
      <c r="C1006" s="10"/>
      <c r="D1006" s="10"/>
      <c r="E1006" s="10"/>
      <c r="F1006" s="10"/>
      <c r="G1006" s="10"/>
    </row>
    <row r="1007" spans="1:7" x14ac:dyDescent="0.3">
      <c r="A1007" s="9"/>
      <c r="B1007" s="10"/>
      <c r="C1007" s="10"/>
      <c r="D1007" s="10"/>
      <c r="E1007" s="10"/>
      <c r="F1007" s="10"/>
      <c r="G1007" s="10"/>
    </row>
    <row r="1008" spans="1:7" x14ac:dyDescent="0.3">
      <c r="A1008" s="9"/>
      <c r="B1008" s="10"/>
      <c r="C1008" s="10"/>
      <c r="D1008" s="10"/>
      <c r="E1008" s="10"/>
      <c r="F1008" s="10"/>
      <c r="G1008" s="10"/>
    </row>
    <row r="1009" spans="1:7" x14ac:dyDescent="0.3">
      <c r="A1009" s="9"/>
      <c r="B1009" s="10"/>
      <c r="C1009" s="10"/>
      <c r="D1009" s="10"/>
      <c r="E1009" s="10"/>
      <c r="F1009" s="10"/>
      <c r="G1009" s="10"/>
    </row>
    <row r="1010" spans="1:7" x14ac:dyDescent="0.3">
      <c r="A1010" s="9"/>
      <c r="B1010" s="10"/>
      <c r="C1010" s="10"/>
      <c r="D1010" s="10"/>
      <c r="E1010" s="10"/>
      <c r="F1010" s="10"/>
      <c r="G1010" s="10"/>
    </row>
    <row r="1011" spans="1:7" x14ac:dyDescent="0.3">
      <c r="A1011" s="9"/>
      <c r="B1011" s="10"/>
      <c r="C1011" s="10"/>
      <c r="D1011" s="10"/>
      <c r="E1011" s="10"/>
      <c r="F1011" s="10"/>
      <c r="G1011" s="10"/>
    </row>
    <row r="1012" spans="1:7" x14ac:dyDescent="0.3">
      <c r="A1012" s="9"/>
      <c r="B1012" s="10"/>
      <c r="C1012" s="10"/>
      <c r="D1012" s="10"/>
      <c r="E1012" s="10"/>
      <c r="F1012" s="10"/>
      <c r="G1012" s="10"/>
    </row>
    <row r="1013" spans="1:7" x14ac:dyDescent="0.3">
      <c r="A1013" s="9"/>
      <c r="B1013" s="10"/>
      <c r="C1013" s="10"/>
      <c r="D1013" s="10"/>
      <c r="E1013" s="10"/>
      <c r="F1013" s="10"/>
      <c r="G1013" s="10"/>
    </row>
    <row r="1014" spans="1:7" x14ac:dyDescent="0.3">
      <c r="A1014" s="9"/>
      <c r="B1014" s="10"/>
      <c r="C1014" s="10"/>
      <c r="D1014" s="10"/>
      <c r="E1014" s="10"/>
      <c r="F1014" s="10"/>
      <c r="G1014" s="10"/>
    </row>
    <row r="1015" spans="1:7" x14ac:dyDescent="0.3">
      <c r="A1015" s="9"/>
      <c r="B1015" s="10"/>
      <c r="C1015" s="10"/>
      <c r="D1015" s="10"/>
      <c r="E1015" s="10"/>
      <c r="F1015" s="10"/>
      <c r="G1015" s="10"/>
    </row>
    <row r="1016" spans="1:7" x14ac:dyDescent="0.3">
      <c r="A1016" s="9"/>
      <c r="B1016" s="10"/>
      <c r="C1016" s="10"/>
      <c r="D1016" s="10"/>
      <c r="E1016" s="10"/>
      <c r="F1016" s="10"/>
      <c r="G1016" s="10"/>
    </row>
    <row r="1017" spans="1:7" x14ac:dyDescent="0.3">
      <c r="A1017" s="9"/>
      <c r="B1017" s="10"/>
      <c r="C1017" s="10"/>
      <c r="D1017" s="10"/>
      <c r="E1017" s="10"/>
      <c r="F1017" s="10"/>
      <c r="G1017" s="10"/>
    </row>
    <row r="1018" spans="1:7" x14ac:dyDescent="0.3">
      <c r="A1018" s="9"/>
      <c r="B1018" s="10"/>
      <c r="C1018" s="10"/>
      <c r="D1018" s="10"/>
      <c r="E1018" s="10"/>
      <c r="F1018" s="10"/>
      <c r="G1018" s="10"/>
    </row>
    <row r="1019" spans="1:7" x14ac:dyDescent="0.3">
      <c r="A1019" s="9"/>
      <c r="B1019" s="10"/>
      <c r="C1019" s="10"/>
      <c r="D1019" s="10"/>
      <c r="E1019" s="10"/>
      <c r="F1019" s="10"/>
      <c r="G1019" s="10"/>
    </row>
    <row r="1020" spans="1:7" x14ac:dyDescent="0.3">
      <c r="A1020" s="9"/>
      <c r="B1020" s="10"/>
      <c r="C1020" s="10"/>
      <c r="D1020" s="10"/>
      <c r="E1020" s="10"/>
      <c r="F1020" s="10"/>
      <c r="G1020" s="10"/>
    </row>
    <row r="1021" spans="1:7" x14ac:dyDescent="0.3">
      <c r="A1021" s="9"/>
      <c r="B1021" s="10"/>
      <c r="C1021" s="10"/>
      <c r="D1021" s="10"/>
      <c r="E1021" s="10"/>
      <c r="F1021" s="10"/>
      <c r="G1021" s="10"/>
    </row>
    <row r="1022" spans="1:7" x14ac:dyDescent="0.3">
      <c r="A1022" s="9"/>
      <c r="B1022" s="10"/>
      <c r="C1022" s="10"/>
      <c r="D1022" s="10"/>
      <c r="E1022" s="10"/>
      <c r="F1022" s="10"/>
      <c r="G1022" s="10"/>
    </row>
    <row r="1023" spans="1:7" x14ac:dyDescent="0.3">
      <c r="A1023" s="9"/>
      <c r="B1023" s="10"/>
      <c r="C1023" s="10"/>
      <c r="D1023" s="10"/>
      <c r="E1023" s="10"/>
      <c r="F1023" s="10"/>
      <c r="G1023" s="10"/>
    </row>
    <row r="1024" spans="1:7" x14ac:dyDescent="0.3">
      <c r="A1024" s="9"/>
      <c r="B1024" s="10"/>
      <c r="C1024" s="10"/>
      <c r="D1024" s="10"/>
      <c r="E1024" s="10"/>
      <c r="F1024" s="10"/>
      <c r="G1024" s="10"/>
    </row>
    <row r="1025" spans="1:7" x14ac:dyDescent="0.3">
      <c r="A1025" s="9"/>
      <c r="B1025" s="10"/>
      <c r="C1025" s="10"/>
      <c r="D1025" s="10"/>
      <c r="E1025" s="10"/>
      <c r="F1025" s="10"/>
      <c r="G1025" s="10"/>
    </row>
    <row r="1026" spans="1:7" x14ac:dyDescent="0.3">
      <c r="A1026" s="9"/>
      <c r="B1026" s="10"/>
      <c r="C1026" s="10"/>
      <c r="D1026" s="10"/>
      <c r="E1026" s="10"/>
      <c r="F1026" s="10"/>
      <c r="G1026" s="10"/>
    </row>
    <row r="1027" spans="1:7" x14ac:dyDescent="0.3">
      <c r="A1027" s="9"/>
      <c r="B1027" s="10"/>
      <c r="C1027" s="10"/>
      <c r="D1027" s="10"/>
      <c r="E1027" s="10"/>
      <c r="F1027" s="10"/>
      <c r="G1027" s="10"/>
    </row>
    <row r="1028" spans="1:7" x14ac:dyDescent="0.3">
      <c r="A1028" s="9"/>
      <c r="B1028" s="10"/>
      <c r="C1028" s="10"/>
      <c r="D1028" s="10"/>
      <c r="E1028" s="10"/>
      <c r="F1028" s="10"/>
      <c r="G1028" s="10"/>
    </row>
    <row r="1029" spans="1:7" x14ac:dyDescent="0.3">
      <c r="A1029" s="9"/>
      <c r="B1029" s="10"/>
      <c r="C1029" s="10"/>
      <c r="D1029" s="10"/>
      <c r="E1029" s="10"/>
      <c r="F1029" s="10"/>
      <c r="G1029" s="10"/>
    </row>
    <row r="1030" spans="1:7" x14ac:dyDescent="0.3">
      <c r="A1030" s="9"/>
      <c r="B1030" s="10"/>
      <c r="C1030" s="10"/>
      <c r="D1030" s="10"/>
      <c r="E1030" s="10"/>
      <c r="F1030" s="10"/>
      <c r="G1030" s="10"/>
    </row>
    <row r="1031" spans="1:7" x14ac:dyDescent="0.3">
      <c r="A1031" s="9"/>
      <c r="B1031" s="10"/>
      <c r="C1031" s="10"/>
      <c r="D1031" s="10"/>
      <c r="E1031" s="10"/>
      <c r="F1031" s="10"/>
      <c r="G1031" s="10"/>
    </row>
    <row r="1032" spans="1:7" x14ac:dyDescent="0.3">
      <c r="A1032" s="9"/>
      <c r="B1032" s="10"/>
      <c r="C1032" s="10"/>
      <c r="D1032" s="10"/>
      <c r="E1032" s="10"/>
      <c r="F1032" s="10"/>
      <c r="G1032" s="10"/>
    </row>
    <row r="1033" spans="1:7" x14ac:dyDescent="0.3">
      <c r="A1033" s="9"/>
      <c r="B1033" s="10"/>
      <c r="C1033" s="10"/>
      <c r="D1033" s="10"/>
      <c r="E1033" s="10"/>
      <c r="F1033" s="10"/>
      <c r="G1033" s="10"/>
    </row>
    <row r="1034" spans="1:7" x14ac:dyDescent="0.3">
      <c r="A1034" s="9"/>
      <c r="B1034" s="10"/>
      <c r="C1034" s="10"/>
      <c r="D1034" s="10"/>
      <c r="E1034" s="10"/>
      <c r="F1034" s="10"/>
      <c r="G1034" s="10"/>
    </row>
    <row r="1035" spans="1:7" x14ac:dyDescent="0.3">
      <c r="A1035" s="9"/>
      <c r="B1035" s="10"/>
      <c r="C1035" s="10"/>
      <c r="D1035" s="10"/>
      <c r="E1035" s="10"/>
      <c r="F1035" s="10"/>
      <c r="G1035" s="10"/>
    </row>
    <row r="1036" spans="1:7" x14ac:dyDescent="0.3">
      <c r="A1036" s="9"/>
      <c r="B1036" s="10"/>
      <c r="C1036" s="10"/>
      <c r="D1036" s="10"/>
      <c r="E1036" s="10"/>
      <c r="F1036" s="10"/>
      <c r="G1036" s="10"/>
    </row>
    <row r="1037" spans="1:7" x14ac:dyDescent="0.3">
      <c r="A1037" s="9"/>
      <c r="B1037" s="10"/>
      <c r="C1037" s="10"/>
      <c r="D1037" s="10"/>
      <c r="E1037" s="10"/>
      <c r="F1037" s="10"/>
      <c r="G1037" s="10"/>
    </row>
    <row r="1038" spans="1:7" x14ac:dyDescent="0.3">
      <c r="A1038" s="9"/>
      <c r="B1038" s="10"/>
      <c r="C1038" s="10"/>
      <c r="D1038" s="10"/>
      <c r="E1038" s="10"/>
      <c r="F1038" s="10"/>
      <c r="G1038" s="10"/>
    </row>
    <row r="1039" spans="1:7" x14ac:dyDescent="0.3">
      <c r="A1039" s="9"/>
      <c r="B1039" s="10"/>
      <c r="C1039" s="10"/>
      <c r="D1039" s="10"/>
      <c r="E1039" s="10"/>
      <c r="F1039" s="10"/>
      <c r="G1039" s="10"/>
    </row>
    <row r="1040" spans="1:7" x14ac:dyDescent="0.3">
      <c r="A1040" s="9"/>
      <c r="B1040" s="10"/>
      <c r="C1040" s="10"/>
      <c r="D1040" s="10"/>
      <c r="E1040" s="10"/>
      <c r="F1040" s="10"/>
      <c r="G1040" s="10"/>
    </row>
    <row r="1041" spans="1:7" x14ac:dyDescent="0.3">
      <c r="A1041" s="9"/>
      <c r="B1041" s="10"/>
      <c r="C1041" s="10"/>
      <c r="D1041" s="10"/>
      <c r="E1041" s="10"/>
      <c r="F1041" s="10"/>
      <c r="G1041" s="10"/>
    </row>
    <row r="1042" spans="1:7" x14ac:dyDescent="0.3">
      <c r="A1042" s="9"/>
      <c r="B1042" s="10"/>
      <c r="C1042" s="10"/>
      <c r="D1042" s="10"/>
      <c r="E1042" s="10"/>
      <c r="F1042" s="10"/>
      <c r="G1042" s="10"/>
    </row>
    <row r="1043" spans="1:7" x14ac:dyDescent="0.3">
      <c r="A1043" s="9"/>
      <c r="B1043" s="10"/>
      <c r="C1043" s="10"/>
      <c r="D1043" s="10"/>
      <c r="E1043" s="10"/>
      <c r="F1043" s="10"/>
      <c r="G1043" s="10"/>
    </row>
    <row r="1044" spans="1:7" x14ac:dyDescent="0.3">
      <c r="A1044" s="9"/>
      <c r="B1044" s="10"/>
      <c r="C1044" s="10"/>
      <c r="D1044" s="10"/>
      <c r="E1044" s="10"/>
      <c r="F1044" s="10"/>
      <c r="G1044" s="10"/>
    </row>
    <row r="1045" spans="1:7" x14ac:dyDescent="0.3">
      <c r="A1045" s="9"/>
      <c r="B1045" s="10"/>
      <c r="C1045" s="10"/>
      <c r="D1045" s="10"/>
      <c r="E1045" s="10"/>
      <c r="F1045" s="10"/>
      <c r="G1045" s="10"/>
    </row>
    <row r="1046" spans="1:7" x14ac:dyDescent="0.3">
      <c r="A1046" s="9"/>
      <c r="B1046" s="10"/>
      <c r="C1046" s="10"/>
      <c r="D1046" s="10"/>
      <c r="E1046" s="10"/>
      <c r="F1046" s="10"/>
      <c r="G1046" s="10"/>
    </row>
    <row r="1047" spans="1:7" x14ac:dyDescent="0.3">
      <c r="A1047" s="9"/>
      <c r="B1047" s="10"/>
      <c r="C1047" s="10"/>
      <c r="D1047" s="10"/>
      <c r="E1047" s="10"/>
      <c r="F1047" s="10"/>
      <c r="G1047" s="10"/>
    </row>
    <row r="1048" spans="1:7" x14ac:dyDescent="0.3">
      <c r="A1048" s="9"/>
      <c r="B1048" s="10"/>
      <c r="C1048" s="10"/>
      <c r="D1048" s="10"/>
      <c r="E1048" s="10"/>
      <c r="F1048" s="10"/>
      <c r="G1048" s="10"/>
    </row>
    <row r="1049" spans="1:7" x14ac:dyDescent="0.3">
      <c r="A1049" s="9"/>
      <c r="B1049" s="10"/>
      <c r="C1049" s="10"/>
      <c r="D1049" s="10"/>
      <c r="E1049" s="10"/>
      <c r="F1049" s="10"/>
      <c r="G1049" s="10"/>
    </row>
    <row r="1050" spans="1:7" x14ac:dyDescent="0.3">
      <c r="A1050" s="9"/>
      <c r="B1050" s="10"/>
      <c r="C1050" s="10"/>
      <c r="D1050" s="10"/>
      <c r="E1050" s="10"/>
      <c r="F1050" s="10"/>
      <c r="G1050" s="10"/>
    </row>
    <row r="1051" spans="1:7" x14ac:dyDescent="0.3">
      <c r="A1051" s="9"/>
      <c r="B1051" s="10"/>
      <c r="C1051" s="10"/>
      <c r="D1051" s="10"/>
      <c r="E1051" s="10"/>
      <c r="F1051" s="10"/>
      <c r="G1051" s="10"/>
    </row>
    <row r="1052" spans="1:7" x14ac:dyDescent="0.3">
      <c r="A1052" s="9"/>
      <c r="B1052" s="10"/>
      <c r="C1052" s="10"/>
      <c r="D1052" s="10"/>
      <c r="E1052" s="10"/>
      <c r="F1052" s="10"/>
      <c r="G1052" s="10"/>
    </row>
    <row r="1053" spans="1:7" x14ac:dyDescent="0.3">
      <c r="A1053" s="9"/>
      <c r="B1053" s="10"/>
      <c r="C1053" s="10"/>
      <c r="D1053" s="10"/>
      <c r="E1053" s="10"/>
      <c r="F1053" s="10"/>
      <c r="G1053" s="10"/>
    </row>
    <row r="1054" spans="1:7" x14ac:dyDescent="0.3">
      <c r="A1054" s="9"/>
      <c r="B1054" s="10"/>
      <c r="C1054" s="10"/>
      <c r="D1054" s="10"/>
      <c r="E1054" s="10"/>
      <c r="F1054" s="10"/>
      <c r="G1054" s="10"/>
    </row>
    <row r="1055" spans="1:7" x14ac:dyDescent="0.3">
      <c r="A1055" s="9"/>
      <c r="B1055" s="10"/>
      <c r="C1055" s="10"/>
      <c r="D1055" s="10"/>
      <c r="E1055" s="10"/>
      <c r="F1055" s="10"/>
      <c r="G1055" s="10"/>
    </row>
    <row r="1056" spans="1:7" x14ac:dyDescent="0.3">
      <c r="A1056" s="9"/>
      <c r="B1056" s="10"/>
      <c r="C1056" s="10"/>
      <c r="D1056" s="10"/>
      <c r="E1056" s="10"/>
      <c r="F1056" s="10"/>
      <c r="G1056" s="10"/>
    </row>
    <row r="1057" spans="1:7" x14ac:dyDescent="0.3">
      <c r="A1057" s="9"/>
      <c r="B1057" s="10"/>
      <c r="C1057" s="10"/>
      <c r="D1057" s="10"/>
      <c r="E1057" s="10"/>
      <c r="F1057" s="10"/>
      <c r="G1057" s="10"/>
    </row>
    <row r="1058" spans="1:7" x14ac:dyDescent="0.3">
      <c r="A1058" s="9"/>
      <c r="B1058" s="10"/>
      <c r="C1058" s="10"/>
      <c r="D1058" s="10"/>
      <c r="E1058" s="10"/>
      <c r="F1058" s="10"/>
      <c r="G1058" s="10"/>
    </row>
    <row r="1059" spans="1:7" x14ac:dyDescent="0.3">
      <c r="A1059" s="9"/>
      <c r="B1059" s="10"/>
      <c r="C1059" s="10"/>
      <c r="D1059" s="10"/>
      <c r="E1059" s="10"/>
      <c r="F1059" s="10"/>
      <c r="G1059" s="10"/>
    </row>
    <row r="1060" spans="1:7" x14ac:dyDescent="0.3">
      <c r="A1060" s="9"/>
      <c r="B1060" s="10"/>
      <c r="C1060" s="10"/>
      <c r="D1060" s="10"/>
      <c r="E1060" s="10"/>
      <c r="F1060" s="10"/>
      <c r="G1060" s="10"/>
    </row>
    <row r="1061" spans="1:7" x14ac:dyDescent="0.3">
      <c r="A1061" s="9"/>
      <c r="B1061" s="10"/>
      <c r="C1061" s="10"/>
      <c r="D1061" s="10"/>
      <c r="E1061" s="10"/>
      <c r="F1061" s="10"/>
      <c r="G1061" s="10"/>
    </row>
    <row r="1062" spans="1:7" x14ac:dyDescent="0.3">
      <c r="A1062" s="9"/>
      <c r="B1062" s="10"/>
      <c r="C1062" s="10"/>
      <c r="D1062" s="10"/>
      <c r="E1062" s="10"/>
      <c r="F1062" s="10"/>
      <c r="G1062" s="10"/>
    </row>
    <row r="1063" spans="1:7" x14ac:dyDescent="0.3">
      <c r="A1063" s="9"/>
      <c r="B1063" s="10"/>
      <c r="C1063" s="10"/>
      <c r="D1063" s="10"/>
      <c r="E1063" s="10"/>
      <c r="F1063" s="10"/>
      <c r="G1063" s="10"/>
    </row>
    <row r="1064" spans="1:7" x14ac:dyDescent="0.3">
      <c r="A1064" s="9"/>
      <c r="B1064" s="10"/>
      <c r="C1064" s="10"/>
      <c r="D1064" s="10"/>
      <c r="E1064" s="10"/>
      <c r="F1064" s="10"/>
      <c r="G1064" s="10"/>
    </row>
    <row r="1065" spans="1:7" x14ac:dyDescent="0.3">
      <c r="A1065" s="9"/>
      <c r="B1065" s="10"/>
      <c r="C1065" s="10"/>
      <c r="D1065" s="10"/>
      <c r="E1065" s="10"/>
      <c r="F1065" s="10"/>
      <c r="G1065" s="10"/>
    </row>
    <row r="1066" spans="1:7" x14ac:dyDescent="0.3">
      <c r="A1066" s="9"/>
      <c r="B1066" s="10"/>
      <c r="C1066" s="10"/>
      <c r="D1066" s="10"/>
      <c r="E1066" s="10"/>
      <c r="F1066" s="10"/>
      <c r="G1066" s="10"/>
    </row>
    <row r="1067" spans="1:7" x14ac:dyDescent="0.3">
      <c r="A1067" s="9"/>
      <c r="B1067" s="10"/>
      <c r="C1067" s="10"/>
      <c r="D1067" s="10"/>
      <c r="E1067" s="10"/>
      <c r="F1067" s="10"/>
      <c r="G1067" s="10"/>
    </row>
    <row r="1068" spans="1:7" x14ac:dyDescent="0.3">
      <c r="A1068" s="9"/>
      <c r="B1068" s="10"/>
      <c r="C1068" s="10"/>
      <c r="D1068" s="10"/>
      <c r="E1068" s="10"/>
      <c r="F1068" s="10"/>
      <c r="G1068" s="10"/>
    </row>
    <row r="1069" spans="1:7" x14ac:dyDescent="0.3">
      <c r="A1069" s="9"/>
      <c r="B1069" s="10"/>
      <c r="C1069" s="10"/>
      <c r="D1069" s="10"/>
      <c r="E1069" s="10"/>
      <c r="F1069" s="10"/>
      <c r="G1069" s="10"/>
    </row>
    <row r="1070" spans="1:7" x14ac:dyDescent="0.3">
      <c r="A1070" s="9"/>
      <c r="B1070" s="10"/>
      <c r="C1070" s="10"/>
      <c r="D1070" s="10"/>
      <c r="E1070" s="10"/>
      <c r="F1070" s="10"/>
      <c r="G1070" s="10"/>
    </row>
    <row r="1071" spans="1:7" x14ac:dyDescent="0.3">
      <c r="A1071" s="9"/>
      <c r="B1071" s="10"/>
      <c r="C1071" s="10"/>
      <c r="D1071" s="10"/>
      <c r="E1071" s="10"/>
      <c r="F1071" s="10"/>
      <c r="G1071" s="10"/>
    </row>
    <row r="1072" spans="1:7" x14ac:dyDescent="0.3">
      <c r="A1072" s="9"/>
      <c r="B1072" s="10"/>
      <c r="C1072" s="10"/>
      <c r="D1072" s="10"/>
      <c r="E1072" s="10"/>
      <c r="F1072" s="10"/>
      <c r="G1072" s="10"/>
    </row>
    <row r="1073" spans="1:7" x14ac:dyDescent="0.3">
      <c r="A1073" s="9"/>
      <c r="B1073" s="10"/>
      <c r="C1073" s="10"/>
      <c r="D1073" s="10"/>
      <c r="E1073" s="10"/>
      <c r="F1073" s="10"/>
      <c r="G1073" s="10"/>
    </row>
    <row r="1074" spans="1:7" x14ac:dyDescent="0.3">
      <c r="A1074" s="9"/>
      <c r="B1074" s="10"/>
      <c r="C1074" s="10"/>
      <c r="D1074" s="10"/>
      <c r="E1074" s="10"/>
      <c r="F1074" s="10"/>
      <c r="G1074" s="10"/>
    </row>
    <row r="1075" spans="1:7" x14ac:dyDescent="0.3">
      <c r="A1075" s="9"/>
      <c r="B1075" s="10"/>
      <c r="C1075" s="10"/>
      <c r="D1075" s="10"/>
      <c r="E1075" s="10"/>
      <c r="F1075" s="10"/>
      <c r="G1075" s="10"/>
    </row>
    <row r="1076" spans="1:7" x14ac:dyDescent="0.3">
      <c r="A1076" s="9"/>
      <c r="B1076" s="10"/>
      <c r="C1076" s="10"/>
      <c r="D1076" s="10"/>
      <c r="E1076" s="10"/>
      <c r="F1076" s="10"/>
      <c r="G1076" s="10"/>
    </row>
    <row r="1077" spans="1:7" x14ac:dyDescent="0.3">
      <c r="A1077" s="9"/>
      <c r="B1077" s="10"/>
      <c r="C1077" s="10"/>
      <c r="D1077" s="10"/>
      <c r="E1077" s="10"/>
      <c r="F1077" s="10"/>
      <c r="G1077" s="10"/>
    </row>
    <row r="1078" spans="1:7" x14ac:dyDescent="0.3">
      <c r="A1078" s="9"/>
      <c r="B1078" s="10"/>
      <c r="C1078" s="10"/>
      <c r="D1078" s="10"/>
      <c r="E1078" s="10"/>
      <c r="F1078" s="10"/>
      <c r="G1078" s="10"/>
    </row>
    <row r="1079" spans="1:7" x14ac:dyDescent="0.3">
      <c r="A1079" s="9"/>
      <c r="B1079" s="10"/>
      <c r="C1079" s="10"/>
      <c r="D1079" s="10"/>
      <c r="E1079" s="10"/>
      <c r="F1079" s="10"/>
      <c r="G1079" s="10"/>
    </row>
    <row r="1080" spans="1:7" x14ac:dyDescent="0.3">
      <c r="A1080" s="9"/>
      <c r="B1080" s="10"/>
      <c r="C1080" s="10"/>
      <c r="D1080" s="10"/>
      <c r="E1080" s="10"/>
      <c r="F1080" s="10"/>
      <c r="G1080" s="10"/>
    </row>
    <row r="1081" spans="1:7" x14ac:dyDescent="0.3">
      <c r="A1081" s="9"/>
      <c r="B1081" s="10"/>
      <c r="C1081" s="10"/>
      <c r="D1081" s="10"/>
      <c r="E1081" s="10"/>
      <c r="F1081" s="10"/>
      <c r="G1081" s="10"/>
    </row>
    <row r="1082" spans="1:7" x14ac:dyDescent="0.3">
      <c r="A1082" s="9"/>
      <c r="B1082" s="10"/>
      <c r="C1082" s="10"/>
      <c r="D1082" s="10"/>
      <c r="E1082" s="10"/>
      <c r="F1082" s="10"/>
      <c r="G1082" s="10"/>
    </row>
    <row r="1083" spans="1:7" x14ac:dyDescent="0.3">
      <c r="A1083" s="9"/>
      <c r="B1083" s="10"/>
      <c r="C1083" s="10"/>
      <c r="D1083" s="10"/>
      <c r="E1083" s="10"/>
      <c r="F1083" s="10"/>
      <c r="G1083" s="10"/>
    </row>
    <row r="1084" spans="1:7" x14ac:dyDescent="0.3">
      <c r="A1084" s="9"/>
      <c r="B1084" s="10"/>
      <c r="C1084" s="10"/>
      <c r="D1084" s="10"/>
      <c r="E1084" s="10"/>
      <c r="F1084" s="10"/>
      <c r="G1084" s="10"/>
    </row>
    <row r="1085" spans="1:7" x14ac:dyDescent="0.3">
      <c r="A1085" s="9"/>
      <c r="B1085" s="10"/>
      <c r="C1085" s="10"/>
      <c r="D1085" s="10"/>
      <c r="E1085" s="10"/>
      <c r="F1085" s="10"/>
      <c r="G1085" s="10"/>
    </row>
    <row r="1086" spans="1:7" x14ac:dyDescent="0.3">
      <c r="A1086" s="9"/>
      <c r="B1086" s="10"/>
      <c r="C1086" s="10"/>
      <c r="D1086" s="10"/>
      <c r="E1086" s="10"/>
      <c r="F1086" s="10"/>
      <c r="G1086" s="10"/>
    </row>
    <row r="1087" spans="1:7" x14ac:dyDescent="0.3">
      <c r="A1087" s="9"/>
      <c r="B1087" s="10"/>
      <c r="C1087" s="10"/>
      <c r="D1087" s="10"/>
      <c r="E1087" s="10"/>
      <c r="F1087" s="10"/>
      <c r="G1087" s="10"/>
    </row>
    <row r="1088" spans="1:7" x14ac:dyDescent="0.3">
      <c r="A1088" s="9"/>
      <c r="B1088" s="10"/>
      <c r="C1088" s="10"/>
      <c r="D1088" s="10"/>
      <c r="E1088" s="10"/>
      <c r="F1088" s="10"/>
      <c r="G1088" s="10"/>
    </row>
    <row r="1089" spans="1:7" x14ac:dyDescent="0.3">
      <c r="A1089" s="9"/>
      <c r="B1089" s="10"/>
      <c r="C1089" s="10"/>
      <c r="D1089" s="10"/>
      <c r="E1089" s="10"/>
      <c r="F1089" s="10"/>
      <c r="G1089" s="10"/>
    </row>
    <row r="1090" spans="1:7" x14ac:dyDescent="0.3">
      <c r="A1090" s="9"/>
      <c r="B1090" s="10"/>
      <c r="C1090" s="10"/>
      <c r="D1090" s="10"/>
      <c r="E1090" s="10"/>
      <c r="F1090" s="10"/>
      <c r="G1090" s="10"/>
    </row>
    <row r="1091" spans="1:7" x14ac:dyDescent="0.3">
      <c r="A1091" s="9"/>
      <c r="B1091" s="10"/>
      <c r="C1091" s="10"/>
      <c r="D1091" s="10"/>
      <c r="E1091" s="10"/>
      <c r="F1091" s="10"/>
      <c r="G1091" s="10"/>
    </row>
    <row r="1092" spans="1:7" x14ac:dyDescent="0.3">
      <c r="A1092" s="9"/>
      <c r="B1092" s="10"/>
      <c r="C1092" s="10"/>
      <c r="D1092" s="10"/>
      <c r="E1092" s="10"/>
      <c r="F1092" s="10"/>
      <c r="G1092" s="10"/>
    </row>
    <row r="1093" spans="1:7" x14ac:dyDescent="0.3">
      <c r="A1093" s="9"/>
      <c r="B1093" s="10"/>
      <c r="C1093" s="10"/>
      <c r="D1093" s="10"/>
      <c r="E1093" s="10"/>
      <c r="F1093" s="10"/>
      <c r="G1093" s="10"/>
    </row>
    <row r="1094" spans="1:7" x14ac:dyDescent="0.3">
      <c r="A1094" s="9"/>
      <c r="B1094" s="10"/>
      <c r="C1094" s="10"/>
      <c r="D1094" s="10"/>
      <c r="E1094" s="10"/>
      <c r="F1094" s="10"/>
      <c r="G1094" s="10"/>
    </row>
    <row r="1095" spans="1:7" x14ac:dyDescent="0.3">
      <c r="A1095" s="9"/>
      <c r="B1095" s="10"/>
      <c r="C1095" s="10"/>
      <c r="D1095" s="10"/>
      <c r="E1095" s="10"/>
      <c r="F1095" s="10"/>
      <c r="G1095" s="10"/>
    </row>
    <row r="1096" spans="1:7" x14ac:dyDescent="0.3">
      <c r="A1096" s="9"/>
      <c r="B1096" s="10"/>
      <c r="C1096" s="10"/>
      <c r="D1096" s="10"/>
      <c r="E1096" s="10"/>
      <c r="F1096" s="10"/>
      <c r="G1096" s="10"/>
    </row>
    <row r="1097" spans="1:7" x14ac:dyDescent="0.3">
      <c r="A1097" s="9"/>
      <c r="B1097" s="10"/>
      <c r="C1097" s="10"/>
      <c r="D1097" s="10"/>
      <c r="E1097" s="10"/>
      <c r="F1097" s="10"/>
      <c r="G1097" s="10"/>
    </row>
    <row r="1098" spans="1:7" x14ac:dyDescent="0.3">
      <c r="A1098" s="9"/>
      <c r="B1098" s="10"/>
      <c r="C1098" s="10"/>
      <c r="D1098" s="10"/>
      <c r="E1098" s="10"/>
      <c r="F1098" s="10"/>
      <c r="G1098" s="10"/>
    </row>
    <row r="1099" spans="1:7" x14ac:dyDescent="0.3">
      <c r="A1099" s="9"/>
      <c r="B1099" s="10"/>
      <c r="C1099" s="10"/>
      <c r="D1099" s="10"/>
      <c r="E1099" s="10"/>
      <c r="F1099" s="10"/>
      <c r="G1099" s="10"/>
    </row>
    <row r="1100" spans="1:7" x14ac:dyDescent="0.3">
      <c r="A1100" s="9"/>
      <c r="B1100" s="10"/>
      <c r="C1100" s="10"/>
      <c r="D1100" s="10"/>
      <c r="E1100" s="10"/>
      <c r="F1100" s="10"/>
      <c r="G1100" s="10"/>
    </row>
    <row r="1101" spans="1:7" x14ac:dyDescent="0.3">
      <c r="A1101" s="9"/>
      <c r="B1101" s="10"/>
      <c r="C1101" s="10"/>
      <c r="D1101" s="10"/>
      <c r="E1101" s="10"/>
      <c r="F1101" s="10"/>
      <c r="G1101" s="10"/>
    </row>
    <row r="1102" spans="1:7" x14ac:dyDescent="0.3">
      <c r="A1102" s="9"/>
      <c r="B1102" s="10"/>
      <c r="C1102" s="10"/>
      <c r="D1102" s="10"/>
      <c r="E1102" s="10"/>
      <c r="F1102" s="10"/>
      <c r="G1102" s="10"/>
    </row>
    <row r="1103" spans="1:7" x14ac:dyDescent="0.3">
      <c r="A1103" s="9"/>
      <c r="B1103" s="10"/>
      <c r="C1103" s="10"/>
      <c r="D1103" s="10"/>
      <c r="E1103" s="10"/>
      <c r="F1103" s="10"/>
      <c r="G1103" s="10"/>
    </row>
    <row r="1104" spans="1:7" x14ac:dyDescent="0.3">
      <c r="A1104" s="9"/>
      <c r="B1104" s="10"/>
      <c r="C1104" s="10"/>
      <c r="D1104" s="10"/>
      <c r="E1104" s="10"/>
      <c r="F1104" s="10"/>
      <c r="G1104" s="10"/>
    </row>
    <row r="1105" spans="1:7" x14ac:dyDescent="0.3">
      <c r="A1105" s="9"/>
      <c r="B1105" s="10"/>
      <c r="C1105" s="10"/>
      <c r="D1105" s="10"/>
      <c r="E1105" s="10"/>
      <c r="F1105" s="10"/>
      <c r="G1105" s="10"/>
    </row>
    <row r="1106" spans="1:7" x14ac:dyDescent="0.3">
      <c r="A1106" s="9"/>
      <c r="B1106" s="10"/>
      <c r="C1106" s="10"/>
      <c r="D1106" s="10"/>
      <c r="E1106" s="10"/>
      <c r="F1106" s="10"/>
      <c r="G1106" s="10"/>
    </row>
    <row r="1107" spans="1:7" x14ac:dyDescent="0.3">
      <c r="A1107" s="9"/>
      <c r="B1107" s="10"/>
      <c r="C1107" s="10"/>
      <c r="D1107" s="10"/>
      <c r="E1107" s="10"/>
      <c r="F1107" s="10"/>
      <c r="G1107" s="10"/>
    </row>
    <row r="1108" spans="1:7" x14ac:dyDescent="0.3">
      <c r="A1108" s="9"/>
      <c r="B1108" s="10"/>
      <c r="C1108" s="10"/>
      <c r="D1108" s="10"/>
      <c r="E1108" s="10"/>
      <c r="F1108" s="10"/>
      <c r="G1108" s="10"/>
    </row>
    <row r="1109" spans="1:7" x14ac:dyDescent="0.3">
      <c r="A1109" s="9"/>
      <c r="B1109" s="10"/>
      <c r="C1109" s="10"/>
      <c r="D1109" s="10"/>
      <c r="E1109" s="10"/>
      <c r="F1109" s="10"/>
      <c r="G1109" s="10"/>
    </row>
    <row r="1110" spans="1:7" x14ac:dyDescent="0.3">
      <c r="A1110" s="9"/>
      <c r="B1110" s="10"/>
      <c r="C1110" s="10"/>
      <c r="D1110" s="10"/>
      <c r="E1110" s="10"/>
      <c r="F1110" s="10"/>
      <c r="G1110" s="10"/>
    </row>
    <row r="1111" spans="1:7" x14ac:dyDescent="0.3">
      <c r="A1111" s="9"/>
      <c r="B1111" s="10"/>
      <c r="C1111" s="10"/>
      <c r="D1111" s="10"/>
      <c r="E1111" s="10"/>
      <c r="F1111" s="10"/>
      <c r="G1111" s="10"/>
    </row>
    <row r="1112" spans="1:7" x14ac:dyDescent="0.3">
      <c r="A1112" s="9"/>
      <c r="B1112" s="10"/>
      <c r="C1112" s="10"/>
      <c r="D1112" s="10"/>
      <c r="E1112" s="10"/>
      <c r="F1112" s="10"/>
      <c r="G1112" s="10"/>
    </row>
    <row r="1113" spans="1:7" x14ac:dyDescent="0.3">
      <c r="A1113" s="9"/>
      <c r="B1113" s="10"/>
      <c r="C1113" s="10"/>
      <c r="D1113" s="10"/>
      <c r="E1113" s="10"/>
      <c r="F1113" s="10"/>
      <c r="G1113" s="10"/>
    </row>
    <row r="1114" spans="1:7" x14ac:dyDescent="0.3">
      <c r="A1114" s="9"/>
      <c r="B1114" s="10"/>
      <c r="C1114" s="10"/>
      <c r="D1114" s="10"/>
      <c r="E1114" s="10"/>
      <c r="F1114" s="10"/>
      <c r="G1114" s="10"/>
    </row>
    <row r="1115" spans="1:7" x14ac:dyDescent="0.3">
      <c r="A1115" s="9"/>
      <c r="B1115" s="10"/>
      <c r="C1115" s="10"/>
      <c r="D1115" s="10"/>
      <c r="E1115" s="10"/>
      <c r="F1115" s="10"/>
      <c r="G1115" s="10"/>
    </row>
    <row r="1116" spans="1:7" x14ac:dyDescent="0.3">
      <c r="A1116" s="9"/>
      <c r="B1116" s="10"/>
      <c r="C1116" s="10"/>
      <c r="D1116" s="10"/>
      <c r="E1116" s="10"/>
      <c r="F1116" s="10"/>
      <c r="G1116" s="10"/>
    </row>
    <row r="1117" spans="1:7" x14ac:dyDescent="0.3">
      <c r="A1117" s="9"/>
      <c r="B1117" s="10"/>
      <c r="C1117" s="10"/>
      <c r="D1117" s="10"/>
      <c r="E1117" s="10"/>
      <c r="F1117" s="10"/>
      <c r="G1117" s="10"/>
    </row>
    <row r="1118" spans="1:7" x14ac:dyDescent="0.3">
      <c r="A1118" s="9"/>
      <c r="B1118" s="10"/>
      <c r="C1118" s="10"/>
      <c r="D1118" s="10"/>
      <c r="E1118" s="10"/>
      <c r="F1118" s="10"/>
      <c r="G1118" s="10"/>
    </row>
    <row r="1119" spans="1:7" x14ac:dyDescent="0.3">
      <c r="A1119" s="9"/>
      <c r="B1119" s="10"/>
      <c r="C1119" s="10"/>
      <c r="D1119" s="10"/>
      <c r="E1119" s="10"/>
      <c r="F1119" s="10"/>
      <c r="G1119" s="10"/>
    </row>
    <row r="1120" spans="1:7" x14ac:dyDescent="0.3">
      <c r="A1120" s="9"/>
      <c r="B1120" s="10"/>
      <c r="C1120" s="10"/>
      <c r="D1120" s="10"/>
      <c r="E1120" s="10"/>
      <c r="F1120" s="10"/>
      <c r="G1120" s="10"/>
    </row>
    <row r="1121" spans="1:7" x14ac:dyDescent="0.3">
      <c r="A1121" s="9"/>
      <c r="B1121" s="10"/>
      <c r="C1121" s="10"/>
      <c r="D1121" s="10"/>
      <c r="E1121" s="10"/>
      <c r="F1121" s="10"/>
      <c r="G1121" s="10"/>
    </row>
    <row r="1122" spans="1:7" x14ac:dyDescent="0.3">
      <c r="A1122" s="9"/>
      <c r="B1122" s="10"/>
      <c r="C1122" s="10"/>
      <c r="D1122" s="10"/>
      <c r="E1122" s="10"/>
      <c r="F1122" s="10"/>
      <c r="G1122" s="10"/>
    </row>
    <row r="1123" spans="1:7" x14ac:dyDescent="0.3">
      <c r="A1123" s="9"/>
      <c r="B1123" s="10"/>
      <c r="C1123" s="10"/>
      <c r="D1123" s="10"/>
      <c r="E1123" s="10"/>
      <c r="F1123" s="10"/>
      <c r="G1123" s="10"/>
    </row>
    <row r="1124" spans="1:7" x14ac:dyDescent="0.3">
      <c r="A1124" s="9"/>
      <c r="B1124" s="10"/>
      <c r="C1124" s="10"/>
      <c r="D1124" s="10"/>
      <c r="E1124" s="10"/>
      <c r="F1124" s="10"/>
      <c r="G1124" s="10"/>
    </row>
    <row r="1125" spans="1:7" x14ac:dyDescent="0.3">
      <c r="A1125" s="9"/>
      <c r="B1125" s="10"/>
      <c r="C1125" s="10"/>
      <c r="D1125" s="10"/>
      <c r="E1125" s="10"/>
      <c r="F1125" s="10"/>
      <c r="G1125" s="10"/>
    </row>
    <row r="1126" spans="1:7" x14ac:dyDescent="0.3">
      <c r="A1126" s="9"/>
      <c r="B1126" s="10"/>
      <c r="C1126" s="10"/>
      <c r="D1126" s="10"/>
      <c r="E1126" s="10"/>
      <c r="F1126" s="10"/>
      <c r="G1126" s="10"/>
    </row>
    <row r="1127" spans="1:7" x14ac:dyDescent="0.3">
      <c r="A1127" s="9"/>
      <c r="B1127" s="10"/>
      <c r="C1127" s="10"/>
      <c r="D1127" s="10"/>
      <c r="E1127" s="10"/>
      <c r="F1127" s="10"/>
      <c r="G1127" s="10"/>
    </row>
    <row r="1128" spans="1:7" x14ac:dyDescent="0.3">
      <c r="A1128" s="9"/>
      <c r="B1128" s="10"/>
      <c r="C1128" s="10"/>
      <c r="D1128" s="10"/>
      <c r="E1128" s="10"/>
      <c r="F1128" s="10"/>
      <c r="G1128" s="10"/>
    </row>
    <row r="1129" spans="1:7" x14ac:dyDescent="0.3">
      <c r="A1129" s="9"/>
      <c r="B1129" s="10"/>
      <c r="C1129" s="10"/>
      <c r="D1129" s="10"/>
      <c r="E1129" s="10"/>
      <c r="F1129" s="10"/>
      <c r="G1129" s="10"/>
    </row>
    <row r="1130" spans="1:7" x14ac:dyDescent="0.3">
      <c r="A1130" s="9"/>
      <c r="B1130" s="10"/>
      <c r="C1130" s="10"/>
      <c r="D1130" s="10"/>
      <c r="E1130" s="10"/>
      <c r="F1130" s="10"/>
      <c r="G1130" s="10"/>
    </row>
    <row r="1131" spans="1:7" x14ac:dyDescent="0.3">
      <c r="A1131" s="9"/>
      <c r="B1131" s="10"/>
      <c r="C1131" s="10"/>
      <c r="D1131" s="10"/>
      <c r="E1131" s="10"/>
      <c r="F1131" s="10"/>
      <c r="G1131" s="10"/>
    </row>
    <row r="1132" spans="1:7" x14ac:dyDescent="0.3">
      <c r="A1132" s="9"/>
      <c r="B1132" s="10"/>
      <c r="C1132" s="10"/>
      <c r="D1132" s="10"/>
      <c r="E1132" s="10"/>
      <c r="F1132" s="10"/>
      <c r="G1132" s="10"/>
    </row>
    <row r="1133" spans="1:7" x14ac:dyDescent="0.3">
      <c r="A1133" s="9"/>
      <c r="B1133" s="10"/>
      <c r="C1133" s="10"/>
      <c r="D1133" s="10"/>
      <c r="E1133" s="10"/>
      <c r="F1133" s="10"/>
      <c r="G1133" s="10"/>
    </row>
    <row r="1134" spans="1:7" x14ac:dyDescent="0.3">
      <c r="A1134" s="9"/>
      <c r="B1134" s="10"/>
      <c r="C1134" s="10"/>
      <c r="D1134" s="10"/>
      <c r="E1134" s="10"/>
      <c r="F1134" s="10"/>
      <c r="G1134" s="10"/>
    </row>
    <row r="1135" spans="1:7" x14ac:dyDescent="0.3">
      <c r="A1135" s="9"/>
      <c r="B1135" s="10"/>
      <c r="C1135" s="10"/>
      <c r="D1135" s="10"/>
      <c r="E1135" s="10"/>
      <c r="F1135" s="10"/>
      <c r="G1135" s="10"/>
    </row>
    <row r="1136" spans="1:7" x14ac:dyDescent="0.3">
      <c r="A1136" s="9"/>
      <c r="B1136" s="10"/>
      <c r="C1136" s="10"/>
      <c r="D1136" s="10"/>
      <c r="E1136" s="10"/>
      <c r="F1136" s="10"/>
      <c r="G1136" s="10"/>
    </row>
    <row r="1137" spans="1:7" x14ac:dyDescent="0.3">
      <c r="A1137" s="9"/>
      <c r="B1137" s="10"/>
      <c r="C1137" s="10"/>
      <c r="D1137" s="10"/>
      <c r="E1137" s="10"/>
      <c r="F1137" s="10"/>
      <c r="G1137" s="10"/>
    </row>
    <row r="1138" spans="1:7" x14ac:dyDescent="0.3">
      <c r="A1138" s="9"/>
      <c r="B1138" s="10"/>
      <c r="C1138" s="10"/>
      <c r="D1138" s="10"/>
      <c r="E1138" s="10"/>
      <c r="F1138" s="10"/>
      <c r="G1138" s="10"/>
    </row>
    <row r="1139" spans="1:7" x14ac:dyDescent="0.3">
      <c r="A1139" s="9"/>
      <c r="B1139" s="10"/>
      <c r="C1139" s="10"/>
      <c r="D1139" s="10"/>
      <c r="E1139" s="10"/>
      <c r="F1139" s="10"/>
      <c r="G1139" s="10"/>
    </row>
    <row r="1140" spans="1:7" x14ac:dyDescent="0.3">
      <c r="A1140" s="9"/>
      <c r="B1140" s="10"/>
      <c r="C1140" s="10"/>
      <c r="D1140" s="10"/>
      <c r="E1140" s="10"/>
      <c r="F1140" s="10"/>
      <c r="G1140" s="10"/>
    </row>
    <row r="1141" spans="1:7" x14ac:dyDescent="0.3">
      <c r="A1141" s="9"/>
      <c r="B1141" s="10"/>
      <c r="C1141" s="10"/>
      <c r="D1141" s="10"/>
      <c r="E1141" s="10"/>
      <c r="F1141" s="10"/>
      <c r="G1141" s="10"/>
    </row>
    <row r="1142" spans="1:7" x14ac:dyDescent="0.3">
      <c r="A1142" s="9"/>
      <c r="B1142" s="10"/>
      <c r="C1142" s="10"/>
      <c r="D1142" s="10"/>
      <c r="E1142" s="10"/>
      <c r="F1142" s="10"/>
      <c r="G1142" s="10"/>
    </row>
    <row r="1143" spans="1:7" x14ac:dyDescent="0.3">
      <c r="A1143" s="9"/>
      <c r="B1143" s="10"/>
      <c r="C1143" s="10"/>
      <c r="D1143" s="10"/>
      <c r="E1143" s="10"/>
      <c r="F1143" s="10"/>
      <c r="G1143" s="10"/>
    </row>
    <row r="1144" spans="1:7" x14ac:dyDescent="0.3">
      <c r="A1144" s="9"/>
      <c r="B1144" s="10"/>
      <c r="C1144" s="10"/>
      <c r="D1144" s="10"/>
      <c r="E1144" s="10"/>
      <c r="F1144" s="10"/>
      <c r="G1144" s="10"/>
    </row>
    <row r="1145" spans="1:7" x14ac:dyDescent="0.3">
      <c r="A1145" s="9"/>
      <c r="B1145" s="10"/>
      <c r="C1145" s="10"/>
      <c r="D1145" s="10"/>
      <c r="E1145" s="10"/>
      <c r="F1145" s="10"/>
      <c r="G1145" s="10"/>
    </row>
    <row r="1146" spans="1:7" x14ac:dyDescent="0.3">
      <c r="A1146" s="9"/>
      <c r="B1146" s="10"/>
      <c r="C1146" s="10"/>
      <c r="D1146" s="10"/>
      <c r="E1146" s="10"/>
      <c r="F1146" s="10"/>
      <c r="G1146" s="10"/>
    </row>
    <row r="1147" spans="1:7" x14ac:dyDescent="0.3">
      <c r="A1147" s="9"/>
      <c r="B1147" s="10"/>
      <c r="C1147" s="10"/>
      <c r="D1147" s="10"/>
      <c r="E1147" s="10"/>
      <c r="F1147" s="10"/>
      <c r="G1147" s="10"/>
    </row>
    <row r="1148" spans="1:7" x14ac:dyDescent="0.3">
      <c r="A1148" s="9"/>
      <c r="B1148" s="10"/>
      <c r="C1148" s="10"/>
      <c r="D1148" s="10"/>
      <c r="E1148" s="10"/>
      <c r="F1148" s="10"/>
      <c r="G1148" s="10"/>
    </row>
    <row r="1149" spans="1:7" x14ac:dyDescent="0.3">
      <c r="A1149" s="9"/>
      <c r="B1149" s="10"/>
      <c r="C1149" s="10"/>
      <c r="D1149" s="10"/>
      <c r="E1149" s="10"/>
      <c r="F1149" s="10"/>
      <c r="G1149" s="10"/>
    </row>
    <row r="1150" spans="1:7" x14ac:dyDescent="0.3">
      <c r="A1150" s="9"/>
      <c r="B1150" s="10"/>
      <c r="C1150" s="10"/>
      <c r="D1150" s="10"/>
      <c r="E1150" s="10"/>
      <c r="F1150" s="10"/>
      <c r="G1150" s="10"/>
    </row>
    <row r="1151" spans="1:7" x14ac:dyDescent="0.3">
      <c r="A1151" s="9"/>
      <c r="B1151" s="10"/>
      <c r="C1151" s="10"/>
      <c r="D1151" s="10"/>
      <c r="E1151" s="10"/>
      <c r="F1151" s="10"/>
      <c r="G1151" s="10"/>
    </row>
    <row r="1152" spans="1:7" x14ac:dyDescent="0.3">
      <c r="A1152" s="9"/>
      <c r="B1152" s="10"/>
      <c r="C1152" s="10"/>
      <c r="D1152" s="10"/>
      <c r="E1152" s="10"/>
      <c r="F1152" s="10"/>
      <c r="G1152" s="10"/>
    </row>
    <row r="1153" spans="1:7" x14ac:dyDescent="0.3">
      <c r="A1153" s="9"/>
      <c r="B1153" s="10"/>
      <c r="C1153" s="10"/>
      <c r="D1153" s="10"/>
      <c r="E1153" s="10"/>
      <c r="F1153" s="10"/>
      <c r="G1153" s="10"/>
    </row>
    <row r="1154" spans="1:7" x14ac:dyDescent="0.3">
      <c r="A1154" s="9"/>
      <c r="B1154" s="10"/>
      <c r="C1154" s="10"/>
      <c r="D1154" s="10"/>
      <c r="E1154" s="10"/>
      <c r="F1154" s="10"/>
      <c r="G1154" s="10"/>
    </row>
    <row r="1155" spans="1:7" x14ac:dyDescent="0.3">
      <c r="A1155" s="9"/>
      <c r="B1155" s="10"/>
      <c r="C1155" s="10"/>
      <c r="D1155" s="10"/>
      <c r="E1155" s="10"/>
      <c r="F1155" s="10"/>
      <c r="G1155" s="10"/>
    </row>
    <row r="1156" spans="1:7" x14ac:dyDescent="0.3">
      <c r="A1156" s="9"/>
      <c r="B1156" s="10"/>
      <c r="C1156" s="10"/>
      <c r="D1156" s="10"/>
      <c r="E1156" s="10"/>
      <c r="F1156" s="10"/>
      <c r="G1156" s="10"/>
    </row>
    <row r="1157" spans="1:7" x14ac:dyDescent="0.3">
      <c r="A1157" s="9"/>
      <c r="B1157" s="10"/>
      <c r="C1157" s="10"/>
      <c r="D1157" s="10"/>
      <c r="E1157" s="10"/>
      <c r="F1157" s="10"/>
      <c r="G1157" s="10"/>
    </row>
    <row r="1158" spans="1:7" x14ac:dyDescent="0.3">
      <c r="A1158" s="9"/>
      <c r="B1158" s="10"/>
      <c r="C1158" s="10"/>
      <c r="D1158" s="10"/>
      <c r="E1158" s="10"/>
      <c r="F1158" s="10"/>
      <c r="G1158" s="10"/>
    </row>
    <row r="1159" spans="1:7" x14ac:dyDescent="0.3">
      <c r="A1159" s="9"/>
      <c r="B1159" s="10"/>
      <c r="C1159" s="10"/>
      <c r="D1159" s="10"/>
      <c r="E1159" s="10"/>
      <c r="F1159" s="10"/>
      <c r="G1159" s="10"/>
    </row>
    <row r="1160" spans="1:7" x14ac:dyDescent="0.3">
      <c r="A1160" s="9"/>
      <c r="B1160" s="10"/>
      <c r="C1160" s="10"/>
      <c r="D1160" s="10"/>
      <c r="E1160" s="10"/>
      <c r="F1160" s="10"/>
      <c r="G1160" s="10"/>
    </row>
    <row r="1161" spans="1:7" x14ac:dyDescent="0.3">
      <c r="A1161" s="9"/>
      <c r="B1161" s="10"/>
      <c r="C1161" s="10"/>
      <c r="D1161" s="10"/>
      <c r="E1161" s="10"/>
      <c r="F1161" s="10"/>
      <c r="G1161" s="10"/>
    </row>
    <row r="1162" spans="1:7" x14ac:dyDescent="0.3">
      <c r="A1162" s="9"/>
      <c r="B1162" s="10"/>
      <c r="C1162" s="10"/>
      <c r="D1162" s="10"/>
      <c r="E1162" s="10"/>
      <c r="F1162" s="10"/>
      <c r="G1162" s="10"/>
    </row>
    <row r="1163" spans="1:7" x14ac:dyDescent="0.3">
      <c r="A1163" s="9"/>
      <c r="B1163" s="10"/>
      <c r="C1163" s="10"/>
      <c r="D1163" s="10"/>
      <c r="E1163" s="10"/>
      <c r="F1163" s="10"/>
      <c r="G1163" s="10"/>
    </row>
    <row r="1164" spans="1:7" x14ac:dyDescent="0.3">
      <c r="A1164" s="9"/>
      <c r="B1164" s="10"/>
      <c r="C1164" s="10"/>
      <c r="D1164" s="10"/>
      <c r="E1164" s="10"/>
      <c r="F1164" s="10"/>
      <c r="G1164" s="10"/>
    </row>
    <row r="1165" spans="1:7" x14ac:dyDescent="0.3">
      <c r="A1165" s="9"/>
      <c r="B1165" s="10"/>
      <c r="C1165" s="10"/>
      <c r="D1165" s="10"/>
      <c r="E1165" s="10"/>
      <c r="F1165" s="10"/>
      <c r="G1165" s="10"/>
    </row>
    <row r="1166" spans="1:7" x14ac:dyDescent="0.3">
      <c r="A1166" s="9"/>
      <c r="B1166" s="10"/>
      <c r="C1166" s="10"/>
      <c r="D1166" s="10"/>
      <c r="E1166" s="10"/>
      <c r="F1166" s="10"/>
      <c r="G1166" s="10"/>
    </row>
    <row r="1167" spans="1:7" x14ac:dyDescent="0.3">
      <c r="A1167" s="9"/>
      <c r="B1167" s="10"/>
      <c r="C1167" s="10"/>
      <c r="D1167" s="10"/>
      <c r="E1167" s="10"/>
      <c r="F1167" s="10"/>
      <c r="G1167" s="10"/>
    </row>
    <row r="1168" spans="1:7" x14ac:dyDescent="0.3">
      <c r="A1168" s="9"/>
      <c r="B1168" s="10"/>
      <c r="C1168" s="10"/>
      <c r="D1168" s="10"/>
      <c r="E1168" s="10"/>
      <c r="F1168" s="10"/>
      <c r="G1168" s="10"/>
    </row>
    <row r="1169" spans="1:7" x14ac:dyDescent="0.3">
      <c r="A1169" s="9"/>
      <c r="B1169" s="10"/>
      <c r="C1169" s="10"/>
      <c r="D1169" s="10"/>
      <c r="E1169" s="10"/>
      <c r="F1169" s="10"/>
      <c r="G1169" s="10"/>
    </row>
    <row r="1170" spans="1:7" x14ac:dyDescent="0.3">
      <c r="A1170" s="9"/>
      <c r="B1170" s="10"/>
      <c r="C1170" s="10"/>
      <c r="D1170" s="10"/>
      <c r="E1170" s="10"/>
      <c r="F1170" s="10"/>
      <c r="G1170" s="10"/>
    </row>
    <row r="1171" spans="1:7" x14ac:dyDescent="0.3">
      <c r="A1171" s="9"/>
      <c r="B1171" s="10"/>
      <c r="C1171" s="10"/>
      <c r="D1171" s="10"/>
      <c r="E1171" s="10"/>
      <c r="F1171" s="10"/>
      <c r="G1171" s="10"/>
    </row>
    <row r="1172" spans="1:7" x14ac:dyDescent="0.3">
      <c r="A1172" s="9"/>
      <c r="B1172" s="10"/>
      <c r="C1172" s="10"/>
      <c r="D1172" s="10"/>
      <c r="E1172" s="10"/>
      <c r="F1172" s="10"/>
      <c r="G1172" s="10"/>
    </row>
    <row r="1173" spans="1:7" x14ac:dyDescent="0.3">
      <c r="A1173" s="9"/>
      <c r="B1173" s="10"/>
      <c r="C1173" s="10"/>
      <c r="D1173" s="10"/>
      <c r="E1173" s="10"/>
      <c r="F1173" s="10"/>
      <c r="G1173" s="10"/>
    </row>
    <row r="1174" spans="1:7" x14ac:dyDescent="0.3">
      <c r="A1174" s="9"/>
      <c r="B1174" s="10"/>
      <c r="C1174" s="10"/>
      <c r="D1174" s="10"/>
      <c r="E1174" s="10"/>
      <c r="F1174" s="10"/>
      <c r="G1174" s="10"/>
    </row>
    <row r="1175" spans="1:7" x14ac:dyDescent="0.3">
      <c r="A1175" s="9"/>
      <c r="B1175" s="10"/>
      <c r="C1175" s="10"/>
      <c r="D1175" s="10"/>
      <c r="E1175" s="10"/>
      <c r="F1175" s="10"/>
      <c r="G1175" s="10"/>
    </row>
    <row r="1176" spans="1:7" x14ac:dyDescent="0.3">
      <c r="A1176" s="9"/>
      <c r="B1176" s="10"/>
      <c r="C1176" s="10"/>
      <c r="D1176" s="10"/>
      <c r="E1176" s="10"/>
      <c r="F1176" s="10"/>
      <c r="G1176" s="10"/>
    </row>
    <row r="1177" spans="1:7" x14ac:dyDescent="0.3">
      <c r="A1177" s="9"/>
      <c r="B1177" s="10"/>
      <c r="C1177" s="10"/>
      <c r="D1177" s="10"/>
      <c r="E1177" s="10"/>
      <c r="F1177" s="10"/>
      <c r="G1177" s="10"/>
    </row>
    <row r="1178" spans="1:7" x14ac:dyDescent="0.3">
      <c r="A1178" s="9"/>
      <c r="B1178" s="10"/>
      <c r="C1178" s="10"/>
      <c r="D1178" s="10"/>
      <c r="E1178" s="10"/>
      <c r="F1178" s="10"/>
      <c r="G1178" s="10"/>
    </row>
    <row r="1179" spans="1:7" x14ac:dyDescent="0.3">
      <c r="A1179" s="9"/>
      <c r="B1179" s="10"/>
      <c r="C1179" s="10"/>
      <c r="D1179" s="10"/>
      <c r="E1179" s="10"/>
      <c r="F1179" s="10"/>
      <c r="G1179" s="10"/>
    </row>
    <row r="1180" spans="1:7" x14ac:dyDescent="0.3">
      <c r="A1180" s="9"/>
      <c r="B1180" s="10"/>
      <c r="C1180" s="10"/>
      <c r="D1180" s="10"/>
      <c r="E1180" s="10"/>
      <c r="F1180" s="10"/>
      <c r="G1180" s="10"/>
    </row>
    <row r="1181" spans="1:7" x14ac:dyDescent="0.3">
      <c r="A1181" s="9"/>
      <c r="B1181" s="10"/>
      <c r="C1181" s="10"/>
      <c r="D1181" s="10"/>
      <c r="E1181" s="10"/>
      <c r="F1181" s="10"/>
      <c r="G1181" s="10"/>
    </row>
    <row r="1182" spans="1:7" x14ac:dyDescent="0.3">
      <c r="A1182" s="9"/>
      <c r="B1182" s="10"/>
      <c r="C1182" s="10"/>
      <c r="D1182" s="10"/>
      <c r="E1182" s="10"/>
      <c r="F1182" s="10"/>
      <c r="G1182" s="10"/>
    </row>
    <row r="1183" spans="1:7" x14ac:dyDescent="0.3">
      <c r="A1183" s="9"/>
      <c r="B1183" s="10"/>
      <c r="C1183" s="10"/>
      <c r="D1183" s="10"/>
      <c r="E1183" s="10"/>
      <c r="F1183" s="10"/>
      <c r="G1183" s="10"/>
    </row>
    <row r="1184" spans="1:7" x14ac:dyDescent="0.3">
      <c r="A1184" s="9"/>
      <c r="B1184" s="10"/>
      <c r="C1184" s="10"/>
      <c r="D1184" s="10"/>
      <c r="E1184" s="10"/>
      <c r="F1184" s="10"/>
      <c r="G1184" s="10"/>
    </row>
    <row r="1185" spans="1:7" x14ac:dyDescent="0.3">
      <c r="A1185" s="9"/>
      <c r="B1185" s="10"/>
      <c r="C1185" s="10"/>
      <c r="D1185" s="10"/>
      <c r="E1185" s="10"/>
      <c r="F1185" s="10"/>
      <c r="G1185" s="10"/>
    </row>
    <row r="1186" spans="1:7" x14ac:dyDescent="0.3">
      <c r="A1186" s="9"/>
      <c r="B1186" s="10"/>
      <c r="C1186" s="10"/>
      <c r="D1186" s="10"/>
      <c r="E1186" s="10"/>
      <c r="F1186" s="10"/>
      <c r="G1186" s="10"/>
    </row>
    <row r="1187" spans="1:7" x14ac:dyDescent="0.3">
      <c r="A1187" s="9"/>
      <c r="B1187" s="10"/>
      <c r="C1187" s="10"/>
      <c r="D1187" s="10"/>
      <c r="E1187" s="10"/>
      <c r="F1187" s="10"/>
      <c r="G1187" s="10"/>
    </row>
    <row r="1188" spans="1:7" x14ac:dyDescent="0.3">
      <c r="A1188" s="9"/>
      <c r="B1188" s="10"/>
      <c r="C1188" s="10"/>
      <c r="D1188" s="10"/>
      <c r="E1188" s="10"/>
      <c r="F1188" s="10"/>
      <c r="G1188" s="10"/>
    </row>
    <row r="1189" spans="1:7" x14ac:dyDescent="0.3">
      <c r="A1189" s="9"/>
      <c r="B1189" s="10"/>
      <c r="C1189" s="10"/>
      <c r="D1189" s="10"/>
      <c r="E1189" s="10"/>
      <c r="F1189" s="10"/>
      <c r="G1189" s="10"/>
    </row>
    <row r="1190" spans="1:7" x14ac:dyDescent="0.3">
      <c r="A1190" s="9"/>
      <c r="B1190" s="10"/>
      <c r="C1190" s="10"/>
      <c r="D1190" s="10"/>
      <c r="E1190" s="10"/>
      <c r="F1190" s="10"/>
      <c r="G1190" s="10"/>
    </row>
    <row r="1191" spans="1:7" x14ac:dyDescent="0.3">
      <c r="A1191" s="9"/>
      <c r="B1191" s="10"/>
      <c r="C1191" s="10"/>
      <c r="D1191" s="10"/>
      <c r="E1191" s="10"/>
      <c r="F1191" s="10"/>
      <c r="G1191" s="10"/>
    </row>
    <row r="1192" spans="1:7" x14ac:dyDescent="0.3">
      <c r="A1192" s="9"/>
      <c r="B1192" s="10"/>
      <c r="C1192" s="10"/>
      <c r="D1192" s="10"/>
      <c r="E1192" s="10"/>
      <c r="F1192" s="10"/>
      <c r="G1192" s="10"/>
    </row>
    <row r="1193" spans="1:7" x14ac:dyDescent="0.3">
      <c r="A1193" s="9"/>
      <c r="B1193" s="10"/>
      <c r="C1193" s="10"/>
      <c r="D1193" s="10"/>
      <c r="E1193" s="10"/>
      <c r="F1193" s="10"/>
      <c r="G1193" s="10"/>
    </row>
    <row r="1194" spans="1:7" x14ac:dyDescent="0.3">
      <c r="A1194" s="9"/>
      <c r="B1194" s="10"/>
      <c r="C1194" s="10"/>
      <c r="D1194" s="10"/>
      <c r="E1194" s="10"/>
      <c r="F1194" s="10"/>
      <c r="G1194" s="10"/>
    </row>
    <row r="1195" spans="1:7" x14ac:dyDescent="0.3">
      <c r="A1195" s="9"/>
      <c r="B1195" s="10"/>
      <c r="C1195" s="10"/>
      <c r="D1195" s="10"/>
      <c r="E1195" s="10"/>
      <c r="F1195" s="10"/>
      <c r="G1195" s="10"/>
    </row>
    <row r="1196" spans="1:7" x14ac:dyDescent="0.3">
      <c r="A1196" s="9"/>
      <c r="B1196" s="10"/>
      <c r="C1196" s="10"/>
      <c r="D1196" s="10"/>
      <c r="E1196" s="10"/>
      <c r="F1196" s="10"/>
      <c r="G1196" s="10"/>
    </row>
    <row r="1197" spans="1:7" x14ac:dyDescent="0.3">
      <c r="A1197" s="9"/>
      <c r="B1197" s="10"/>
      <c r="C1197" s="10"/>
      <c r="D1197" s="10"/>
      <c r="E1197" s="10"/>
      <c r="F1197" s="10"/>
      <c r="G1197" s="10"/>
    </row>
    <row r="1198" spans="1:7" x14ac:dyDescent="0.3">
      <c r="A1198" s="9"/>
      <c r="B1198" s="10"/>
      <c r="C1198" s="10"/>
      <c r="D1198" s="10"/>
      <c r="E1198" s="10"/>
      <c r="F1198" s="10"/>
      <c r="G1198" s="10"/>
    </row>
    <row r="1199" spans="1:7" x14ac:dyDescent="0.3">
      <c r="A1199" s="9"/>
      <c r="B1199" s="10"/>
      <c r="C1199" s="10"/>
      <c r="D1199" s="10"/>
      <c r="E1199" s="10"/>
      <c r="F1199" s="10"/>
      <c r="G1199" s="10"/>
    </row>
    <row r="1200" spans="1:7" x14ac:dyDescent="0.3">
      <c r="A1200" s="9"/>
      <c r="B1200" s="10"/>
      <c r="C1200" s="10"/>
      <c r="D1200" s="10"/>
      <c r="E1200" s="10"/>
      <c r="F1200" s="10"/>
      <c r="G1200" s="10"/>
    </row>
    <row r="1201" spans="1:7" x14ac:dyDescent="0.3">
      <c r="A1201" s="9"/>
      <c r="B1201" s="10"/>
      <c r="C1201" s="10"/>
      <c r="D1201" s="10"/>
      <c r="E1201" s="10"/>
      <c r="F1201" s="10"/>
      <c r="G1201" s="10"/>
    </row>
    <row r="1202" spans="1:7" x14ac:dyDescent="0.3">
      <c r="A1202" s="9"/>
      <c r="B1202" s="10"/>
      <c r="C1202" s="10"/>
      <c r="D1202" s="10"/>
      <c r="E1202" s="10"/>
      <c r="F1202" s="10"/>
      <c r="G1202" s="10"/>
    </row>
    <row r="1203" spans="1:7" x14ac:dyDescent="0.3">
      <c r="A1203" s="9"/>
      <c r="B1203" s="10"/>
      <c r="C1203" s="10"/>
      <c r="D1203" s="10"/>
      <c r="E1203" s="10"/>
      <c r="F1203" s="10"/>
      <c r="G1203" s="10"/>
    </row>
    <row r="1204" spans="1:7" x14ac:dyDescent="0.3">
      <c r="A1204" s="9"/>
      <c r="B1204" s="10"/>
      <c r="C1204" s="10"/>
      <c r="D1204" s="10"/>
      <c r="E1204" s="10"/>
      <c r="F1204" s="10"/>
      <c r="G1204" s="10"/>
    </row>
    <row r="1205" spans="1:7" x14ac:dyDescent="0.3">
      <c r="A1205" s="9"/>
      <c r="B1205" s="10"/>
      <c r="C1205" s="10"/>
      <c r="D1205" s="10"/>
      <c r="E1205" s="10"/>
      <c r="F1205" s="10"/>
      <c r="G1205" s="10"/>
    </row>
    <row r="1206" spans="1:7" x14ac:dyDescent="0.3">
      <c r="A1206" s="9"/>
      <c r="B1206" s="10"/>
      <c r="C1206" s="10"/>
      <c r="D1206" s="10"/>
      <c r="E1206" s="10"/>
      <c r="F1206" s="10"/>
      <c r="G1206" s="10"/>
    </row>
    <row r="1207" spans="1:7" x14ac:dyDescent="0.3">
      <c r="A1207" s="9"/>
      <c r="B1207" s="10"/>
      <c r="C1207" s="10"/>
      <c r="D1207" s="10"/>
      <c r="E1207" s="10"/>
      <c r="F1207" s="10"/>
      <c r="G1207" s="10"/>
    </row>
    <row r="1208" spans="1:7" x14ac:dyDescent="0.3">
      <c r="A1208" s="9"/>
      <c r="B1208" s="10"/>
      <c r="C1208" s="10"/>
      <c r="D1208" s="10"/>
      <c r="E1208" s="10"/>
      <c r="F1208" s="10"/>
      <c r="G1208" s="10"/>
    </row>
    <row r="1209" spans="1:7" x14ac:dyDescent="0.3">
      <c r="A1209" s="9"/>
      <c r="B1209" s="10"/>
      <c r="C1209" s="10"/>
      <c r="D1209" s="10"/>
      <c r="E1209" s="10"/>
      <c r="F1209" s="10"/>
      <c r="G1209" s="10"/>
    </row>
    <row r="1210" spans="1:7" x14ac:dyDescent="0.3">
      <c r="A1210" s="9"/>
      <c r="B1210" s="10"/>
      <c r="C1210" s="10"/>
      <c r="D1210" s="10"/>
      <c r="E1210" s="10"/>
      <c r="F1210" s="10"/>
      <c r="G1210" s="10"/>
    </row>
    <row r="1211" spans="1:7" x14ac:dyDescent="0.3">
      <c r="A1211" s="9"/>
      <c r="B1211" s="10"/>
      <c r="C1211" s="10"/>
      <c r="D1211" s="10"/>
      <c r="E1211" s="10"/>
      <c r="F1211" s="10"/>
      <c r="G1211" s="10"/>
    </row>
    <row r="1212" spans="1:7" x14ac:dyDescent="0.3">
      <c r="A1212" s="9"/>
      <c r="B1212" s="10"/>
      <c r="C1212" s="10"/>
      <c r="D1212" s="10"/>
      <c r="E1212" s="10"/>
      <c r="F1212" s="10"/>
      <c r="G1212" s="10"/>
    </row>
    <row r="1213" spans="1:7" x14ac:dyDescent="0.3">
      <c r="A1213" s="9"/>
      <c r="B1213" s="10"/>
      <c r="C1213" s="10"/>
      <c r="D1213" s="10"/>
      <c r="E1213" s="10"/>
      <c r="F1213" s="10"/>
      <c r="G1213" s="10"/>
    </row>
    <row r="1214" spans="1:7" x14ac:dyDescent="0.3">
      <c r="A1214" s="9"/>
      <c r="B1214" s="10"/>
      <c r="C1214" s="10"/>
      <c r="D1214" s="10"/>
      <c r="E1214" s="10"/>
      <c r="F1214" s="10"/>
      <c r="G1214" s="10"/>
    </row>
    <row r="1215" spans="1:7" x14ac:dyDescent="0.3">
      <c r="A1215" s="9"/>
      <c r="B1215" s="10"/>
      <c r="C1215" s="10"/>
      <c r="D1215" s="10"/>
      <c r="E1215" s="10"/>
      <c r="F1215" s="10"/>
      <c r="G1215" s="10"/>
    </row>
    <row r="1216" spans="1:7" x14ac:dyDescent="0.3">
      <c r="A1216" s="9"/>
      <c r="B1216" s="10"/>
      <c r="C1216" s="10"/>
      <c r="D1216" s="10"/>
      <c r="E1216" s="10"/>
      <c r="F1216" s="10"/>
      <c r="G1216" s="10"/>
    </row>
    <row r="1217" spans="1:7" x14ac:dyDescent="0.3">
      <c r="A1217" s="9"/>
      <c r="B1217" s="10"/>
      <c r="C1217" s="10"/>
      <c r="D1217" s="10"/>
      <c r="E1217" s="10"/>
      <c r="F1217" s="10"/>
      <c r="G1217" s="10"/>
    </row>
    <row r="1218" spans="1:7" x14ac:dyDescent="0.3">
      <c r="A1218" s="9"/>
      <c r="B1218" s="10"/>
      <c r="C1218" s="10"/>
      <c r="D1218" s="10"/>
      <c r="E1218" s="10"/>
      <c r="F1218" s="10"/>
      <c r="G1218" s="10"/>
    </row>
    <row r="1219" spans="1:7" x14ac:dyDescent="0.3">
      <c r="A1219" s="9"/>
      <c r="B1219" s="10"/>
      <c r="C1219" s="10"/>
      <c r="D1219" s="10"/>
      <c r="E1219" s="10"/>
      <c r="F1219" s="10"/>
      <c r="G1219" s="10"/>
    </row>
    <row r="1220" spans="1:7" x14ac:dyDescent="0.3">
      <c r="A1220" s="9"/>
      <c r="B1220" s="10"/>
      <c r="C1220" s="10"/>
      <c r="D1220" s="10"/>
      <c r="E1220" s="10"/>
      <c r="F1220" s="10"/>
      <c r="G1220" s="10"/>
    </row>
    <row r="1221" spans="1:7" x14ac:dyDescent="0.3">
      <c r="A1221" s="9"/>
      <c r="B1221" s="10"/>
      <c r="C1221" s="10"/>
      <c r="D1221" s="10"/>
      <c r="E1221" s="10"/>
      <c r="F1221" s="10"/>
      <c r="G1221" s="10"/>
    </row>
    <row r="1222" spans="1:7" x14ac:dyDescent="0.3">
      <c r="A1222" s="9"/>
      <c r="B1222" s="10"/>
      <c r="C1222" s="10"/>
      <c r="D1222" s="10"/>
      <c r="E1222" s="10"/>
      <c r="F1222" s="10"/>
      <c r="G1222" s="10"/>
    </row>
    <row r="1223" spans="1:7" x14ac:dyDescent="0.3">
      <c r="A1223" s="9"/>
      <c r="B1223" s="10"/>
      <c r="C1223" s="10"/>
      <c r="D1223" s="10"/>
      <c r="E1223" s="10"/>
      <c r="F1223" s="10"/>
      <c r="G1223" s="10"/>
    </row>
    <row r="1224" spans="1:7" x14ac:dyDescent="0.3">
      <c r="A1224" s="9"/>
      <c r="B1224" s="10"/>
      <c r="C1224" s="10"/>
      <c r="D1224" s="10"/>
      <c r="E1224" s="10"/>
      <c r="F1224" s="10"/>
      <c r="G1224" s="10"/>
    </row>
    <row r="1225" spans="1:7" x14ac:dyDescent="0.3">
      <c r="A1225" s="9"/>
      <c r="B1225" s="10"/>
      <c r="C1225" s="10"/>
      <c r="D1225" s="10"/>
      <c r="E1225" s="10"/>
      <c r="F1225" s="10"/>
      <c r="G1225" s="10"/>
    </row>
    <row r="1226" spans="1:7" x14ac:dyDescent="0.3">
      <c r="A1226" s="9"/>
      <c r="B1226" s="10"/>
      <c r="C1226" s="10"/>
      <c r="D1226" s="10"/>
      <c r="E1226" s="10"/>
      <c r="F1226" s="10"/>
      <c r="G1226" s="10"/>
    </row>
    <row r="1227" spans="1:7" x14ac:dyDescent="0.3">
      <c r="A1227" s="9"/>
      <c r="B1227" s="10"/>
      <c r="C1227" s="10"/>
      <c r="D1227" s="10"/>
      <c r="E1227" s="10"/>
      <c r="F1227" s="10"/>
      <c r="G1227" s="10"/>
    </row>
    <row r="1228" spans="1:7" x14ac:dyDescent="0.3">
      <c r="A1228" s="9"/>
      <c r="B1228" s="10"/>
      <c r="C1228" s="10"/>
      <c r="D1228" s="10"/>
      <c r="E1228" s="10"/>
      <c r="F1228" s="10"/>
      <c r="G1228" s="10"/>
    </row>
    <row r="1229" spans="1:7" x14ac:dyDescent="0.3">
      <c r="A1229" s="9"/>
      <c r="B1229" s="10"/>
      <c r="C1229" s="10"/>
      <c r="D1229" s="10"/>
      <c r="E1229" s="10"/>
      <c r="F1229" s="10"/>
      <c r="G1229" s="10"/>
    </row>
    <row r="1230" spans="1:7" x14ac:dyDescent="0.3">
      <c r="A1230" s="9"/>
      <c r="B1230" s="10"/>
      <c r="C1230" s="10"/>
      <c r="D1230" s="10"/>
      <c r="E1230" s="10"/>
      <c r="F1230" s="10"/>
      <c r="G1230" s="10"/>
    </row>
    <row r="1231" spans="1:7" x14ac:dyDescent="0.3">
      <c r="A1231" s="9"/>
      <c r="B1231" s="10"/>
      <c r="C1231" s="10"/>
      <c r="D1231" s="10"/>
      <c r="E1231" s="10"/>
      <c r="F1231" s="10"/>
      <c r="G1231" s="10"/>
    </row>
    <row r="1232" spans="1:7" x14ac:dyDescent="0.3">
      <c r="A1232" s="9"/>
      <c r="B1232" s="10"/>
      <c r="C1232" s="10"/>
      <c r="D1232" s="10"/>
      <c r="E1232" s="10"/>
      <c r="F1232" s="10"/>
      <c r="G1232" s="10"/>
    </row>
    <row r="1233" spans="1:7" x14ac:dyDescent="0.3">
      <c r="A1233" s="9"/>
      <c r="B1233" s="10"/>
      <c r="C1233" s="10"/>
      <c r="D1233" s="10"/>
      <c r="E1233" s="10"/>
      <c r="F1233" s="10"/>
      <c r="G1233" s="10"/>
    </row>
    <row r="1234" spans="1:7" x14ac:dyDescent="0.3">
      <c r="A1234" s="9"/>
      <c r="B1234" s="10"/>
      <c r="C1234" s="10"/>
      <c r="D1234" s="10"/>
      <c r="E1234" s="10"/>
      <c r="F1234" s="10"/>
      <c r="G1234" s="10"/>
    </row>
    <row r="1235" spans="1:7" x14ac:dyDescent="0.3">
      <c r="A1235" s="9"/>
      <c r="B1235" s="10"/>
      <c r="C1235" s="10"/>
      <c r="D1235" s="10"/>
      <c r="E1235" s="10"/>
      <c r="F1235" s="10"/>
      <c r="G1235" s="10"/>
    </row>
    <row r="1236" spans="1:7" x14ac:dyDescent="0.3">
      <c r="A1236" s="9"/>
      <c r="B1236" s="10"/>
      <c r="C1236" s="10"/>
      <c r="D1236" s="10"/>
      <c r="E1236" s="10"/>
      <c r="F1236" s="10"/>
      <c r="G1236" s="10"/>
    </row>
    <row r="1237" spans="1:7" x14ac:dyDescent="0.3">
      <c r="A1237" s="9"/>
      <c r="B1237" s="10"/>
      <c r="C1237" s="10"/>
      <c r="D1237" s="10"/>
      <c r="E1237" s="10"/>
      <c r="F1237" s="10"/>
      <c r="G1237" s="10"/>
    </row>
    <row r="1238" spans="1:7" x14ac:dyDescent="0.3">
      <c r="A1238" s="9"/>
      <c r="B1238" s="10"/>
      <c r="C1238" s="10"/>
      <c r="D1238" s="10"/>
      <c r="E1238" s="10"/>
      <c r="F1238" s="10"/>
      <c r="G1238" s="10"/>
    </row>
    <row r="1239" spans="1:7" x14ac:dyDescent="0.3">
      <c r="A1239" s="9"/>
      <c r="B1239" s="10"/>
      <c r="C1239" s="10"/>
      <c r="D1239" s="10"/>
      <c r="E1239" s="10"/>
      <c r="F1239" s="10"/>
      <c r="G1239" s="10"/>
    </row>
    <row r="1240" spans="1:7" x14ac:dyDescent="0.3">
      <c r="A1240" s="9"/>
      <c r="B1240" s="10"/>
      <c r="C1240" s="10"/>
      <c r="D1240" s="10"/>
      <c r="E1240" s="10"/>
      <c r="F1240" s="10"/>
      <c r="G1240" s="10"/>
    </row>
    <row r="1241" spans="1:7" x14ac:dyDescent="0.3">
      <c r="A1241" s="9"/>
      <c r="B1241" s="10"/>
      <c r="C1241" s="10"/>
      <c r="D1241" s="10"/>
      <c r="E1241" s="10"/>
      <c r="F1241" s="10"/>
      <c r="G1241" s="10"/>
    </row>
    <row r="1242" spans="1:7" x14ac:dyDescent="0.3">
      <c r="A1242" s="9"/>
      <c r="B1242" s="10"/>
      <c r="C1242" s="10"/>
      <c r="D1242" s="10"/>
      <c r="E1242" s="10"/>
      <c r="F1242" s="10"/>
      <c r="G1242" s="10"/>
    </row>
    <row r="1243" spans="1:7" x14ac:dyDescent="0.3">
      <c r="A1243" s="9"/>
      <c r="B1243" s="10"/>
      <c r="C1243" s="10"/>
      <c r="D1243" s="10"/>
      <c r="E1243" s="10"/>
      <c r="F1243" s="10"/>
      <c r="G1243" s="10"/>
    </row>
    <row r="1244" spans="1:7" x14ac:dyDescent="0.3">
      <c r="A1244" s="9"/>
      <c r="B1244" s="10"/>
      <c r="C1244" s="10"/>
      <c r="D1244" s="10"/>
      <c r="E1244" s="10"/>
      <c r="F1244" s="10"/>
      <c r="G1244" s="10"/>
    </row>
    <row r="1245" spans="1:7" x14ac:dyDescent="0.3">
      <c r="A1245" s="9"/>
      <c r="B1245" s="10"/>
      <c r="C1245" s="10"/>
      <c r="D1245" s="10"/>
      <c r="E1245" s="10"/>
      <c r="F1245" s="10"/>
      <c r="G1245" s="10"/>
    </row>
    <row r="1246" spans="1:7" x14ac:dyDescent="0.3">
      <c r="A1246" s="9"/>
      <c r="B1246" s="10"/>
      <c r="C1246" s="10"/>
      <c r="D1246" s="10"/>
      <c r="E1246" s="10"/>
      <c r="F1246" s="10"/>
      <c r="G1246" s="10"/>
    </row>
    <row r="1247" spans="1:7" x14ac:dyDescent="0.3">
      <c r="A1247" s="9"/>
      <c r="B1247" s="10"/>
      <c r="C1247" s="10"/>
      <c r="D1247" s="10"/>
      <c r="E1247" s="10"/>
      <c r="F1247" s="10"/>
      <c r="G1247" s="10"/>
    </row>
    <row r="1248" spans="1:7" x14ac:dyDescent="0.3">
      <c r="A1248" s="9"/>
      <c r="B1248" s="10"/>
      <c r="C1248" s="10"/>
      <c r="D1248" s="10"/>
      <c r="E1248" s="10"/>
      <c r="F1248" s="10"/>
      <c r="G1248" s="10"/>
    </row>
    <row r="1249" spans="1:7" x14ac:dyDescent="0.3">
      <c r="A1249" s="9"/>
      <c r="B1249" s="10"/>
      <c r="C1249" s="10"/>
      <c r="D1249" s="10"/>
      <c r="E1249" s="10"/>
      <c r="F1249" s="10"/>
      <c r="G1249" s="10"/>
    </row>
    <row r="1250" spans="1:7" x14ac:dyDescent="0.3">
      <c r="A1250" s="9"/>
      <c r="B1250" s="10"/>
      <c r="C1250" s="10"/>
      <c r="D1250" s="10"/>
      <c r="E1250" s="10"/>
      <c r="F1250" s="10"/>
      <c r="G1250" s="10"/>
    </row>
    <row r="1251" spans="1:7" x14ac:dyDescent="0.3">
      <c r="A1251" s="9"/>
      <c r="B1251" s="10"/>
      <c r="C1251" s="10"/>
      <c r="D1251" s="10"/>
      <c r="E1251" s="10"/>
      <c r="F1251" s="10"/>
      <c r="G1251" s="10"/>
    </row>
    <row r="1252" spans="1:7" x14ac:dyDescent="0.3">
      <c r="A1252" s="9"/>
      <c r="B1252" s="10"/>
      <c r="C1252" s="10"/>
      <c r="D1252" s="10"/>
      <c r="E1252" s="10"/>
      <c r="F1252" s="10"/>
      <c r="G1252" s="10"/>
    </row>
    <row r="1253" spans="1:7" x14ac:dyDescent="0.3">
      <c r="A1253" s="9"/>
      <c r="B1253" s="10"/>
      <c r="C1253" s="10"/>
      <c r="D1253" s="10"/>
      <c r="E1253" s="10"/>
      <c r="F1253" s="10"/>
      <c r="G1253" s="10"/>
    </row>
    <row r="1254" spans="1:7" x14ac:dyDescent="0.3">
      <c r="A1254" s="9"/>
      <c r="B1254" s="10"/>
      <c r="C1254" s="10"/>
      <c r="D1254" s="10"/>
      <c r="E1254" s="10"/>
      <c r="F1254" s="10"/>
      <c r="G1254" s="10"/>
    </row>
    <row r="1255" spans="1:7" x14ac:dyDescent="0.3">
      <c r="A1255" s="9"/>
      <c r="B1255" s="10"/>
      <c r="C1255" s="10"/>
      <c r="D1255" s="10"/>
      <c r="E1255" s="10"/>
      <c r="F1255" s="10"/>
      <c r="G1255" s="10"/>
    </row>
    <row r="1256" spans="1:7" x14ac:dyDescent="0.3">
      <c r="A1256" s="9"/>
      <c r="B1256" s="10"/>
      <c r="C1256" s="10"/>
      <c r="D1256" s="10"/>
      <c r="E1256" s="10"/>
      <c r="F1256" s="10"/>
      <c r="G1256" s="10"/>
    </row>
    <row r="1257" spans="1:7" x14ac:dyDescent="0.3">
      <c r="A1257" s="9"/>
      <c r="B1257" s="10"/>
      <c r="C1257" s="10"/>
      <c r="D1257" s="10"/>
      <c r="E1257" s="10"/>
      <c r="F1257" s="10"/>
      <c r="G1257" s="10"/>
    </row>
    <row r="1258" spans="1:7" x14ac:dyDescent="0.3">
      <c r="A1258" s="9"/>
      <c r="B1258" s="10"/>
      <c r="C1258" s="10"/>
      <c r="D1258" s="10"/>
      <c r="E1258" s="10"/>
      <c r="F1258" s="10"/>
      <c r="G1258" s="10"/>
    </row>
    <row r="1259" spans="1:7" x14ac:dyDescent="0.3">
      <c r="A1259" s="9"/>
      <c r="B1259" s="10"/>
      <c r="C1259" s="10"/>
      <c r="D1259" s="10"/>
      <c r="E1259" s="10"/>
      <c r="F1259" s="10"/>
      <c r="G1259" s="1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5"/>
  <sheetViews>
    <sheetView topLeftCell="H354" zoomScale="85" zoomScaleNormal="85" workbookViewId="0">
      <selection activeCell="I2" sqref="I2:J385"/>
    </sheetView>
  </sheetViews>
  <sheetFormatPr defaultRowHeight="14.4" x14ac:dyDescent="0.3"/>
  <cols>
    <col min="1" max="1" width="9.77734375" bestFit="1" customWidth="1"/>
    <col min="2" max="5" width="7.5546875" bestFit="1" customWidth="1"/>
    <col min="6" max="6" width="13.77734375" bestFit="1" customWidth="1"/>
    <col min="7" max="7" width="14.77734375" bestFit="1" customWidth="1"/>
    <col min="9" max="9" width="9.77734375" bestFit="1" customWidth="1"/>
  </cols>
  <sheetData>
    <row r="1" spans="1:10" ht="15" thickBot="1" x14ac:dyDescent="0.3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10" ht="15" thickBot="1" x14ac:dyDescent="0.35">
      <c r="A2" s="3">
        <v>43119</v>
      </c>
      <c r="B2" s="4">
        <v>11429.8</v>
      </c>
      <c r="C2" s="4">
        <v>11992.8</v>
      </c>
      <c r="D2" s="4">
        <v>11172.1</v>
      </c>
      <c r="E2" s="4">
        <v>11607.4</v>
      </c>
      <c r="F2" s="5">
        <v>10740400000</v>
      </c>
      <c r="G2" s="5">
        <v>192150000000</v>
      </c>
      <c r="I2" s="3">
        <v>43119</v>
      </c>
      <c r="J2">
        <f>LOG10(B2)</f>
        <v>4.058038631125263</v>
      </c>
    </row>
    <row r="3" spans="1:10" ht="15" thickBot="1" x14ac:dyDescent="0.35">
      <c r="A3" s="3">
        <v>43118</v>
      </c>
      <c r="B3" s="4">
        <v>11198.8</v>
      </c>
      <c r="C3" s="4">
        <v>12107.3</v>
      </c>
      <c r="D3" s="4">
        <v>10942.5</v>
      </c>
      <c r="E3" s="4">
        <v>11474.9</v>
      </c>
      <c r="F3" s="5">
        <v>15020400000</v>
      </c>
      <c r="G3" s="5">
        <v>188242000000</v>
      </c>
      <c r="I3" s="3">
        <v>43118</v>
      </c>
      <c r="J3">
        <f t="shared" ref="J3:J66" si="0">LOG10(B3)</f>
        <v>4.0491714886256096</v>
      </c>
    </row>
    <row r="4" spans="1:10" ht="15" thickBot="1" x14ac:dyDescent="0.35">
      <c r="A4" s="3">
        <v>43117</v>
      </c>
      <c r="B4" s="4">
        <v>11431.1</v>
      </c>
      <c r="C4" s="4">
        <v>11678</v>
      </c>
      <c r="D4" s="4">
        <v>9402.2900000000009</v>
      </c>
      <c r="E4" s="4">
        <v>11188.6</v>
      </c>
      <c r="F4" s="5">
        <v>18830600000</v>
      </c>
      <c r="G4" s="5">
        <v>192123000000</v>
      </c>
      <c r="I4" s="3">
        <v>43117</v>
      </c>
      <c r="J4">
        <f t="shared" si="0"/>
        <v>4.0580880240036787</v>
      </c>
    </row>
    <row r="5" spans="1:10" ht="15" thickBot="1" x14ac:dyDescent="0.35">
      <c r="A5" s="3">
        <v>43116</v>
      </c>
      <c r="B5" s="4">
        <v>13836.1</v>
      </c>
      <c r="C5" s="4">
        <v>13843.1</v>
      </c>
      <c r="D5" s="4">
        <v>10194.9</v>
      </c>
      <c r="E5" s="4">
        <v>11490.5</v>
      </c>
      <c r="F5" s="5">
        <v>18853800000</v>
      </c>
      <c r="G5" s="5">
        <v>232517000000</v>
      </c>
      <c r="I5" s="3">
        <v>43116</v>
      </c>
      <c r="J5">
        <f t="shared" si="0"/>
        <v>4.141013692204079</v>
      </c>
    </row>
    <row r="6" spans="1:10" ht="15" thickBot="1" x14ac:dyDescent="0.35">
      <c r="A6" s="3">
        <v>43115</v>
      </c>
      <c r="B6" s="4">
        <v>13767.3</v>
      </c>
      <c r="C6" s="4">
        <v>14445.5</v>
      </c>
      <c r="D6" s="4">
        <v>13641.7</v>
      </c>
      <c r="E6" s="4">
        <v>13819.8</v>
      </c>
      <c r="F6" s="5">
        <v>12750800000</v>
      </c>
      <c r="G6" s="5">
        <v>231334000000</v>
      </c>
      <c r="I6" s="3">
        <v>43115</v>
      </c>
      <c r="J6">
        <f t="shared" si="0"/>
        <v>4.1388487761264612</v>
      </c>
    </row>
    <row r="7" spans="1:10" ht="15" thickBot="1" x14ac:dyDescent="0.35">
      <c r="A7" s="3">
        <v>43114</v>
      </c>
      <c r="B7" s="4">
        <v>14370.8</v>
      </c>
      <c r="C7" s="4">
        <v>14511.8</v>
      </c>
      <c r="D7" s="4">
        <v>13268</v>
      </c>
      <c r="E7" s="4">
        <v>13772</v>
      </c>
      <c r="F7" s="5">
        <v>11084100000</v>
      </c>
      <c r="G7" s="5">
        <v>241447000000</v>
      </c>
      <c r="I7" s="3">
        <v>43114</v>
      </c>
      <c r="J7">
        <f t="shared" si="0"/>
        <v>4.1574809453029626</v>
      </c>
    </row>
    <row r="8" spans="1:10" ht="15" thickBot="1" x14ac:dyDescent="0.35">
      <c r="A8" s="3">
        <v>43113</v>
      </c>
      <c r="B8" s="4">
        <v>13952.4</v>
      </c>
      <c r="C8" s="4">
        <v>14659.5</v>
      </c>
      <c r="D8" s="4">
        <v>13952.4</v>
      </c>
      <c r="E8" s="4">
        <v>14360.2</v>
      </c>
      <c r="F8" s="5">
        <v>12763600000</v>
      </c>
      <c r="G8" s="5">
        <v>234391000000</v>
      </c>
      <c r="I8" s="3">
        <v>43113</v>
      </c>
      <c r="J8">
        <f t="shared" si="0"/>
        <v>4.1446489185132762</v>
      </c>
    </row>
    <row r="9" spans="1:10" ht="15" thickBot="1" x14ac:dyDescent="0.35">
      <c r="A9" s="3">
        <v>43112</v>
      </c>
      <c r="B9" s="4">
        <v>13453.9</v>
      </c>
      <c r="C9" s="4">
        <v>14229.9</v>
      </c>
      <c r="D9" s="4">
        <v>13158.1</v>
      </c>
      <c r="E9" s="4">
        <v>13980.6</v>
      </c>
      <c r="F9" s="5">
        <v>12065700000</v>
      </c>
      <c r="G9" s="5">
        <v>225986000000</v>
      </c>
      <c r="I9" s="3">
        <v>43112</v>
      </c>
      <c r="J9">
        <f t="shared" si="0"/>
        <v>4.12884819533953</v>
      </c>
    </row>
    <row r="10" spans="1:10" ht="15" thickBot="1" x14ac:dyDescent="0.35">
      <c r="A10" s="3">
        <v>43111</v>
      </c>
      <c r="B10" s="4">
        <v>14968.2</v>
      </c>
      <c r="C10" s="4">
        <v>15018.8</v>
      </c>
      <c r="D10" s="4">
        <v>13105.9</v>
      </c>
      <c r="E10" s="4">
        <v>13405.8</v>
      </c>
      <c r="F10" s="5">
        <v>16534100000</v>
      </c>
      <c r="G10" s="5">
        <v>251387000000</v>
      </c>
      <c r="I10" s="3">
        <v>43111</v>
      </c>
      <c r="J10">
        <f t="shared" si="0"/>
        <v>4.1751695774259519</v>
      </c>
    </row>
    <row r="11" spans="1:10" ht="15" thickBot="1" x14ac:dyDescent="0.35">
      <c r="A11" s="3">
        <v>43110</v>
      </c>
      <c r="B11" s="4">
        <v>14588.5</v>
      </c>
      <c r="C11" s="4">
        <v>14973.3</v>
      </c>
      <c r="D11" s="4">
        <v>13691.2</v>
      </c>
      <c r="E11" s="4">
        <v>14973.3</v>
      </c>
      <c r="F11" s="5">
        <v>18500800000</v>
      </c>
      <c r="G11" s="5">
        <v>244981000000</v>
      </c>
      <c r="I11" s="3">
        <v>43110</v>
      </c>
      <c r="J11">
        <f t="shared" si="0"/>
        <v>4.1640106397198702</v>
      </c>
    </row>
    <row r="12" spans="1:10" ht="15" thickBot="1" x14ac:dyDescent="0.35">
      <c r="A12" s="3">
        <v>43109</v>
      </c>
      <c r="B12" s="4">
        <v>15123.7</v>
      </c>
      <c r="C12" s="4">
        <v>15497.5</v>
      </c>
      <c r="D12" s="4">
        <v>14424</v>
      </c>
      <c r="E12" s="4">
        <v>14595.4</v>
      </c>
      <c r="F12" s="5">
        <v>16660000000</v>
      </c>
      <c r="G12" s="5">
        <v>253935000000</v>
      </c>
      <c r="I12" s="3">
        <v>43109</v>
      </c>
      <c r="J12">
        <f t="shared" si="0"/>
        <v>4.1796580539300647</v>
      </c>
    </row>
    <row r="13" spans="1:10" ht="15" thickBot="1" x14ac:dyDescent="0.35">
      <c r="A13" s="3">
        <v>43108</v>
      </c>
      <c r="B13" s="4">
        <v>16476.2</v>
      </c>
      <c r="C13" s="4">
        <v>16537.900000000001</v>
      </c>
      <c r="D13" s="4">
        <v>14208.2</v>
      </c>
      <c r="E13" s="4">
        <v>15170.1</v>
      </c>
      <c r="F13" s="5">
        <v>18413900000</v>
      </c>
      <c r="G13" s="5">
        <v>276612000000</v>
      </c>
      <c r="I13" s="3">
        <v>43108</v>
      </c>
      <c r="J13">
        <f t="shared" si="0"/>
        <v>4.2168570550960576</v>
      </c>
    </row>
    <row r="14" spans="1:10" ht="15" thickBot="1" x14ac:dyDescent="0.35">
      <c r="A14" s="3">
        <v>43107</v>
      </c>
      <c r="B14" s="4">
        <v>17527.3</v>
      </c>
      <c r="C14" s="4">
        <v>17579.599999999999</v>
      </c>
      <c r="D14" s="4">
        <v>16087.7</v>
      </c>
      <c r="E14" s="4">
        <v>16477.599999999999</v>
      </c>
      <c r="F14" s="5">
        <v>15866000000</v>
      </c>
      <c r="G14" s="5">
        <v>294222000000</v>
      </c>
      <c r="I14" s="3">
        <v>43107</v>
      </c>
      <c r="J14">
        <f t="shared" si="0"/>
        <v>4.2437150201774836</v>
      </c>
    </row>
    <row r="15" spans="1:10" ht="15" thickBot="1" x14ac:dyDescent="0.35">
      <c r="A15" s="3">
        <v>43106</v>
      </c>
      <c r="B15" s="4">
        <v>17462.099999999999</v>
      </c>
      <c r="C15" s="4">
        <v>17712.400000000001</v>
      </c>
      <c r="D15" s="4">
        <v>16764.599999999999</v>
      </c>
      <c r="E15" s="4">
        <v>17527</v>
      </c>
      <c r="F15" s="5">
        <v>18314600000</v>
      </c>
      <c r="G15" s="5">
        <v>293091000000</v>
      </c>
      <c r="I15" s="3">
        <v>43106</v>
      </c>
      <c r="J15">
        <f t="shared" si="0"/>
        <v>4.2420964709600391</v>
      </c>
    </row>
    <row r="16" spans="1:10" ht="15" thickBot="1" x14ac:dyDescent="0.35">
      <c r="A16" s="3">
        <v>43105</v>
      </c>
      <c r="B16" s="4">
        <v>15477.2</v>
      </c>
      <c r="C16" s="4">
        <v>17705.2</v>
      </c>
      <c r="D16" s="4">
        <v>15202.8</v>
      </c>
      <c r="E16" s="4">
        <v>17429.5</v>
      </c>
      <c r="F16" s="5">
        <v>23840900000</v>
      </c>
      <c r="G16" s="5">
        <v>259748000000</v>
      </c>
      <c r="I16" s="3">
        <v>43105</v>
      </c>
      <c r="J16">
        <f t="shared" si="0"/>
        <v>4.1896923946841493</v>
      </c>
    </row>
    <row r="17" spans="1:10" ht="15" thickBot="1" x14ac:dyDescent="0.35">
      <c r="A17" s="3">
        <v>43104</v>
      </c>
      <c r="B17" s="4">
        <v>15270.7</v>
      </c>
      <c r="C17" s="4">
        <v>15739.7</v>
      </c>
      <c r="D17" s="4">
        <v>14522.2</v>
      </c>
      <c r="E17" s="4">
        <v>15599.2</v>
      </c>
      <c r="F17" s="5">
        <v>21783200000</v>
      </c>
      <c r="G17" s="5">
        <v>256250000000</v>
      </c>
      <c r="I17" s="3">
        <v>43104</v>
      </c>
      <c r="J17">
        <f t="shared" si="0"/>
        <v>4.1838589453189945</v>
      </c>
    </row>
    <row r="18" spans="1:10" ht="15" thickBot="1" x14ac:dyDescent="0.35">
      <c r="A18" s="3">
        <v>43103</v>
      </c>
      <c r="B18" s="4">
        <v>14978.2</v>
      </c>
      <c r="C18" s="4">
        <v>15572.8</v>
      </c>
      <c r="D18" s="4">
        <v>14844.5</v>
      </c>
      <c r="E18" s="4">
        <v>15201</v>
      </c>
      <c r="F18" s="5">
        <v>16871900000</v>
      </c>
      <c r="G18" s="5">
        <v>251312000000</v>
      </c>
      <c r="I18" s="3">
        <v>43103</v>
      </c>
      <c r="J18">
        <f t="shared" si="0"/>
        <v>4.1754596253102028</v>
      </c>
    </row>
    <row r="19" spans="1:10" ht="15" thickBot="1" x14ac:dyDescent="0.35">
      <c r="A19" s="3">
        <v>43102</v>
      </c>
      <c r="B19" s="4">
        <v>13625</v>
      </c>
      <c r="C19" s="4">
        <v>15444.6</v>
      </c>
      <c r="D19" s="4">
        <v>13163.6</v>
      </c>
      <c r="E19" s="4">
        <v>14982.1</v>
      </c>
      <c r="F19" s="5">
        <v>16846600000</v>
      </c>
      <c r="G19" s="5">
        <v>228579000000</v>
      </c>
      <c r="I19" s="3">
        <v>43102</v>
      </c>
      <c r="J19">
        <f t="shared" si="0"/>
        <v>4.13433651094868</v>
      </c>
    </row>
    <row r="20" spans="1:10" ht="15" thickBot="1" x14ac:dyDescent="0.35">
      <c r="A20" s="3">
        <v>43101</v>
      </c>
      <c r="B20" s="4">
        <v>14112.2</v>
      </c>
      <c r="C20" s="4">
        <v>14112.2</v>
      </c>
      <c r="D20" s="4">
        <v>13154.7</v>
      </c>
      <c r="E20" s="4">
        <v>13657.2</v>
      </c>
      <c r="F20" s="5">
        <v>10291200000</v>
      </c>
      <c r="G20" s="5">
        <v>236725000000</v>
      </c>
      <c r="I20" s="3">
        <v>43101</v>
      </c>
      <c r="J20">
        <f t="shared" si="0"/>
        <v>4.1495947227112771</v>
      </c>
    </row>
    <row r="21" spans="1:10" ht="15" thickBot="1" x14ac:dyDescent="0.35">
      <c r="A21" s="3">
        <v>43100</v>
      </c>
      <c r="B21" s="4">
        <v>12897.7</v>
      </c>
      <c r="C21" s="4">
        <v>14377.4</v>
      </c>
      <c r="D21" s="4">
        <v>12755.6</v>
      </c>
      <c r="E21" s="4">
        <v>14156.4</v>
      </c>
      <c r="F21" s="5">
        <v>12136300000</v>
      </c>
      <c r="G21" s="5">
        <v>216326000000</v>
      </c>
      <c r="I21" s="3">
        <v>43100</v>
      </c>
      <c r="J21">
        <f t="shared" si="0"/>
        <v>4.1105122710460575</v>
      </c>
    </row>
    <row r="22" spans="1:10" ht="15" thickBot="1" x14ac:dyDescent="0.35">
      <c r="A22" s="3">
        <v>43099</v>
      </c>
      <c r="B22" s="4">
        <v>14681.9</v>
      </c>
      <c r="C22" s="4">
        <v>14681.9</v>
      </c>
      <c r="D22" s="4">
        <v>12350.1</v>
      </c>
      <c r="E22" s="4">
        <v>12952.2</v>
      </c>
      <c r="F22" s="5">
        <v>14452600000</v>
      </c>
      <c r="G22" s="5">
        <v>246224000000</v>
      </c>
      <c r="I22" s="3">
        <v>43099</v>
      </c>
      <c r="J22">
        <f t="shared" si="0"/>
        <v>4.1667822617190797</v>
      </c>
    </row>
    <row r="23" spans="1:10" ht="15" thickBot="1" x14ac:dyDescent="0.35">
      <c r="A23" s="3">
        <v>43098</v>
      </c>
      <c r="B23" s="4">
        <v>14695.8</v>
      </c>
      <c r="C23" s="4">
        <v>15279</v>
      </c>
      <c r="D23" s="4">
        <v>14307</v>
      </c>
      <c r="E23" s="4">
        <v>14656.2</v>
      </c>
      <c r="F23" s="5">
        <v>13025500000</v>
      </c>
      <c r="G23" s="5">
        <v>246428000000</v>
      </c>
      <c r="I23" s="3">
        <v>43098</v>
      </c>
      <c r="J23">
        <f t="shared" si="0"/>
        <v>4.1671932328808072</v>
      </c>
    </row>
    <row r="24" spans="1:10" ht="15" thickBot="1" x14ac:dyDescent="0.35">
      <c r="A24" s="3">
        <v>43097</v>
      </c>
      <c r="B24" s="4">
        <v>15864.1</v>
      </c>
      <c r="C24" s="4">
        <v>15888.4</v>
      </c>
      <c r="D24" s="4">
        <v>13937.3</v>
      </c>
      <c r="E24" s="4">
        <v>14606.5</v>
      </c>
      <c r="F24" s="5">
        <v>12336500000</v>
      </c>
      <c r="G24" s="5">
        <v>265988000000</v>
      </c>
      <c r="I24" s="3">
        <v>43097</v>
      </c>
      <c r="J24">
        <f t="shared" si="0"/>
        <v>4.2004154387988164</v>
      </c>
    </row>
    <row r="25" spans="1:10" ht="15" thickBot="1" x14ac:dyDescent="0.35">
      <c r="A25" s="3">
        <v>43096</v>
      </c>
      <c r="B25" s="4">
        <v>16163.5</v>
      </c>
      <c r="C25" s="4">
        <v>16930.900000000001</v>
      </c>
      <c r="D25" s="4">
        <v>15114.3</v>
      </c>
      <c r="E25" s="4">
        <v>15838.5</v>
      </c>
      <c r="F25" s="5">
        <v>12487600000</v>
      </c>
      <c r="G25" s="5">
        <v>270976000000</v>
      </c>
      <c r="I25" s="3">
        <v>43096</v>
      </c>
      <c r="J25">
        <f t="shared" si="0"/>
        <v>4.2085354075588111</v>
      </c>
    </row>
    <row r="26" spans="1:10" ht="15" thickBot="1" x14ac:dyDescent="0.35">
      <c r="A26" s="3">
        <v>43095</v>
      </c>
      <c r="B26" s="4">
        <v>14036.6</v>
      </c>
      <c r="C26" s="4">
        <v>16461.2</v>
      </c>
      <c r="D26" s="4">
        <v>14028.9</v>
      </c>
      <c r="E26" s="4">
        <v>16099.8</v>
      </c>
      <c r="F26" s="5">
        <v>13454300000</v>
      </c>
      <c r="G26" s="5">
        <v>235294000000</v>
      </c>
      <c r="I26" s="3">
        <v>43095</v>
      </c>
      <c r="J26">
        <f t="shared" si="0"/>
        <v>4.1472619240289657</v>
      </c>
    </row>
    <row r="27" spans="1:10" ht="15" thickBot="1" x14ac:dyDescent="0.35">
      <c r="A27" s="3">
        <v>43094</v>
      </c>
      <c r="B27" s="4">
        <v>13995.9</v>
      </c>
      <c r="C27" s="4">
        <v>14593</v>
      </c>
      <c r="D27" s="4">
        <v>13448.9</v>
      </c>
      <c r="E27" s="4">
        <v>14026.6</v>
      </c>
      <c r="F27" s="5">
        <v>10664700000</v>
      </c>
      <c r="G27" s="5">
        <v>234590000000</v>
      </c>
      <c r="I27" s="3">
        <v>43094</v>
      </c>
      <c r="J27">
        <f t="shared" si="0"/>
        <v>4.1460008308097729</v>
      </c>
    </row>
    <row r="28" spans="1:10" ht="15" thickBot="1" x14ac:dyDescent="0.35">
      <c r="A28" s="3">
        <v>43093</v>
      </c>
      <c r="B28" s="4">
        <v>14608.2</v>
      </c>
      <c r="C28" s="4">
        <v>14626</v>
      </c>
      <c r="D28" s="4">
        <v>12747.7</v>
      </c>
      <c r="E28" s="4">
        <v>13925.8</v>
      </c>
      <c r="F28" s="5">
        <v>11572300000</v>
      </c>
      <c r="G28" s="5">
        <v>244824000000</v>
      </c>
      <c r="I28" s="3">
        <v>43093</v>
      </c>
      <c r="J28">
        <f t="shared" si="0"/>
        <v>4.1645967061309266</v>
      </c>
    </row>
    <row r="29" spans="1:10" ht="15" thickBot="1" x14ac:dyDescent="0.35">
      <c r="A29" s="3">
        <v>43092</v>
      </c>
      <c r="B29" s="4">
        <v>13948.7</v>
      </c>
      <c r="C29" s="4">
        <v>15603.2</v>
      </c>
      <c r="D29" s="4">
        <v>13828.8</v>
      </c>
      <c r="E29" s="4">
        <v>14699.2</v>
      </c>
      <c r="F29" s="5">
        <v>13086000000</v>
      </c>
      <c r="G29" s="5">
        <v>233748000000</v>
      </c>
      <c r="I29" s="3">
        <v>43092</v>
      </c>
      <c r="J29">
        <f t="shared" si="0"/>
        <v>4.1445337338365098</v>
      </c>
    </row>
    <row r="30" spans="1:10" ht="15" thickBot="1" x14ac:dyDescent="0.35">
      <c r="A30" s="3">
        <v>43091</v>
      </c>
      <c r="B30" s="4">
        <v>15898</v>
      </c>
      <c r="C30" s="4">
        <v>15943.4</v>
      </c>
      <c r="D30" s="4">
        <v>11833</v>
      </c>
      <c r="E30" s="4">
        <v>13831.8</v>
      </c>
      <c r="F30" s="5">
        <v>22198000000</v>
      </c>
      <c r="G30" s="5">
        <v>266381000000</v>
      </c>
      <c r="I30" s="3">
        <v>43091</v>
      </c>
      <c r="J30">
        <f t="shared" si="0"/>
        <v>4.2013424926477079</v>
      </c>
    </row>
    <row r="31" spans="1:10" ht="15" thickBot="1" x14ac:dyDescent="0.35">
      <c r="A31" s="3">
        <v>43090</v>
      </c>
      <c r="B31" s="4">
        <v>16642.400000000001</v>
      </c>
      <c r="C31" s="4">
        <v>17567.7</v>
      </c>
      <c r="D31" s="4">
        <v>15342.7</v>
      </c>
      <c r="E31" s="4">
        <v>15802.9</v>
      </c>
      <c r="F31" s="5">
        <v>16516600000</v>
      </c>
      <c r="G31" s="5">
        <v>278827000000</v>
      </c>
      <c r="I31" s="3">
        <v>43090</v>
      </c>
      <c r="J31">
        <f t="shared" si="0"/>
        <v>4.2212159560651283</v>
      </c>
    </row>
    <row r="32" spans="1:10" ht="15" thickBot="1" x14ac:dyDescent="0.35">
      <c r="A32" s="3">
        <v>43089</v>
      </c>
      <c r="B32" s="4">
        <v>17760.3</v>
      </c>
      <c r="C32" s="4">
        <v>17934.7</v>
      </c>
      <c r="D32" s="4">
        <v>16077.7</v>
      </c>
      <c r="E32" s="4">
        <v>16624.599999999999</v>
      </c>
      <c r="F32" s="5">
        <v>22149700000</v>
      </c>
      <c r="G32" s="5">
        <v>297526000000</v>
      </c>
      <c r="I32" s="3">
        <v>43089</v>
      </c>
      <c r="J32">
        <f t="shared" si="0"/>
        <v>4.2494502974360602</v>
      </c>
    </row>
    <row r="33" spans="1:10" ht="15" thickBot="1" x14ac:dyDescent="0.35">
      <c r="A33" s="3">
        <v>43088</v>
      </c>
      <c r="B33" s="4">
        <v>19118.3</v>
      </c>
      <c r="C33" s="4">
        <v>19177.8</v>
      </c>
      <c r="D33" s="4">
        <v>17275.400000000001</v>
      </c>
      <c r="E33" s="4">
        <v>17776.7</v>
      </c>
      <c r="F33" s="5">
        <v>16894500000</v>
      </c>
      <c r="G33" s="5">
        <v>320242000000</v>
      </c>
      <c r="I33" s="3">
        <v>43088</v>
      </c>
      <c r="J33">
        <f t="shared" si="0"/>
        <v>4.2814492721742274</v>
      </c>
    </row>
    <row r="34" spans="1:10" ht="15" thickBot="1" x14ac:dyDescent="0.35">
      <c r="A34" s="3">
        <v>43087</v>
      </c>
      <c r="B34" s="4">
        <v>19106.400000000001</v>
      </c>
      <c r="C34" s="4">
        <v>19371</v>
      </c>
      <c r="D34" s="4">
        <v>18355.900000000001</v>
      </c>
      <c r="E34" s="4">
        <v>19114.2</v>
      </c>
      <c r="F34" s="5">
        <v>14839500000</v>
      </c>
      <c r="G34" s="5">
        <v>320000000000</v>
      </c>
      <c r="I34" s="3">
        <v>43087</v>
      </c>
      <c r="J34">
        <f t="shared" si="0"/>
        <v>4.2811788656307304</v>
      </c>
    </row>
    <row r="35" spans="1:10" ht="15" thickBot="1" x14ac:dyDescent="0.35">
      <c r="A35" s="3">
        <v>43086</v>
      </c>
      <c r="B35" s="4">
        <v>19475.8</v>
      </c>
      <c r="C35" s="4">
        <v>20089</v>
      </c>
      <c r="D35" s="4">
        <v>18974.099999999999</v>
      </c>
      <c r="E35" s="4">
        <v>19140.8</v>
      </c>
      <c r="F35" s="5">
        <v>13314600000</v>
      </c>
      <c r="G35" s="5">
        <v>326141000000</v>
      </c>
      <c r="I35" s="3">
        <v>43086</v>
      </c>
      <c r="J35">
        <f t="shared" si="0"/>
        <v>4.2894953060596048</v>
      </c>
    </row>
    <row r="36" spans="1:10" ht="15" thickBot="1" x14ac:dyDescent="0.35">
      <c r="A36" s="3">
        <v>43085</v>
      </c>
      <c r="B36" s="4">
        <v>17760.3</v>
      </c>
      <c r="C36" s="4">
        <v>19716.7</v>
      </c>
      <c r="D36" s="4">
        <v>17515.3</v>
      </c>
      <c r="E36" s="4">
        <v>19497.400000000001</v>
      </c>
      <c r="F36" s="5">
        <v>12740600000</v>
      </c>
      <c r="G36" s="5">
        <v>297376000000</v>
      </c>
      <c r="I36" s="3">
        <v>43085</v>
      </c>
      <c r="J36">
        <f t="shared" si="0"/>
        <v>4.2494502974360602</v>
      </c>
    </row>
    <row r="37" spans="1:10" ht="15" thickBot="1" x14ac:dyDescent="0.35">
      <c r="A37" s="3">
        <v>43084</v>
      </c>
      <c r="B37" s="4">
        <v>16601.3</v>
      </c>
      <c r="C37" s="4">
        <v>18154.099999999999</v>
      </c>
      <c r="D37" s="4">
        <v>16601.3</v>
      </c>
      <c r="E37" s="4">
        <v>17706.900000000001</v>
      </c>
      <c r="F37" s="5">
        <v>14310000000</v>
      </c>
      <c r="G37" s="5">
        <v>277936000000</v>
      </c>
      <c r="I37" s="3">
        <v>43084</v>
      </c>
      <c r="J37">
        <f t="shared" si="0"/>
        <v>4.220142097722011</v>
      </c>
    </row>
    <row r="38" spans="1:10" ht="15" thickBot="1" x14ac:dyDescent="0.35">
      <c r="A38" s="3">
        <v>43083</v>
      </c>
      <c r="B38" s="4">
        <v>16384.599999999999</v>
      </c>
      <c r="C38" s="4">
        <v>17085.8</v>
      </c>
      <c r="D38" s="4">
        <v>16185.9</v>
      </c>
      <c r="E38" s="4">
        <v>16564</v>
      </c>
      <c r="F38" s="5">
        <v>13777400000</v>
      </c>
      <c r="G38" s="5">
        <v>274269000000</v>
      </c>
      <c r="I38" s="3">
        <v>43083</v>
      </c>
      <c r="J38">
        <f t="shared" si="0"/>
        <v>4.2144358433434634</v>
      </c>
    </row>
    <row r="39" spans="1:10" ht="15" thickBot="1" x14ac:dyDescent="0.35">
      <c r="A39" s="3">
        <v>43082</v>
      </c>
      <c r="B39" s="4">
        <v>17500</v>
      </c>
      <c r="C39" s="4">
        <v>17653.099999999999</v>
      </c>
      <c r="D39" s="4">
        <v>16039.7</v>
      </c>
      <c r="E39" s="4">
        <v>16408.2</v>
      </c>
      <c r="F39" s="5">
        <v>12976900000</v>
      </c>
      <c r="G39" s="5">
        <v>292900000000</v>
      </c>
      <c r="I39" s="3">
        <v>43082</v>
      </c>
      <c r="J39">
        <f t="shared" si="0"/>
        <v>4.2430380486862944</v>
      </c>
    </row>
    <row r="40" spans="1:10" ht="15" thickBot="1" x14ac:dyDescent="0.35">
      <c r="A40" s="3">
        <v>43081</v>
      </c>
      <c r="B40" s="4">
        <v>16919.8</v>
      </c>
      <c r="C40" s="4">
        <v>17781.8</v>
      </c>
      <c r="D40" s="4">
        <v>16571.599999999999</v>
      </c>
      <c r="E40" s="4">
        <v>17415.400000000001</v>
      </c>
      <c r="F40" s="5">
        <v>14603800000</v>
      </c>
      <c r="G40" s="5">
        <v>283155000000</v>
      </c>
      <c r="I40" s="3">
        <v>43081</v>
      </c>
      <c r="J40">
        <f t="shared" si="0"/>
        <v>4.2283952251681507</v>
      </c>
    </row>
    <row r="41" spans="1:10" ht="15" thickBot="1" x14ac:dyDescent="0.35">
      <c r="A41" s="3">
        <v>43080</v>
      </c>
      <c r="B41" s="4">
        <v>15427.4</v>
      </c>
      <c r="C41" s="4">
        <v>17513.900000000001</v>
      </c>
      <c r="D41" s="4">
        <v>15404.8</v>
      </c>
      <c r="E41" s="4">
        <v>16936.8</v>
      </c>
      <c r="F41" s="5">
        <v>12153900000</v>
      </c>
      <c r="G41" s="5">
        <v>258147000000</v>
      </c>
      <c r="I41" s="3">
        <v>43080</v>
      </c>
      <c r="J41">
        <f t="shared" si="0"/>
        <v>4.1882927400101675</v>
      </c>
    </row>
    <row r="42" spans="1:10" ht="15" thickBot="1" x14ac:dyDescent="0.35">
      <c r="A42" s="3">
        <v>43079</v>
      </c>
      <c r="B42" s="4">
        <v>15168.4</v>
      </c>
      <c r="C42" s="4">
        <v>15850.6</v>
      </c>
      <c r="D42" s="4">
        <v>13226.6</v>
      </c>
      <c r="E42" s="4">
        <v>15455.4</v>
      </c>
      <c r="F42" s="5">
        <v>13433300000</v>
      </c>
      <c r="G42" s="5">
        <v>253782000000</v>
      </c>
      <c r="I42" s="3">
        <v>43079</v>
      </c>
      <c r="J42">
        <f t="shared" si="0"/>
        <v>4.1809397727565321</v>
      </c>
    </row>
    <row r="43" spans="1:10" ht="15" thickBot="1" x14ac:dyDescent="0.35">
      <c r="A43" s="3">
        <v>43078</v>
      </c>
      <c r="B43" s="4">
        <v>16523.3</v>
      </c>
      <c r="C43" s="4">
        <v>16783</v>
      </c>
      <c r="D43" s="4">
        <v>13674.9</v>
      </c>
      <c r="E43" s="4">
        <v>15178.2</v>
      </c>
      <c r="F43" s="5">
        <v>13911300000</v>
      </c>
      <c r="G43" s="5">
        <v>276415000000</v>
      </c>
      <c r="I43" s="3">
        <v>43078</v>
      </c>
      <c r="J43">
        <f t="shared" si="0"/>
        <v>4.2180967880609774</v>
      </c>
    </row>
    <row r="44" spans="1:10" ht="15" thickBot="1" x14ac:dyDescent="0.35">
      <c r="A44" s="3">
        <v>43077</v>
      </c>
      <c r="B44" s="4">
        <v>17802.900000000001</v>
      </c>
      <c r="C44" s="4">
        <v>18353.400000000001</v>
      </c>
      <c r="D44" s="4">
        <v>14336.9</v>
      </c>
      <c r="E44" s="4">
        <v>16569.400000000001</v>
      </c>
      <c r="F44" s="5">
        <v>21136000000</v>
      </c>
      <c r="G44" s="5">
        <v>297787000000</v>
      </c>
      <c r="I44" s="3">
        <v>43077</v>
      </c>
      <c r="J44">
        <f t="shared" si="0"/>
        <v>4.2504907523882585</v>
      </c>
    </row>
    <row r="45" spans="1:10" ht="15" thickBot="1" x14ac:dyDescent="0.35">
      <c r="A45" s="3">
        <v>43076</v>
      </c>
      <c r="B45" s="4">
        <v>14266.1</v>
      </c>
      <c r="C45" s="4">
        <v>17899.7</v>
      </c>
      <c r="D45" s="4">
        <v>14057.3</v>
      </c>
      <c r="E45" s="4">
        <v>17899.7</v>
      </c>
      <c r="F45" s="5">
        <v>17950700000</v>
      </c>
      <c r="G45" s="5">
        <v>238600000000</v>
      </c>
      <c r="I45" s="3">
        <v>43076</v>
      </c>
      <c r="J45">
        <f t="shared" si="0"/>
        <v>4.1543052639364504</v>
      </c>
    </row>
    <row r="46" spans="1:10" ht="15" thickBot="1" x14ac:dyDescent="0.35">
      <c r="A46" s="3">
        <v>43075</v>
      </c>
      <c r="B46" s="4">
        <v>11923.4</v>
      </c>
      <c r="C46" s="4">
        <v>14369.1</v>
      </c>
      <c r="D46" s="4">
        <v>11923.4</v>
      </c>
      <c r="E46" s="4">
        <v>14291.5</v>
      </c>
      <c r="F46" s="5">
        <v>12656300000</v>
      </c>
      <c r="G46" s="5">
        <v>199390000000</v>
      </c>
      <c r="I46" s="3">
        <v>43075</v>
      </c>
      <c r="J46">
        <f t="shared" si="0"/>
        <v>4.0764001136835297</v>
      </c>
    </row>
    <row r="47" spans="1:10" ht="15" thickBot="1" x14ac:dyDescent="0.35">
      <c r="A47" s="3">
        <v>43074</v>
      </c>
      <c r="B47" s="4">
        <v>11685.7</v>
      </c>
      <c r="C47" s="4">
        <v>12032</v>
      </c>
      <c r="D47" s="4">
        <v>11604.6</v>
      </c>
      <c r="E47" s="4">
        <v>11916.7</v>
      </c>
      <c r="F47" s="5">
        <v>6895260000</v>
      </c>
      <c r="G47" s="5">
        <v>195389000000</v>
      </c>
      <c r="I47" s="3">
        <v>43074</v>
      </c>
      <c r="J47">
        <f t="shared" si="0"/>
        <v>4.0676547327343924</v>
      </c>
    </row>
    <row r="48" spans="1:10" ht="15" thickBot="1" x14ac:dyDescent="0.35">
      <c r="A48" s="3">
        <v>43073</v>
      </c>
      <c r="B48" s="4">
        <v>11315.4</v>
      </c>
      <c r="C48" s="4">
        <v>11657.2</v>
      </c>
      <c r="D48" s="4">
        <v>11081.8</v>
      </c>
      <c r="E48" s="4">
        <v>11657.2</v>
      </c>
      <c r="F48" s="5">
        <v>6132410000</v>
      </c>
      <c r="G48" s="5">
        <v>189172000000</v>
      </c>
      <c r="I48" s="3">
        <v>43073</v>
      </c>
      <c r="J48">
        <f t="shared" si="0"/>
        <v>4.0536699108954544</v>
      </c>
    </row>
    <row r="49" spans="1:10" ht="15" thickBot="1" x14ac:dyDescent="0.35">
      <c r="A49" s="3">
        <v>43072</v>
      </c>
      <c r="B49" s="4">
        <v>11082.7</v>
      </c>
      <c r="C49" s="4">
        <v>11858.7</v>
      </c>
      <c r="D49" s="4">
        <v>10862</v>
      </c>
      <c r="E49" s="4">
        <v>11323.2</v>
      </c>
      <c r="F49" s="5">
        <v>6608310000</v>
      </c>
      <c r="G49" s="5">
        <v>185258000000</v>
      </c>
      <c r="I49" s="3">
        <v>43072</v>
      </c>
      <c r="J49">
        <f t="shared" si="0"/>
        <v>4.0446455773828447</v>
      </c>
    </row>
    <row r="50" spans="1:10" ht="15" thickBot="1" x14ac:dyDescent="0.35">
      <c r="A50" s="3">
        <v>43071</v>
      </c>
      <c r="B50" s="4">
        <v>10978.3</v>
      </c>
      <c r="C50" s="4">
        <v>11320.2</v>
      </c>
      <c r="D50" s="4">
        <v>10905.1</v>
      </c>
      <c r="E50" s="4">
        <v>11074.6</v>
      </c>
      <c r="F50" s="5">
        <v>5138500000</v>
      </c>
      <c r="G50" s="5">
        <v>183490000000</v>
      </c>
      <c r="I50" s="3">
        <v>43071</v>
      </c>
      <c r="J50">
        <f t="shared" si="0"/>
        <v>4.0405350944146603</v>
      </c>
    </row>
    <row r="51" spans="1:10" ht="15" thickBot="1" x14ac:dyDescent="0.35">
      <c r="A51" s="3">
        <v>43070</v>
      </c>
      <c r="B51" s="4">
        <v>10198.6</v>
      </c>
      <c r="C51" s="4">
        <v>11046.7</v>
      </c>
      <c r="D51" s="4">
        <v>9694.65</v>
      </c>
      <c r="E51" s="4">
        <v>10975.6</v>
      </c>
      <c r="F51" s="5">
        <v>6783120000</v>
      </c>
      <c r="G51" s="5">
        <v>170436000000</v>
      </c>
      <c r="I51" s="3">
        <v>43070</v>
      </c>
      <c r="J51">
        <f t="shared" si="0"/>
        <v>4.0085405586241905</v>
      </c>
    </row>
    <row r="52" spans="1:10" ht="15" thickBot="1" x14ac:dyDescent="0.35">
      <c r="A52" s="3">
        <v>43069</v>
      </c>
      <c r="B52" s="4">
        <v>9906.7900000000009</v>
      </c>
      <c r="C52" s="4">
        <v>10801</v>
      </c>
      <c r="D52" s="4">
        <v>9202.0499999999993</v>
      </c>
      <c r="E52" s="4">
        <v>10233.6</v>
      </c>
      <c r="F52" s="5">
        <v>8310690000</v>
      </c>
      <c r="G52" s="5">
        <v>165537000000</v>
      </c>
      <c r="I52" s="3">
        <v>43069</v>
      </c>
      <c r="J52">
        <f t="shared" si="0"/>
        <v>3.9959329570969393</v>
      </c>
    </row>
    <row r="53" spans="1:10" ht="15" thickBot="1" x14ac:dyDescent="0.35">
      <c r="A53" s="3">
        <v>43068</v>
      </c>
      <c r="B53" s="4">
        <v>10077.4</v>
      </c>
      <c r="C53" s="4">
        <v>11517.4</v>
      </c>
      <c r="D53" s="4">
        <v>9601.0300000000007</v>
      </c>
      <c r="E53" s="4">
        <v>9888.61</v>
      </c>
      <c r="F53" s="5">
        <v>11568800000</v>
      </c>
      <c r="G53" s="5">
        <v>168367000000</v>
      </c>
      <c r="I53" s="3">
        <v>43068</v>
      </c>
      <c r="J53">
        <f t="shared" si="0"/>
        <v>4.0033484972578677</v>
      </c>
    </row>
    <row r="54" spans="1:10" ht="15" thickBot="1" x14ac:dyDescent="0.35">
      <c r="A54" s="3">
        <v>43067</v>
      </c>
      <c r="B54" s="4">
        <v>9823.43</v>
      </c>
      <c r="C54" s="4">
        <v>10125.700000000001</v>
      </c>
      <c r="D54" s="4">
        <v>9736.2999999999993</v>
      </c>
      <c r="E54" s="4">
        <v>10058.799999999999</v>
      </c>
      <c r="F54" s="5">
        <v>6348820000</v>
      </c>
      <c r="G54" s="5">
        <v>164104000000</v>
      </c>
      <c r="I54" s="3">
        <v>43067</v>
      </c>
      <c r="J54">
        <f t="shared" si="0"/>
        <v>3.9922631547909369</v>
      </c>
    </row>
    <row r="55" spans="1:10" ht="15" thickBot="1" x14ac:dyDescent="0.35">
      <c r="A55" s="3">
        <v>43066</v>
      </c>
      <c r="B55" s="4">
        <v>9352.7199999999993</v>
      </c>
      <c r="C55" s="4">
        <v>9818.35</v>
      </c>
      <c r="D55" s="4">
        <v>9352.7199999999993</v>
      </c>
      <c r="E55" s="4">
        <v>9818.35</v>
      </c>
      <c r="F55" s="5">
        <v>5653320000</v>
      </c>
      <c r="G55" s="5">
        <v>156221000000</v>
      </c>
      <c r="I55" s="3">
        <v>43066</v>
      </c>
      <c r="J55">
        <f t="shared" si="0"/>
        <v>3.97093793271224</v>
      </c>
    </row>
    <row r="56" spans="1:10" ht="15" thickBot="1" x14ac:dyDescent="0.35">
      <c r="A56" s="3">
        <v>43065</v>
      </c>
      <c r="B56" s="4">
        <v>8789.0400000000009</v>
      </c>
      <c r="C56" s="4">
        <v>9522.93</v>
      </c>
      <c r="D56" s="4">
        <v>8775.59</v>
      </c>
      <c r="E56" s="4">
        <v>9330.5499999999993</v>
      </c>
      <c r="F56" s="5">
        <v>5475580000</v>
      </c>
      <c r="G56" s="5">
        <v>146789000000</v>
      </c>
      <c r="I56" s="3">
        <v>43065</v>
      </c>
      <c r="J56">
        <f t="shared" si="0"/>
        <v>3.9439414410042164</v>
      </c>
    </row>
    <row r="57" spans="1:10" ht="15" thickBot="1" x14ac:dyDescent="0.35">
      <c r="A57" s="3">
        <v>43064</v>
      </c>
      <c r="B57" s="4">
        <v>8241.7099999999991</v>
      </c>
      <c r="C57" s="4">
        <v>8790.92</v>
      </c>
      <c r="D57" s="4">
        <v>8191.15</v>
      </c>
      <c r="E57" s="4">
        <v>8790.92</v>
      </c>
      <c r="F57" s="5">
        <v>4342060000</v>
      </c>
      <c r="G57" s="5">
        <v>137632000000</v>
      </c>
      <c r="I57" s="3">
        <v>43064</v>
      </c>
      <c r="J57">
        <f t="shared" si="0"/>
        <v>3.9160173289927993</v>
      </c>
    </row>
    <row r="58" spans="1:10" ht="15" thickBot="1" x14ac:dyDescent="0.35">
      <c r="A58" s="3">
        <v>43063</v>
      </c>
      <c r="B58" s="4">
        <v>8074.02</v>
      </c>
      <c r="C58" s="4">
        <v>8374.16</v>
      </c>
      <c r="D58" s="4">
        <v>7940.93</v>
      </c>
      <c r="E58" s="4">
        <v>8253.69</v>
      </c>
      <c r="F58" s="5">
        <v>5058610000</v>
      </c>
      <c r="G58" s="5">
        <v>134816000000</v>
      </c>
      <c r="I58" s="3">
        <v>43063</v>
      </c>
      <c r="J58">
        <f t="shared" si="0"/>
        <v>3.9070898208581548</v>
      </c>
    </row>
    <row r="59" spans="1:10" ht="15" thickBot="1" x14ac:dyDescent="0.35">
      <c r="A59" s="3">
        <v>43062</v>
      </c>
      <c r="B59" s="4">
        <v>8232.3799999999992</v>
      </c>
      <c r="C59" s="4">
        <v>8267.4</v>
      </c>
      <c r="D59" s="4">
        <v>8038.77</v>
      </c>
      <c r="E59" s="4">
        <v>8038.77</v>
      </c>
      <c r="F59" s="5">
        <v>4225180000</v>
      </c>
      <c r="G59" s="5">
        <v>137444000000</v>
      </c>
      <c r="I59" s="3">
        <v>43062</v>
      </c>
      <c r="J59">
        <f t="shared" si="0"/>
        <v>3.9155254088989579</v>
      </c>
    </row>
    <row r="60" spans="1:10" ht="15" thickBot="1" x14ac:dyDescent="0.35">
      <c r="A60" s="3">
        <v>43061</v>
      </c>
      <c r="B60" s="4">
        <v>8077.95</v>
      </c>
      <c r="C60" s="4">
        <v>8302.26</v>
      </c>
      <c r="D60" s="4">
        <v>8075.47</v>
      </c>
      <c r="E60" s="4">
        <v>8253.5499999999993</v>
      </c>
      <c r="F60" s="5">
        <v>3633530000</v>
      </c>
      <c r="G60" s="5">
        <v>134851000000</v>
      </c>
      <c r="I60" s="3">
        <v>43061</v>
      </c>
      <c r="J60">
        <f t="shared" si="0"/>
        <v>3.9073011606944177</v>
      </c>
    </row>
    <row r="61" spans="1:10" ht="15" thickBot="1" x14ac:dyDescent="0.35">
      <c r="A61" s="3">
        <v>43060</v>
      </c>
      <c r="B61" s="4">
        <v>8205.74</v>
      </c>
      <c r="C61" s="4">
        <v>8348.66</v>
      </c>
      <c r="D61" s="4">
        <v>7762.71</v>
      </c>
      <c r="E61" s="4">
        <v>8071.26</v>
      </c>
      <c r="F61" s="5">
        <v>4277610000</v>
      </c>
      <c r="G61" s="5">
        <v>136967000000</v>
      </c>
      <c r="I61" s="3">
        <v>43060</v>
      </c>
      <c r="J61">
        <f t="shared" si="0"/>
        <v>3.9141177521685293</v>
      </c>
    </row>
    <row r="62" spans="1:10" ht="15" thickBot="1" x14ac:dyDescent="0.35">
      <c r="A62" s="3">
        <v>43059</v>
      </c>
      <c r="B62" s="4">
        <v>8039.07</v>
      </c>
      <c r="C62" s="4">
        <v>8336.86</v>
      </c>
      <c r="D62" s="4">
        <v>7949.36</v>
      </c>
      <c r="E62" s="4">
        <v>8200.64</v>
      </c>
      <c r="F62" s="5">
        <v>3488450000</v>
      </c>
      <c r="G62" s="5">
        <v>134167000000</v>
      </c>
      <c r="I62" s="3">
        <v>43059</v>
      </c>
      <c r="J62">
        <f t="shared" si="0"/>
        <v>3.9052058102870699</v>
      </c>
    </row>
    <row r="63" spans="1:10" ht="15" thickBot="1" x14ac:dyDescent="0.35">
      <c r="A63" s="3">
        <v>43058</v>
      </c>
      <c r="B63" s="4">
        <v>7766.03</v>
      </c>
      <c r="C63" s="4">
        <v>8101.91</v>
      </c>
      <c r="D63" s="4">
        <v>7694.1</v>
      </c>
      <c r="E63" s="4">
        <v>8036.49</v>
      </c>
      <c r="F63" s="5">
        <v>3149320000</v>
      </c>
      <c r="G63" s="5">
        <v>129595000000</v>
      </c>
      <c r="I63" s="3">
        <v>43058</v>
      </c>
      <c r="J63">
        <f t="shared" si="0"/>
        <v>3.8901990638831285</v>
      </c>
    </row>
    <row r="64" spans="1:10" ht="15" thickBot="1" x14ac:dyDescent="0.35">
      <c r="A64" s="3">
        <v>43057</v>
      </c>
      <c r="B64" s="4">
        <v>7697.21</v>
      </c>
      <c r="C64" s="4">
        <v>7884.99</v>
      </c>
      <c r="D64" s="4">
        <v>7463.44</v>
      </c>
      <c r="E64" s="4">
        <v>7790.15</v>
      </c>
      <c r="F64" s="5">
        <v>3667190000</v>
      </c>
      <c r="G64" s="5">
        <v>128425000000</v>
      </c>
      <c r="I64" s="3">
        <v>43057</v>
      </c>
      <c r="J64">
        <f t="shared" si="0"/>
        <v>3.8863333354093013</v>
      </c>
    </row>
    <row r="65" spans="1:10" ht="15" thickBot="1" x14ac:dyDescent="0.35">
      <c r="A65" s="3">
        <v>43056</v>
      </c>
      <c r="B65" s="4">
        <v>7853.57</v>
      </c>
      <c r="C65" s="4">
        <v>8004.59</v>
      </c>
      <c r="D65" s="4">
        <v>7561.09</v>
      </c>
      <c r="E65" s="4">
        <v>7708.99</v>
      </c>
      <c r="F65" s="5">
        <v>4651670000</v>
      </c>
      <c r="G65" s="5">
        <v>131026000000</v>
      </c>
      <c r="I65" s="3">
        <v>43056</v>
      </c>
      <c r="J65">
        <f t="shared" si="0"/>
        <v>3.8950671190200223</v>
      </c>
    </row>
    <row r="66" spans="1:10" ht="15" thickBot="1" x14ac:dyDescent="0.35">
      <c r="A66" s="3">
        <v>43055</v>
      </c>
      <c r="B66" s="4">
        <v>7323.24</v>
      </c>
      <c r="C66" s="4">
        <v>7967.38</v>
      </c>
      <c r="D66" s="4">
        <v>7176.58</v>
      </c>
      <c r="E66" s="4">
        <v>7871.69</v>
      </c>
      <c r="F66" s="5">
        <v>5123810000</v>
      </c>
      <c r="G66" s="5">
        <v>122164000000</v>
      </c>
      <c r="I66" s="3">
        <v>43055</v>
      </c>
      <c r="J66">
        <f t="shared" si="0"/>
        <v>3.8647032672336277</v>
      </c>
    </row>
    <row r="67" spans="1:10" ht="15" thickBot="1" x14ac:dyDescent="0.35">
      <c r="A67" s="3">
        <v>43054</v>
      </c>
      <c r="B67" s="4">
        <v>6634.76</v>
      </c>
      <c r="C67" s="4">
        <v>7342.25</v>
      </c>
      <c r="D67" s="4">
        <v>6634.76</v>
      </c>
      <c r="E67" s="4">
        <v>7315.54</v>
      </c>
      <c r="F67" s="5">
        <v>4200880000</v>
      </c>
      <c r="G67" s="5">
        <v>110667000000</v>
      </c>
      <c r="I67" s="3">
        <v>43054</v>
      </c>
      <c r="J67">
        <f t="shared" ref="J67:J130" si="1">LOG10(B67)</f>
        <v>3.8218252176961878</v>
      </c>
    </row>
    <row r="68" spans="1:10" ht="15" thickBot="1" x14ac:dyDescent="0.35">
      <c r="A68" s="3">
        <v>43053</v>
      </c>
      <c r="B68" s="4">
        <v>6561.48</v>
      </c>
      <c r="C68" s="4">
        <v>6764.98</v>
      </c>
      <c r="D68" s="4">
        <v>6461.75</v>
      </c>
      <c r="E68" s="4">
        <v>6635.75</v>
      </c>
      <c r="F68" s="5">
        <v>3197110000</v>
      </c>
      <c r="G68" s="5">
        <v>109434000000</v>
      </c>
      <c r="I68" s="3">
        <v>43053</v>
      </c>
      <c r="J68">
        <f t="shared" si="1"/>
        <v>3.8170018093967162</v>
      </c>
    </row>
    <row r="69" spans="1:10" ht="15" thickBot="1" x14ac:dyDescent="0.35">
      <c r="A69" s="3">
        <v>43052</v>
      </c>
      <c r="B69" s="4">
        <v>5938.25</v>
      </c>
      <c r="C69" s="4">
        <v>6811.19</v>
      </c>
      <c r="D69" s="4">
        <v>5844.29</v>
      </c>
      <c r="E69" s="4">
        <v>6559.49</v>
      </c>
      <c r="F69" s="5">
        <v>6263250000</v>
      </c>
      <c r="G69" s="5">
        <v>99029000000</v>
      </c>
      <c r="I69" s="3">
        <v>43052</v>
      </c>
      <c r="J69">
        <f t="shared" si="1"/>
        <v>3.7736584774188286</v>
      </c>
    </row>
    <row r="70" spans="1:10" ht="15" thickBot="1" x14ac:dyDescent="0.35">
      <c r="A70" s="3">
        <v>43051</v>
      </c>
      <c r="B70" s="4">
        <v>6295.45</v>
      </c>
      <c r="C70" s="4">
        <v>6625.05</v>
      </c>
      <c r="D70" s="4">
        <v>5519.01</v>
      </c>
      <c r="E70" s="4">
        <v>5950.07</v>
      </c>
      <c r="F70" s="5">
        <v>8957350000</v>
      </c>
      <c r="G70" s="5">
        <v>104980000000</v>
      </c>
      <c r="I70" s="3">
        <v>43051</v>
      </c>
      <c r="J70">
        <f t="shared" si="1"/>
        <v>3.7990267790081247</v>
      </c>
    </row>
    <row r="71" spans="1:10" ht="15" thickBot="1" x14ac:dyDescent="0.35">
      <c r="A71" s="3">
        <v>43050</v>
      </c>
      <c r="B71" s="4">
        <v>6618.61</v>
      </c>
      <c r="C71" s="4">
        <v>6873.15</v>
      </c>
      <c r="D71" s="4">
        <v>6204.22</v>
      </c>
      <c r="E71" s="4">
        <v>6357.6</v>
      </c>
      <c r="F71" s="5">
        <v>4908680000</v>
      </c>
      <c r="G71" s="5">
        <v>110362000000</v>
      </c>
      <c r="I71" s="3">
        <v>43050</v>
      </c>
      <c r="J71">
        <f t="shared" si="1"/>
        <v>3.820766791144401</v>
      </c>
    </row>
    <row r="72" spans="1:10" ht="15" thickBot="1" x14ac:dyDescent="0.35">
      <c r="A72" s="3">
        <v>43049</v>
      </c>
      <c r="B72" s="4">
        <v>7173.73</v>
      </c>
      <c r="C72" s="4">
        <v>7312</v>
      </c>
      <c r="D72" s="4">
        <v>6436.87</v>
      </c>
      <c r="E72" s="4">
        <v>6618.14</v>
      </c>
      <c r="F72" s="5">
        <v>5208250000</v>
      </c>
      <c r="G72" s="5">
        <v>119607000000</v>
      </c>
      <c r="I72" s="3">
        <v>43049</v>
      </c>
      <c r="J72">
        <f t="shared" si="1"/>
        <v>3.855745026965435</v>
      </c>
    </row>
    <row r="73" spans="1:10" ht="15" thickBot="1" x14ac:dyDescent="0.35">
      <c r="A73" s="3">
        <v>43048</v>
      </c>
      <c r="B73" s="4">
        <v>7446.83</v>
      </c>
      <c r="C73" s="4">
        <v>7446.83</v>
      </c>
      <c r="D73" s="4">
        <v>7101.52</v>
      </c>
      <c r="E73" s="4">
        <v>7143.58</v>
      </c>
      <c r="F73" s="5">
        <v>3226250000</v>
      </c>
      <c r="G73" s="5">
        <v>124146000000</v>
      </c>
      <c r="I73" s="3">
        <v>43048</v>
      </c>
      <c r="J73">
        <f t="shared" si="1"/>
        <v>3.8719714396625404</v>
      </c>
    </row>
    <row r="74" spans="1:10" ht="15" thickBot="1" x14ac:dyDescent="0.35">
      <c r="A74" s="3">
        <v>43047</v>
      </c>
      <c r="B74" s="4">
        <v>7141.38</v>
      </c>
      <c r="C74" s="4">
        <v>7776.42</v>
      </c>
      <c r="D74" s="4">
        <v>7114.02</v>
      </c>
      <c r="E74" s="4">
        <v>7459.69</v>
      </c>
      <c r="F74" s="5">
        <v>4602200000</v>
      </c>
      <c r="G74" s="5">
        <v>119041000000</v>
      </c>
      <c r="I74" s="3">
        <v>43047</v>
      </c>
      <c r="J74">
        <f t="shared" si="1"/>
        <v>3.8537821429350529</v>
      </c>
    </row>
    <row r="75" spans="1:10" ht="15" thickBot="1" x14ac:dyDescent="0.35">
      <c r="A75" s="3">
        <v>43046</v>
      </c>
      <c r="B75" s="4">
        <v>7023.1</v>
      </c>
      <c r="C75" s="4">
        <v>7253.32</v>
      </c>
      <c r="D75" s="4">
        <v>7023.1</v>
      </c>
      <c r="E75" s="4">
        <v>7144.38</v>
      </c>
      <c r="F75" s="5">
        <v>2326340000</v>
      </c>
      <c r="G75" s="5">
        <v>117056000000</v>
      </c>
      <c r="I75" s="3">
        <v>43046</v>
      </c>
      <c r="J75">
        <f t="shared" si="1"/>
        <v>3.8465288522606551</v>
      </c>
    </row>
    <row r="76" spans="1:10" ht="15" thickBot="1" x14ac:dyDescent="0.35">
      <c r="A76" s="3">
        <v>43045</v>
      </c>
      <c r="B76" s="4">
        <v>7403.22</v>
      </c>
      <c r="C76" s="4">
        <v>7445.77</v>
      </c>
      <c r="D76" s="4">
        <v>7007.31</v>
      </c>
      <c r="E76" s="4">
        <v>7022.76</v>
      </c>
      <c r="F76" s="5">
        <v>3111900000</v>
      </c>
      <c r="G76" s="5">
        <v>123379000000</v>
      </c>
      <c r="I76" s="3">
        <v>43045</v>
      </c>
      <c r="J76">
        <f t="shared" si="1"/>
        <v>3.8694206554157509</v>
      </c>
    </row>
    <row r="77" spans="1:10" ht="15" thickBot="1" x14ac:dyDescent="0.35">
      <c r="A77" s="3">
        <v>43044</v>
      </c>
      <c r="B77" s="4">
        <v>7404.52</v>
      </c>
      <c r="C77" s="4">
        <v>7617.48</v>
      </c>
      <c r="D77" s="4">
        <v>7333.19</v>
      </c>
      <c r="E77" s="4">
        <v>7407.41</v>
      </c>
      <c r="F77" s="5">
        <v>2380410000</v>
      </c>
      <c r="G77" s="5">
        <v>123388000000</v>
      </c>
      <c r="I77" s="3">
        <v>43044</v>
      </c>
      <c r="J77">
        <f t="shared" si="1"/>
        <v>3.8694969105131425</v>
      </c>
    </row>
    <row r="78" spans="1:10" ht="15" thickBot="1" x14ac:dyDescent="0.35">
      <c r="A78" s="3">
        <v>43043</v>
      </c>
      <c r="B78" s="4">
        <v>7164.48</v>
      </c>
      <c r="C78" s="4">
        <v>7492.86</v>
      </c>
      <c r="D78" s="4">
        <v>7031.28</v>
      </c>
      <c r="E78" s="4">
        <v>7379.95</v>
      </c>
      <c r="F78" s="5">
        <v>2483800000</v>
      </c>
      <c r="G78" s="5">
        <v>119376000000</v>
      </c>
      <c r="I78" s="3">
        <v>43043</v>
      </c>
      <c r="J78">
        <f t="shared" si="1"/>
        <v>3.8551846746599638</v>
      </c>
    </row>
    <row r="79" spans="1:10" ht="15" thickBot="1" x14ac:dyDescent="0.35">
      <c r="A79" s="3">
        <v>43042</v>
      </c>
      <c r="B79" s="4">
        <v>7087.53</v>
      </c>
      <c r="C79" s="4">
        <v>7461.29</v>
      </c>
      <c r="D79" s="4">
        <v>7002.94</v>
      </c>
      <c r="E79" s="4">
        <v>7207.76</v>
      </c>
      <c r="F79" s="5">
        <v>3369860000</v>
      </c>
      <c r="G79" s="5">
        <v>118084000000</v>
      </c>
      <c r="I79" s="3">
        <v>43042</v>
      </c>
      <c r="J79">
        <f t="shared" si="1"/>
        <v>3.8504949101805939</v>
      </c>
    </row>
    <row r="80" spans="1:10" ht="15" thickBot="1" x14ac:dyDescent="0.35">
      <c r="A80" s="3">
        <v>43041</v>
      </c>
      <c r="B80" s="4">
        <v>6777.77</v>
      </c>
      <c r="C80" s="4">
        <v>7367.33</v>
      </c>
      <c r="D80" s="4">
        <v>6758.72</v>
      </c>
      <c r="E80" s="4">
        <v>7078.5</v>
      </c>
      <c r="F80" s="5">
        <v>4653770000</v>
      </c>
      <c r="G80" s="5">
        <v>112910000000</v>
      </c>
      <c r="I80" s="3">
        <v>43041</v>
      </c>
      <c r="J80">
        <f t="shared" si="1"/>
        <v>3.8310868272004392</v>
      </c>
    </row>
    <row r="81" spans="1:10" ht="15" thickBot="1" x14ac:dyDescent="0.35">
      <c r="A81" s="3">
        <v>43040</v>
      </c>
      <c r="B81" s="4">
        <v>6440.97</v>
      </c>
      <c r="C81" s="4">
        <v>6767.31</v>
      </c>
      <c r="D81" s="4">
        <v>6377.88</v>
      </c>
      <c r="E81" s="4">
        <v>6767.31</v>
      </c>
      <c r="F81" s="5">
        <v>2870320000</v>
      </c>
      <c r="G81" s="5">
        <v>107287000000</v>
      </c>
      <c r="I81" s="3">
        <v>43040</v>
      </c>
      <c r="J81">
        <f t="shared" si="1"/>
        <v>3.8089512763543589</v>
      </c>
    </row>
    <row r="82" spans="1:10" ht="15" thickBot="1" x14ac:dyDescent="0.35">
      <c r="A82" s="3">
        <v>43039</v>
      </c>
      <c r="B82" s="4">
        <v>6132.02</v>
      </c>
      <c r="C82" s="4">
        <v>6470.43</v>
      </c>
      <c r="D82" s="4">
        <v>6103.33</v>
      </c>
      <c r="E82" s="4">
        <v>6468.4</v>
      </c>
      <c r="F82" s="5">
        <v>2311380000</v>
      </c>
      <c r="G82" s="5">
        <v>102130000000</v>
      </c>
      <c r="I82" s="3">
        <v>43039</v>
      </c>
      <c r="J82">
        <f t="shared" si="1"/>
        <v>3.7876035626656175</v>
      </c>
    </row>
    <row r="83" spans="1:10" ht="15" thickBot="1" x14ac:dyDescent="0.35">
      <c r="A83" s="3">
        <v>43038</v>
      </c>
      <c r="B83" s="4">
        <v>6114.85</v>
      </c>
      <c r="C83" s="4">
        <v>6214.99</v>
      </c>
      <c r="D83" s="4">
        <v>6040.85</v>
      </c>
      <c r="E83" s="4">
        <v>6130.53</v>
      </c>
      <c r="F83" s="5">
        <v>1772150000</v>
      </c>
      <c r="G83" s="5">
        <v>101833000000</v>
      </c>
      <c r="I83" s="3">
        <v>43038</v>
      </c>
      <c r="J83">
        <f t="shared" si="1"/>
        <v>3.7863858080654706</v>
      </c>
    </row>
    <row r="84" spans="1:10" ht="15" thickBot="1" x14ac:dyDescent="0.35">
      <c r="A84" s="3">
        <v>43037</v>
      </c>
      <c r="B84" s="4">
        <v>5754.44</v>
      </c>
      <c r="C84" s="4">
        <v>6255.71</v>
      </c>
      <c r="D84" s="4">
        <v>5724.58</v>
      </c>
      <c r="E84" s="4">
        <v>6153.85</v>
      </c>
      <c r="F84" s="5">
        <v>2859040000</v>
      </c>
      <c r="G84" s="5">
        <v>95819800000</v>
      </c>
      <c r="I84" s="3">
        <v>43037</v>
      </c>
      <c r="J84">
        <f t="shared" si="1"/>
        <v>3.760003066151151</v>
      </c>
    </row>
    <row r="85" spans="1:10" ht="15" thickBot="1" x14ac:dyDescent="0.35">
      <c r="A85" s="3">
        <v>43036</v>
      </c>
      <c r="B85" s="4">
        <v>5787.82</v>
      </c>
      <c r="C85" s="4">
        <v>5876.72</v>
      </c>
      <c r="D85" s="4">
        <v>5689.19</v>
      </c>
      <c r="E85" s="4">
        <v>5753.09</v>
      </c>
      <c r="F85" s="5">
        <v>1403920000</v>
      </c>
      <c r="G85" s="5">
        <v>96369600000</v>
      </c>
      <c r="I85" s="3">
        <v>43036</v>
      </c>
      <c r="J85">
        <f t="shared" si="1"/>
        <v>3.7625150161888254</v>
      </c>
    </row>
    <row r="86" spans="1:10" ht="15" thickBot="1" x14ac:dyDescent="0.35">
      <c r="A86" s="3">
        <v>43035</v>
      </c>
      <c r="B86" s="4">
        <v>5899.74</v>
      </c>
      <c r="C86" s="4">
        <v>5988.39</v>
      </c>
      <c r="D86" s="4">
        <v>5728.82</v>
      </c>
      <c r="E86" s="4">
        <v>5780.9</v>
      </c>
      <c r="F86" s="5">
        <v>1710130000</v>
      </c>
      <c r="G86" s="5">
        <v>98225400000</v>
      </c>
      <c r="I86" s="3">
        <v>43035</v>
      </c>
      <c r="J86">
        <f t="shared" si="1"/>
        <v>3.7708328728195406</v>
      </c>
    </row>
    <row r="87" spans="1:10" ht="15" thickBot="1" x14ac:dyDescent="0.35">
      <c r="A87" s="3">
        <v>43034</v>
      </c>
      <c r="B87" s="4">
        <v>5747.95</v>
      </c>
      <c r="C87" s="4">
        <v>5976.8</v>
      </c>
      <c r="D87" s="4">
        <v>5721.22</v>
      </c>
      <c r="E87" s="4">
        <v>5904.83</v>
      </c>
      <c r="F87" s="5">
        <v>1905040000</v>
      </c>
      <c r="G87" s="5">
        <v>95685100000</v>
      </c>
      <c r="I87" s="3">
        <v>43034</v>
      </c>
      <c r="J87">
        <f t="shared" si="1"/>
        <v>3.7595129816579882</v>
      </c>
    </row>
    <row r="88" spans="1:10" ht="15" thickBot="1" x14ac:dyDescent="0.35">
      <c r="A88" s="3">
        <v>43033</v>
      </c>
      <c r="B88" s="4">
        <v>5524.6</v>
      </c>
      <c r="C88" s="4">
        <v>5754.33</v>
      </c>
      <c r="D88" s="4">
        <v>5397.88</v>
      </c>
      <c r="E88" s="4">
        <v>5750.8</v>
      </c>
      <c r="F88" s="5">
        <v>1966990000</v>
      </c>
      <c r="G88" s="5">
        <v>91954200000</v>
      </c>
      <c r="I88" s="3">
        <v>43033</v>
      </c>
      <c r="J88">
        <f t="shared" si="1"/>
        <v>3.7423008390844803</v>
      </c>
    </row>
    <row r="89" spans="1:10" ht="15" thickBot="1" x14ac:dyDescent="0.35">
      <c r="A89" s="3">
        <v>43032</v>
      </c>
      <c r="B89" s="4">
        <v>5935.52</v>
      </c>
      <c r="C89" s="4">
        <v>5935.52</v>
      </c>
      <c r="D89" s="4">
        <v>5504.18</v>
      </c>
      <c r="E89" s="4">
        <v>5526.64</v>
      </c>
      <c r="F89" s="5">
        <v>2735700000</v>
      </c>
      <c r="G89" s="5">
        <v>98781600000</v>
      </c>
      <c r="I89" s="3">
        <v>43032</v>
      </c>
      <c r="J89">
        <f t="shared" si="1"/>
        <v>3.7734587726988473</v>
      </c>
    </row>
    <row r="90" spans="1:10" ht="15" thickBot="1" x14ac:dyDescent="0.35">
      <c r="A90" s="3">
        <v>43031</v>
      </c>
      <c r="B90" s="4">
        <v>6006</v>
      </c>
      <c r="C90" s="4">
        <v>6075.59</v>
      </c>
      <c r="D90" s="4">
        <v>5732.47</v>
      </c>
      <c r="E90" s="4">
        <v>5930.32</v>
      </c>
      <c r="F90" s="5">
        <v>2401840000</v>
      </c>
      <c r="G90" s="5">
        <v>99941600000</v>
      </c>
      <c r="I90" s="3">
        <v>43031</v>
      </c>
      <c r="J90">
        <f t="shared" si="1"/>
        <v>3.7785853278629622</v>
      </c>
    </row>
    <row r="91" spans="1:10" ht="15" thickBot="1" x14ac:dyDescent="0.35">
      <c r="A91" s="3">
        <v>43030</v>
      </c>
      <c r="B91" s="4">
        <v>6036.66</v>
      </c>
      <c r="C91" s="4">
        <v>6076.26</v>
      </c>
      <c r="D91" s="4">
        <v>5792.34</v>
      </c>
      <c r="E91" s="4">
        <v>6008.42</v>
      </c>
      <c r="F91" s="5">
        <v>2034630000</v>
      </c>
      <c r="G91" s="5">
        <v>100438000000</v>
      </c>
      <c r="I91" s="3">
        <v>43030</v>
      </c>
      <c r="J91">
        <f t="shared" si="1"/>
        <v>3.7807967159757081</v>
      </c>
    </row>
    <row r="92" spans="1:10" ht="15" thickBot="1" x14ac:dyDescent="0.35">
      <c r="A92" s="3">
        <v>43029</v>
      </c>
      <c r="B92" s="4">
        <v>5996.79</v>
      </c>
      <c r="C92" s="4">
        <v>6194.88</v>
      </c>
      <c r="D92" s="4">
        <v>5965.07</v>
      </c>
      <c r="E92" s="4">
        <v>6031.6</v>
      </c>
      <c r="F92" s="5">
        <v>2207100000</v>
      </c>
      <c r="G92" s="5">
        <v>99763200000</v>
      </c>
      <c r="I92" s="3">
        <v>43029</v>
      </c>
      <c r="J92">
        <f t="shared" si="1"/>
        <v>3.7779188406606794</v>
      </c>
    </row>
    <row r="93" spans="1:10" ht="15" thickBot="1" x14ac:dyDescent="0.35">
      <c r="A93" s="3">
        <v>43028</v>
      </c>
      <c r="B93" s="4">
        <v>5708.11</v>
      </c>
      <c r="C93" s="4">
        <v>6060.11</v>
      </c>
      <c r="D93" s="4">
        <v>5627.23</v>
      </c>
      <c r="E93" s="4">
        <v>6011.45</v>
      </c>
      <c r="F93" s="5">
        <v>2354430000</v>
      </c>
      <c r="G93" s="5">
        <v>94947900000</v>
      </c>
      <c r="I93" s="3">
        <v>43028</v>
      </c>
      <c r="J93">
        <f t="shared" si="1"/>
        <v>3.7564923337370555</v>
      </c>
    </row>
    <row r="94" spans="1:10" ht="15" thickBot="1" x14ac:dyDescent="0.35">
      <c r="A94" s="3">
        <v>43027</v>
      </c>
      <c r="B94" s="4">
        <v>5583.74</v>
      </c>
      <c r="C94" s="4">
        <v>5744.35</v>
      </c>
      <c r="D94" s="4">
        <v>5531.06</v>
      </c>
      <c r="E94" s="4">
        <v>5708.52</v>
      </c>
      <c r="F94" s="5">
        <v>1780540000</v>
      </c>
      <c r="G94" s="5">
        <v>92867000000</v>
      </c>
      <c r="I94" s="3">
        <v>43027</v>
      </c>
      <c r="J94">
        <f t="shared" si="1"/>
        <v>3.7469251876963789</v>
      </c>
    </row>
    <row r="95" spans="1:10" ht="15" thickBot="1" x14ac:dyDescent="0.35">
      <c r="A95" s="3">
        <v>43026</v>
      </c>
      <c r="B95" s="4">
        <v>5603.82</v>
      </c>
      <c r="C95" s="4">
        <v>5603.82</v>
      </c>
      <c r="D95" s="4">
        <v>5151.4399999999996</v>
      </c>
      <c r="E95" s="4">
        <v>5590.69</v>
      </c>
      <c r="F95" s="5">
        <v>2399270000</v>
      </c>
      <c r="G95" s="5">
        <v>93190200000</v>
      </c>
      <c r="I95" s="3">
        <v>43026</v>
      </c>
      <c r="J95">
        <f t="shared" si="1"/>
        <v>3.7484841768881436</v>
      </c>
    </row>
    <row r="96" spans="1:10" ht="15" thickBot="1" x14ac:dyDescent="0.35">
      <c r="A96" s="3">
        <v>43025</v>
      </c>
      <c r="B96" s="4">
        <v>5741.58</v>
      </c>
      <c r="C96" s="4">
        <v>5800.35</v>
      </c>
      <c r="D96" s="4">
        <v>5472.72</v>
      </c>
      <c r="E96" s="4">
        <v>5605.51</v>
      </c>
      <c r="F96" s="5">
        <v>1821570000</v>
      </c>
      <c r="G96" s="5">
        <v>95469300000</v>
      </c>
      <c r="I96" s="3">
        <v>43025</v>
      </c>
      <c r="J96">
        <f t="shared" si="1"/>
        <v>3.7590314204221196</v>
      </c>
    </row>
    <row r="97" spans="1:10" ht="15" thickBot="1" x14ac:dyDescent="0.35">
      <c r="A97" s="3">
        <v>43024</v>
      </c>
      <c r="B97" s="4">
        <v>5687.57</v>
      </c>
      <c r="C97" s="4">
        <v>5776.23</v>
      </c>
      <c r="D97" s="4">
        <v>5544.21</v>
      </c>
      <c r="E97" s="4">
        <v>5725.59</v>
      </c>
      <c r="F97" s="5">
        <v>2008070000</v>
      </c>
      <c r="G97" s="5">
        <v>94559000000</v>
      </c>
      <c r="I97" s="3">
        <v>43024</v>
      </c>
      <c r="J97">
        <f t="shared" si="1"/>
        <v>3.7549267547951302</v>
      </c>
    </row>
    <row r="98" spans="1:10" ht="15" thickBot="1" x14ac:dyDescent="0.35">
      <c r="A98" s="3">
        <v>43023</v>
      </c>
      <c r="B98" s="4">
        <v>5835.96</v>
      </c>
      <c r="C98" s="4">
        <v>5852.48</v>
      </c>
      <c r="D98" s="4">
        <v>5478.61</v>
      </c>
      <c r="E98" s="4">
        <v>5678.19</v>
      </c>
      <c r="F98" s="5">
        <v>1976040000</v>
      </c>
      <c r="G98" s="5">
        <v>97011900000</v>
      </c>
      <c r="I98" s="3">
        <v>43023</v>
      </c>
      <c r="J98">
        <f t="shared" si="1"/>
        <v>3.7661123065526665</v>
      </c>
    </row>
    <row r="99" spans="1:10" ht="15" thickBot="1" x14ac:dyDescent="0.35">
      <c r="A99" s="3">
        <v>43022</v>
      </c>
      <c r="B99" s="4">
        <v>5643.53</v>
      </c>
      <c r="C99" s="4">
        <v>5837.7</v>
      </c>
      <c r="D99" s="4">
        <v>5591.64</v>
      </c>
      <c r="E99" s="4">
        <v>5831.79</v>
      </c>
      <c r="F99" s="5">
        <v>1669030000</v>
      </c>
      <c r="G99" s="5">
        <v>93803000000</v>
      </c>
      <c r="I99" s="3">
        <v>43022</v>
      </c>
      <c r="J99">
        <f t="shared" si="1"/>
        <v>3.7515508380189027</v>
      </c>
    </row>
    <row r="100" spans="1:10" ht="15" thickBot="1" x14ac:dyDescent="0.35">
      <c r="A100" s="3">
        <v>43021</v>
      </c>
      <c r="B100" s="4">
        <v>5464.16</v>
      </c>
      <c r="C100" s="4">
        <v>5840.3</v>
      </c>
      <c r="D100" s="4">
        <v>5436.85</v>
      </c>
      <c r="E100" s="4">
        <v>5647.21</v>
      </c>
      <c r="F100" s="5">
        <v>3615480000</v>
      </c>
      <c r="G100" s="5">
        <v>90812400000</v>
      </c>
      <c r="I100" s="3">
        <v>43021</v>
      </c>
      <c r="J100">
        <f t="shared" si="1"/>
        <v>3.737523407748832</v>
      </c>
    </row>
    <row r="101" spans="1:10" ht="15" thickBot="1" x14ac:dyDescent="0.35">
      <c r="A101" s="3">
        <v>43020</v>
      </c>
      <c r="B101" s="4">
        <v>4829.58</v>
      </c>
      <c r="C101" s="4">
        <v>5446.91</v>
      </c>
      <c r="D101" s="4">
        <v>4822</v>
      </c>
      <c r="E101" s="4">
        <v>5446.91</v>
      </c>
      <c r="F101" s="5">
        <v>2791610000</v>
      </c>
      <c r="G101" s="5">
        <v>80256700000</v>
      </c>
      <c r="I101" s="3">
        <v>43020</v>
      </c>
      <c r="J101">
        <f t="shared" si="1"/>
        <v>3.6839093643719152</v>
      </c>
    </row>
    <row r="102" spans="1:10" ht="15" thickBot="1" x14ac:dyDescent="0.35">
      <c r="A102" s="3">
        <v>43019</v>
      </c>
      <c r="B102" s="4">
        <v>4789.25</v>
      </c>
      <c r="C102" s="4">
        <v>4873.7299999999996</v>
      </c>
      <c r="D102" s="4">
        <v>4751.63</v>
      </c>
      <c r="E102" s="4">
        <v>4826.4799999999996</v>
      </c>
      <c r="F102" s="5">
        <v>1222280000</v>
      </c>
      <c r="G102" s="5">
        <v>79578200000</v>
      </c>
      <c r="I102" s="3">
        <v>43019</v>
      </c>
      <c r="J102">
        <f t="shared" si="1"/>
        <v>3.680267507910564</v>
      </c>
    </row>
    <row r="103" spans="1:10" ht="15" thickBot="1" x14ac:dyDescent="0.35">
      <c r="A103" s="3">
        <v>43018</v>
      </c>
      <c r="B103" s="4">
        <v>4776.21</v>
      </c>
      <c r="C103" s="4">
        <v>4922.17</v>
      </c>
      <c r="D103" s="4">
        <v>4765.1000000000004</v>
      </c>
      <c r="E103" s="4">
        <v>4781.99</v>
      </c>
      <c r="F103" s="5">
        <v>1597140000</v>
      </c>
      <c r="G103" s="5">
        <v>79351800000</v>
      </c>
      <c r="I103" s="3">
        <v>43018</v>
      </c>
      <c r="J103">
        <f t="shared" si="1"/>
        <v>3.6790834135644017</v>
      </c>
    </row>
    <row r="104" spans="1:10" ht="15" thickBot="1" x14ac:dyDescent="0.35">
      <c r="A104" s="3">
        <v>43017</v>
      </c>
      <c r="B104" s="4">
        <v>4614.5200000000004</v>
      </c>
      <c r="C104" s="4">
        <v>4878.71</v>
      </c>
      <c r="D104" s="4">
        <v>4564.25</v>
      </c>
      <c r="E104" s="4">
        <v>4772.0200000000004</v>
      </c>
      <c r="F104" s="5">
        <v>1968740000</v>
      </c>
      <c r="G104" s="5">
        <v>76656500000</v>
      </c>
      <c r="I104" s="3">
        <v>43017</v>
      </c>
      <c r="J104">
        <f t="shared" si="1"/>
        <v>3.6641265326223946</v>
      </c>
    </row>
    <row r="105" spans="1:10" ht="15" thickBot="1" x14ac:dyDescent="0.35">
      <c r="A105" s="3">
        <v>43016</v>
      </c>
      <c r="B105" s="4">
        <v>4429.67</v>
      </c>
      <c r="C105" s="4">
        <v>4624.1400000000003</v>
      </c>
      <c r="D105" s="4">
        <v>4405.6400000000003</v>
      </c>
      <c r="E105" s="4">
        <v>4610.4799999999996</v>
      </c>
      <c r="F105" s="5">
        <v>1313870000</v>
      </c>
      <c r="G105" s="5">
        <v>73575400000</v>
      </c>
      <c r="I105" s="3">
        <v>43016</v>
      </c>
      <c r="J105">
        <f t="shared" si="1"/>
        <v>3.6463713735103624</v>
      </c>
    </row>
    <row r="106" spans="1:10" ht="15" thickBot="1" x14ac:dyDescent="0.35">
      <c r="A106" s="3">
        <v>43015</v>
      </c>
      <c r="B106" s="4">
        <v>4369.3500000000004</v>
      </c>
      <c r="C106" s="4">
        <v>4443.88</v>
      </c>
      <c r="D106" s="4">
        <v>4321.05</v>
      </c>
      <c r="E106" s="4">
        <v>4426.8900000000003</v>
      </c>
      <c r="F106" s="5">
        <v>906928000</v>
      </c>
      <c r="G106" s="5">
        <v>72565100000</v>
      </c>
      <c r="I106" s="3">
        <v>43015</v>
      </c>
      <c r="J106">
        <f t="shared" si="1"/>
        <v>3.6404168345883781</v>
      </c>
    </row>
    <row r="107" spans="1:10" ht="15" thickBot="1" x14ac:dyDescent="0.35">
      <c r="A107" s="3">
        <v>43014</v>
      </c>
      <c r="B107" s="4">
        <v>4324.46</v>
      </c>
      <c r="C107" s="4">
        <v>4413.2700000000004</v>
      </c>
      <c r="D107" s="4">
        <v>4320.53</v>
      </c>
      <c r="E107" s="4">
        <v>4370.8100000000004</v>
      </c>
      <c r="F107" s="5">
        <v>1069940000</v>
      </c>
      <c r="G107" s="5">
        <v>71810600000</v>
      </c>
      <c r="I107" s="3">
        <v>43014</v>
      </c>
      <c r="J107">
        <f t="shared" si="1"/>
        <v>3.6359318843645463</v>
      </c>
    </row>
    <row r="108" spans="1:10" ht="15" thickBot="1" x14ac:dyDescent="0.35">
      <c r="A108" s="3">
        <v>43013</v>
      </c>
      <c r="B108" s="4">
        <v>4229.88</v>
      </c>
      <c r="C108" s="4">
        <v>4362.6400000000003</v>
      </c>
      <c r="D108" s="4">
        <v>4164.05</v>
      </c>
      <c r="E108" s="4">
        <v>4328.41</v>
      </c>
      <c r="F108" s="5">
        <v>1161770000</v>
      </c>
      <c r="G108" s="5">
        <v>70233700000</v>
      </c>
      <c r="I108" s="3">
        <v>43013</v>
      </c>
      <c r="J108">
        <f t="shared" si="1"/>
        <v>3.6263280467894474</v>
      </c>
    </row>
    <row r="109" spans="1:10" ht="15" thickBot="1" x14ac:dyDescent="0.35">
      <c r="A109" s="3">
        <v>43012</v>
      </c>
      <c r="B109" s="4">
        <v>4319.37</v>
      </c>
      <c r="C109" s="4">
        <v>4352.3100000000004</v>
      </c>
      <c r="D109" s="4">
        <v>4210.42</v>
      </c>
      <c r="E109" s="4">
        <v>4229.3599999999997</v>
      </c>
      <c r="F109" s="5">
        <v>1116770000</v>
      </c>
      <c r="G109" s="5">
        <v>71712500000</v>
      </c>
      <c r="I109" s="3">
        <v>43012</v>
      </c>
      <c r="J109">
        <f t="shared" si="1"/>
        <v>3.6354204075843701</v>
      </c>
    </row>
    <row r="110" spans="1:10" ht="15" thickBot="1" x14ac:dyDescent="0.35">
      <c r="A110" s="3">
        <v>43011</v>
      </c>
      <c r="B110" s="4">
        <v>4408.46</v>
      </c>
      <c r="C110" s="4">
        <v>4432.47</v>
      </c>
      <c r="D110" s="4">
        <v>4258.8900000000003</v>
      </c>
      <c r="E110" s="4">
        <v>4317.4799999999996</v>
      </c>
      <c r="F110" s="5">
        <v>1288020000</v>
      </c>
      <c r="G110" s="5">
        <v>73181300000</v>
      </c>
      <c r="I110" s="3">
        <v>43011</v>
      </c>
      <c r="J110">
        <f t="shared" si="1"/>
        <v>3.6442869045911301</v>
      </c>
    </row>
    <row r="111" spans="1:10" ht="15" thickBot="1" x14ac:dyDescent="0.35">
      <c r="A111" s="3">
        <v>43010</v>
      </c>
      <c r="B111" s="4">
        <v>4395.8100000000004</v>
      </c>
      <c r="C111" s="4">
        <v>4470.2299999999996</v>
      </c>
      <c r="D111" s="4">
        <v>4377.46</v>
      </c>
      <c r="E111" s="4">
        <v>4409.32</v>
      </c>
      <c r="F111" s="5">
        <v>1431730000</v>
      </c>
      <c r="G111" s="5">
        <v>72963200000</v>
      </c>
      <c r="I111" s="3">
        <v>43010</v>
      </c>
      <c r="J111">
        <f t="shared" si="1"/>
        <v>3.643038912656178</v>
      </c>
    </row>
    <row r="112" spans="1:10" ht="15" thickBot="1" x14ac:dyDescent="0.35">
      <c r="A112" s="3">
        <v>43009</v>
      </c>
      <c r="B112" s="4">
        <v>4341.05</v>
      </c>
      <c r="C112" s="4">
        <v>4403.74</v>
      </c>
      <c r="D112" s="4">
        <v>4269.8100000000004</v>
      </c>
      <c r="E112" s="4">
        <v>4403.74</v>
      </c>
      <c r="F112" s="5">
        <v>1208210000</v>
      </c>
      <c r="G112" s="5">
        <v>72047300000</v>
      </c>
      <c r="I112" s="3">
        <v>43009</v>
      </c>
      <c r="J112">
        <f t="shared" si="1"/>
        <v>3.6375947880499506</v>
      </c>
    </row>
    <row r="113" spans="1:10" ht="15" thickBot="1" x14ac:dyDescent="0.35">
      <c r="A113" s="3">
        <v>43008</v>
      </c>
      <c r="B113" s="4">
        <v>4166.1099999999997</v>
      </c>
      <c r="C113" s="4">
        <v>4358.43</v>
      </c>
      <c r="D113" s="4">
        <v>4160.8599999999997</v>
      </c>
      <c r="E113" s="4">
        <v>4338.71</v>
      </c>
      <c r="F113" s="5">
        <v>1207450000</v>
      </c>
      <c r="G113" s="5">
        <v>69136600000</v>
      </c>
      <c r="I113" s="3">
        <v>43008</v>
      </c>
      <c r="J113">
        <f t="shared" si="1"/>
        <v>3.6197307326694141</v>
      </c>
    </row>
    <row r="114" spans="1:10" ht="15" thickBot="1" x14ac:dyDescent="0.35">
      <c r="A114" s="3">
        <v>43007</v>
      </c>
      <c r="B114" s="4">
        <v>4171.62</v>
      </c>
      <c r="C114" s="4">
        <v>4214.63</v>
      </c>
      <c r="D114" s="4">
        <v>4039.29</v>
      </c>
      <c r="E114" s="4">
        <v>4163.07</v>
      </c>
      <c r="F114" s="5">
        <v>1367050000</v>
      </c>
      <c r="G114" s="5">
        <v>69219200000</v>
      </c>
      <c r="I114" s="3">
        <v>43007</v>
      </c>
      <c r="J114">
        <f t="shared" si="1"/>
        <v>3.6203047409291305</v>
      </c>
    </row>
    <row r="115" spans="1:10" ht="15" thickBot="1" x14ac:dyDescent="0.35">
      <c r="A115" s="3">
        <v>43006</v>
      </c>
      <c r="B115" s="4">
        <v>4197.13</v>
      </c>
      <c r="C115" s="4">
        <v>4279.3100000000004</v>
      </c>
      <c r="D115" s="4">
        <v>4109.7</v>
      </c>
      <c r="E115" s="4">
        <v>4174.7299999999996</v>
      </c>
      <c r="F115" s="5">
        <v>1712320000</v>
      </c>
      <c r="G115" s="5">
        <v>69633200000</v>
      </c>
      <c r="I115" s="3">
        <v>43006</v>
      </c>
      <c r="J115">
        <f t="shared" si="1"/>
        <v>3.6229524210600204</v>
      </c>
    </row>
    <row r="116" spans="1:10" ht="15" thickBot="1" x14ac:dyDescent="0.35">
      <c r="A116" s="3">
        <v>43005</v>
      </c>
      <c r="B116" s="4">
        <v>3892.94</v>
      </c>
      <c r="C116" s="4">
        <v>4210.05</v>
      </c>
      <c r="D116" s="4">
        <v>3884.82</v>
      </c>
      <c r="E116" s="4">
        <v>4200.67</v>
      </c>
      <c r="F116" s="5">
        <v>1686880000</v>
      </c>
      <c r="G116" s="5">
        <v>64579200000</v>
      </c>
      <c r="I116" s="3">
        <v>43005</v>
      </c>
      <c r="J116">
        <f t="shared" si="1"/>
        <v>3.5902777101990968</v>
      </c>
    </row>
    <row r="117" spans="1:10" ht="15" thickBot="1" x14ac:dyDescent="0.35">
      <c r="A117" s="3">
        <v>43004</v>
      </c>
      <c r="B117" s="4">
        <v>3928.41</v>
      </c>
      <c r="C117" s="4">
        <v>3969.89</v>
      </c>
      <c r="D117" s="4">
        <v>3869.9</v>
      </c>
      <c r="E117" s="4">
        <v>3892.35</v>
      </c>
      <c r="F117" s="5">
        <v>1043740000</v>
      </c>
      <c r="G117" s="5">
        <v>65161000000</v>
      </c>
      <c r="I117" s="3">
        <v>43004</v>
      </c>
      <c r="J117">
        <f t="shared" si="1"/>
        <v>3.5942168078942762</v>
      </c>
    </row>
    <row r="118" spans="1:10" ht="15" thickBot="1" x14ac:dyDescent="0.35">
      <c r="A118" s="3">
        <v>43003</v>
      </c>
      <c r="B118" s="4">
        <v>3681.58</v>
      </c>
      <c r="C118" s="4">
        <v>3950.25</v>
      </c>
      <c r="D118" s="4">
        <v>3681.58</v>
      </c>
      <c r="E118" s="4">
        <v>3926.07</v>
      </c>
      <c r="F118" s="5">
        <v>1374210000</v>
      </c>
      <c r="G118" s="5">
        <v>61061100000</v>
      </c>
      <c r="I118" s="3">
        <v>43003</v>
      </c>
      <c r="J118">
        <f t="shared" si="1"/>
        <v>3.5660342420478321</v>
      </c>
    </row>
    <row r="119" spans="1:10" ht="15" thickBot="1" x14ac:dyDescent="0.35">
      <c r="A119" s="3">
        <v>43002</v>
      </c>
      <c r="B119" s="4">
        <v>3796.15</v>
      </c>
      <c r="C119" s="4">
        <v>3796.15</v>
      </c>
      <c r="D119" s="4">
        <v>3666.9</v>
      </c>
      <c r="E119" s="4">
        <v>3682.84</v>
      </c>
      <c r="F119" s="5">
        <v>768015000</v>
      </c>
      <c r="G119" s="5">
        <v>62954300000</v>
      </c>
      <c r="I119" s="3">
        <v>43002</v>
      </c>
      <c r="J119">
        <f t="shared" si="1"/>
        <v>3.5793433646839232</v>
      </c>
    </row>
    <row r="120" spans="1:10" ht="15" thickBot="1" x14ac:dyDescent="0.35">
      <c r="A120" s="3">
        <v>43001</v>
      </c>
      <c r="B120" s="4">
        <v>3629.92</v>
      </c>
      <c r="C120" s="4">
        <v>3819.21</v>
      </c>
      <c r="D120" s="4">
        <v>3594.58</v>
      </c>
      <c r="E120" s="4">
        <v>3792.4</v>
      </c>
      <c r="F120" s="5">
        <v>928114000</v>
      </c>
      <c r="G120" s="5">
        <v>60190000000</v>
      </c>
      <c r="I120" s="3">
        <v>43001</v>
      </c>
      <c r="J120">
        <f t="shared" si="1"/>
        <v>3.5598970537023917</v>
      </c>
    </row>
    <row r="121" spans="1:10" ht="15" thickBot="1" x14ac:dyDescent="0.35">
      <c r="A121" s="3">
        <v>43000</v>
      </c>
      <c r="B121" s="4">
        <v>3628.02</v>
      </c>
      <c r="C121" s="4">
        <v>3758.27</v>
      </c>
      <c r="D121" s="4">
        <v>3553.53</v>
      </c>
      <c r="E121" s="4">
        <v>3630.7</v>
      </c>
      <c r="F121" s="5">
        <v>1194830000</v>
      </c>
      <c r="G121" s="5">
        <v>60152300000</v>
      </c>
      <c r="I121" s="3">
        <v>43000</v>
      </c>
      <c r="J121">
        <f t="shared" si="1"/>
        <v>3.5596696725075994</v>
      </c>
    </row>
    <row r="122" spans="1:10" ht="15" thickBot="1" x14ac:dyDescent="0.35">
      <c r="A122" s="3">
        <v>42999</v>
      </c>
      <c r="B122" s="4">
        <v>3901.47</v>
      </c>
      <c r="C122" s="4">
        <v>3916.42</v>
      </c>
      <c r="D122" s="4">
        <v>3613.63</v>
      </c>
      <c r="E122" s="4">
        <v>3631.04</v>
      </c>
      <c r="F122" s="5">
        <v>1411480000</v>
      </c>
      <c r="G122" s="5">
        <v>64677600000</v>
      </c>
      <c r="I122" s="3">
        <v>42999</v>
      </c>
      <c r="J122">
        <f t="shared" si="1"/>
        <v>3.5912282717963318</v>
      </c>
    </row>
    <row r="123" spans="1:10" ht="15" thickBot="1" x14ac:dyDescent="0.35">
      <c r="A123" s="3">
        <v>42998</v>
      </c>
      <c r="B123" s="4">
        <v>3916.36</v>
      </c>
      <c r="C123" s="4">
        <v>4031.39</v>
      </c>
      <c r="D123" s="4">
        <v>3857.73</v>
      </c>
      <c r="E123" s="4">
        <v>3905.95</v>
      </c>
      <c r="F123" s="5">
        <v>1213830000</v>
      </c>
      <c r="G123" s="5">
        <v>64918500000</v>
      </c>
      <c r="I123" s="3">
        <v>42998</v>
      </c>
      <c r="J123">
        <f t="shared" si="1"/>
        <v>3.5928826062228874</v>
      </c>
    </row>
    <row r="124" spans="1:10" ht="15" thickBot="1" x14ac:dyDescent="0.35">
      <c r="A124" s="3">
        <v>42997</v>
      </c>
      <c r="B124" s="4">
        <v>4073.79</v>
      </c>
      <c r="C124" s="4">
        <v>4094.07</v>
      </c>
      <c r="D124" s="4">
        <v>3868.87</v>
      </c>
      <c r="E124" s="4">
        <v>3924.97</v>
      </c>
      <c r="F124" s="5">
        <v>1563980000</v>
      </c>
      <c r="G124" s="5">
        <v>67520300000</v>
      </c>
      <c r="I124" s="3">
        <v>42997</v>
      </c>
      <c r="J124">
        <f t="shared" si="1"/>
        <v>3.6099986377736584</v>
      </c>
    </row>
    <row r="125" spans="1:10" ht="15" thickBot="1" x14ac:dyDescent="0.35">
      <c r="A125" s="3">
        <v>42996</v>
      </c>
      <c r="B125" s="4">
        <v>3591.09</v>
      </c>
      <c r="C125" s="4">
        <v>4079.23</v>
      </c>
      <c r="D125" s="4">
        <v>3591.09</v>
      </c>
      <c r="E125" s="4">
        <v>4065.2</v>
      </c>
      <c r="F125" s="5">
        <v>1943210000</v>
      </c>
      <c r="G125" s="5">
        <v>59514100000</v>
      </c>
      <c r="I125" s="3">
        <v>42996</v>
      </c>
      <c r="J125">
        <f t="shared" si="1"/>
        <v>3.5552262895631586</v>
      </c>
    </row>
    <row r="126" spans="1:10" ht="15" thickBot="1" x14ac:dyDescent="0.35">
      <c r="A126" s="3">
        <v>42995</v>
      </c>
      <c r="B126" s="4">
        <v>3606.28</v>
      </c>
      <c r="C126" s="4">
        <v>3664.81</v>
      </c>
      <c r="D126" s="4">
        <v>3445.64</v>
      </c>
      <c r="E126" s="4">
        <v>3582.88</v>
      </c>
      <c r="F126" s="5">
        <v>1239150000</v>
      </c>
      <c r="G126" s="5">
        <v>59757800000</v>
      </c>
      <c r="I126" s="3">
        <v>42995</v>
      </c>
      <c r="J126">
        <f t="shared" si="1"/>
        <v>3.5570594433331557</v>
      </c>
    </row>
    <row r="127" spans="1:10" ht="15" thickBot="1" x14ac:dyDescent="0.35">
      <c r="A127" s="3">
        <v>42994</v>
      </c>
      <c r="B127" s="4">
        <v>3637.75</v>
      </c>
      <c r="C127" s="4">
        <v>3808.84</v>
      </c>
      <c r="D127" s="4">
        <v>3487.79</v>
      </c>
      <c r="E127" s="4">
        <v>3625.04</v>
      </c>
      <c r="F127" s="5">
        <v>1818400000</v>
      </c>
      <c r="G127" s="5">
        <v>60271600000</v>
      </c>
      <c r="I127" s="3">
        <v>42994</v>
      </c>
      <c r="J127">
        <f t="shared" si="1"/>
        <v>3.560832849386292</v>
      </c>
    </row>
    <row r="128" spans="1:10" ht="15" thickBot="1" x14ac:dyDescent="0.35">
      <c r="A128" s="3">
        <v>42993</v>
      </c>
      <c r="B128" s="4">
        <v>3166.3</v>
      </c>
      <c r="C128" s="4">
        <v>3733.45</v>
      </c>
      <c r="D128" s="4">
        <v>2946.62</v>
      </c>
      <c r="E128" s="4">
        <v>3637.52</v>
      </c>
      <c r="F128" s="5">
        <v>4148070000</v>
      </c>
      <c r="G128" s="5">
        <v>52453500000</v>
      </c>
      <c r="I128" s="3">
        <v>42993</v>
      </c>
      <c r="J128">
        <f t="shared" si="1"/>
        <v>3.5005520609281402</v>
      </c>
    </row>
    <row r="129" spans="1:10" ht="15" thickBot="1" x14ac:dyDescent="0.35">
      <c r="A129" s="3">
        <v>42992</v>
      </c>
      <c r="B129" s="4">
        <v>3875.37</v>
      </c>
      <c r="C129" s="4">
        <v>3920.6</v>
      </c>
      <c r="D129" s="4">
        <v>3153.86</v>
      </c>
      <c r="E129" s="4">
        <v>3154.95</v>
      </c>
      <c r="F129" s="5">
        <v>2716310000</v>
      </c>
      <c r="G129" s="5">
        <v>64191600000</v>
      </c>
      <c r="I129" s="3">
        <v>42992</v>
      </c>
      <c r="J129">
        <f t="shared" si="1"/>
        <v>3.5883131729809588</v>
      </c>
    </row>
    <row r="130" spans="1:10" ht="15" thickBot="1" x14ac:dyDescent="0.35">
      <c r="A130" s="3">
        <v>42991</v>
      </c>
      <c r="B130" s="4">
        <v>4131.9799999999996</v>
      </c>
      <c r="C130" s="4">
        <v>4131.9799999999996</v>
      </c>
      <c r="D130" s="4">
        <v>3789.92</v>
      </c>
      <c r="E130" s="4">
        <v>3882.59</v>
      </c>
      <c r="F130" s="5">
        <v>2219410000</v>
      </c>
      <c r="G130" s="5">
        <v>68432200000</v>
      </c>
      <c r="I130" s="3">
        <v>42991</v>
      </c>
      <c r="J130">
        <f t="shared" si="1"/>
        <v>3.6161582107394854</v>
      </c>
    </row>
    <row r="131" spans="1:10" ht="15" thickBot="1" x14ac:dyDescent="0.35">
      <c r="A131" s="3">
        <v>42990</v>
      </c>
      <c r="B131" s="4">
        <v>4168.88</v>
      </c>
      <c r="C131" s="4">
        <v>4344.6499999999996</v>
      </c>
      <c r="D131" s="4">
        <v>4085.22</v>
      </c>
      <c r="E131" s="4">
        <v>4130.8100000000004</v>
      </c>
      <c r="F131" s="5">
        <v>1864530000</v>
      </c>
      <c r="G131" s="5">
        <v>69033400000</v>
      </c>
      <c r="I131" s="3">
        <v>42990</v>
      </c>
      <c r="J131">
        <f t="shared" ref="J131:J194" si="2">LOG10(B131)</f>
        <v>3.6200193942656873</v>
      </c>
    </row>
    <row r="132" spans="1:10" ht="15" thickBot="1" x14ac:dyDescent="0.35">
      <c r="A132" s="3">
        <v>42989</v>
      </c>
      <c r="B132" s="4">
        <v>4122.47</v>
      </c>
      <c r="C132" s="4">
        <v>4261.67</v>
      </c>
      <c r="D132" s="4">
        <v>4099.3999999999996</v>
      </c>
      <c r="E132" s="4">
        <v>4161.2700000000004</v>
      </c>
      <c r="F132" s="5">
        <v>1557330000</v>
      </c>
      <c r="G132" s="5">
        <v>68256000000</v>
      </c>
      <c r="I132" s="3">
        <v>42989</v>
      </c>
      <c r="J132">
        <f t="shared" si="2"/>
        <v>3.6151575038843276</v>
      </c>
    </row>
    <row r="133" spans="1:10" ht="15" thickBot="1" x14ac:dyDescent="0.35">
      <c r="A133" s="3">
        <v>42988</v>
      </c>
      <c r="B133" s="4">
        <v>4229.34</v>
      </c>
      <c r="C133" s="4">
        <v>4245.4399999999996</v>
      </c>
      <c r="D133" s="4">
        <v>3951.04</v>
      </c>
      <c r="E133" s="4">
        <v>4122.9399999999996</v>
      </c>
      <c r="F133" s="5">
        <v>1679090000</v>
      </c>
      <c r="G133" s="5">
        <v>70018100000</v>
      </c>
      <c r="I133" s="3">
        <v>42988</v>
      </c>
      <c r="J133">
        <f t="shared" si="2"/>
        <v>3.626272599828487</v>
      </c>
    </row>
    <row r="134" spans="1:10" ht="15" thickBot="1" x14ac:dyDescent="0.35">
      <c r="A134" s="3">
        <v>42987</v>
      </c>
      <c r="B134" s="4">
        <v>4229.8100000000004</v>
      </c>
      <c r="C134" s="4">
        <v>4308.82</v>
      </c>
      <c r="D134" s="4">
        <v>4114.1099999999997</v>
      </c>
      <c r="E134" s="4">
        <v>4226.0600000000004</v>
      </c>
      <c r="F134" s="5">
        <v>1386230000</v>
      </c>
      <c r="G134" s="5">
        <v>70017200000</v>
      </c>
      <c r="I134" s="3">
        <v>42987</v>
      </c>
      <c r="J134">
        <f t="shared" si="2"/>
        <v>3.6263208596197676</v>
      </c>
    </row>
    <row r="135" spans="1:10" ht="15" thickBot="1" x14ac:dyDescent="0.35">
      <c r="A135" s="3">
        <v>42986</v>
      </c>
      <c r="B135" s="4">
        <v>4605.16</v>
      </c>
      <c r="C135" s="4">
        <v>4661</v>
      </c>
      <c r="D135" s="4">
        <v>4075.18</v>
      </c>
      <c r="E135" s="4">
        <v>4228.75</v>
      </c>
      <c r="F135" s="5">
        <v>2700890000</v>
      </c>
      <c r="G135" s="5">
        <v>76220200000</v>
      </c>
      <c r="I135" s="3">
        <v>42986</v>
      </c>
      <c r="J135">
        <f t="shared" si="2"/>
        <v>3.6632447237641323</v>
      </c>
    </row>
    <row r="136" spans="1:10" ht="15" thickBot="1" x14ac:dyDescent="0.35">
      <c r="A136" s="3">
        <v>42985</v>
      </c>
      <c r="B136" s="4">
        <v>4589.1400000000003</v>
      </c>
      <c r="C136" s="4">
        <v>4655.04</v>
      </c>
      <c r="D136" s="4">
        <v>4491.33</v>
      </c>
      <c r="E136" s="4">
        <v>4599.88</v>
      </c>
      <c r="F136" s="5">
        <v>1844620000</v>
      </c>
      <c r="G136" s="5">
        <v>75945000000</v>
      </c>
      <c r="I136" s="3">
        <v>42985</v>
      </c>
      <c r="J136">
        <f t="shared" si="2"/>
        <v>3.6617313068339121</v>
      </c>
    </row>
    <row r="137" spans="1:10" ht="15" thickBot="1" x14ac:dyDescent="0.35">
      <c r="A137" s="3">
        <v>42984</v>
      </c>
      <c r="B137" s="4">
        <v>4376.59</v>
      </c>
      <c r="C137" s="4">
        <v>4617.25</v>
      </c>
      <c r="D137" s="4">
        <v>4376.59</v>
      </c>
      <c r="E137" s="4">
        <v>4597.12</v>
      </c>
      <c r="F137" s="5">
        <v>2172100000</v>
      </c>
      <c r="G137" s="5">
        <v>72418700000</v>
      </c>
      <c r="I137" s="3">
        <v>42984</v>
      </c>
      <c r="J137">
        <f t="shared" si="2"/>
        <v>3.6411358637075382</v>
      </c>
    </row>
    <row r="138" spans="1:10" ht="15" thickBot="1" x14ac:dyDescent="0.35">
      <c r="A138" s="3">
        <v>42983</v>
      </c>
      <c r="B138" s="4">
        <v>4228.29</v>
      </c>
      <c r="C138" s="4">
        <v>4427.84</v>
      </c>
      <c r="D138" s="4">
        <v>3998.11</v>
      </c>
      <c r="E138" s="4">
        <v>4376.53</v>
      </c>
      <c r="F138" s="5">
        <v>2697970000</v>
      </c>
      <c r="G138" s="5">
        <v>69954400000</v>
      </c>
      <c r="I138" s="3">
        <v>42983</v>
      </c>
      <c r="J138">
        <f t="shared" si="2"/>
        <v>3.6261647660243739</v>
      </c>
    </row>
    <row r="139" spans="1:10" ht="15" thickBot="1" x14ac:dyDescent="0.35">
      <c r="A139" s="3">
        <v>42982</v>
      </c>
      <c r="B139" s="4">
        <v>4591.63</v>
      </c>
      <c r="C139" s="4">
        <v>4591.63</v>
      </c>
      <c r="D139" s="4">
        <v>4108.3999999999996</v>
      </c>
      <c r="E139" s="4">
        <v>4236.3100000000004</v>
      </c>
      <c r="F139" s="5">
        <v>2987330000</v>
      </c>
      <c r="G139" s="5">
        <v>75955500000</v>
      </c>
      <c r="I139" s="3">
        <v>42982</v>
      </c>
      <c r="J139">
        <f t="shared" si="2"/>
        <v>3.661966884740004</v>
      </c>
    </row>
    <row r="140" spans="1:10" ht="15" thickBot="1" x14ac:dyDescent="0.35">
      <c r="A140" s="3">
        <v>42981</v>
      </c>
      <c r="B140" s="4">
        <v>4585.2700000000004</v>
      </c>
      <c r="C140" s="4">
        <v>4714.08</v>
      </c>
      <c r="D140" s="4">
        <v>4417.59</v>
      </c>
      <c r="E140" s="4">
        <v>4582.96</v>
      </c>
      <c r="F140" s="5">
        <v>1933190000</v>
      </c>
      <c r="G140" s="5">
        <v>75841700000</v>
      </c>
      <c r="I140" s="3">
        <v>42981</v>
      </c>
      <c r="J140">
        <f t="shared" si="2"/>
        <v>3.6613649138463189</v>
      </c>
    </row>
    <row r="141" spans="1:10" ht="15" thickBot="1" x14ac:dyDescent="0.35">
      <c r="A141" s="3">
        <v>42980</v>
      </c>
      <c r="B141" s="4">
        <v>4901.42</v>
      </c>
      <c r="C141" s="4">
        <v>4975.04</v>
      </c>
      <c r="D141" s="4">
        <v>4469.24</v>
      </c>
      <c r="E141" s="4">
        <v>4578.7700000000004</v>
      </c>
      <c r="F141" s="5">
        <v>2722140000</v>
      </c>
      <c r="G141" s="5">
        <v>81060600000</v>
      </c>
      <c r="I141" s="3">
        <v>42980</v>
      </c>
      <c r="J141">
        <f t="shared" si="2"/>
        <v>3.6903219185638725</v>
      </c>
    </row>
    <row r="142" spans="1:10" ht="15" thickBot="1" x14ac:dyDescent="0.35">
      <c r="A142" s="3">
        <v>42979</v>
      </c>
      <c r="B142" s="4">
        <v>4701.76</v>
      </c>
      <c r="C142" s="4">
        <v>4892.01</v>
      </c>
      <c r="D142" s="4">
        <v>4678.53</v>
      </c>
      <c r="E142" s="4">
        <v>4892.01</v>
      </c>
      <c r="F142" s="5">
        <v>2599080000</v>
      </c>
      <c r="G142" s="5">
        <v>77748400000</v>
      </c>
      <c r="I142" s="3">
        <v>42979</v>
      </c>
      <c r="J142">
        <f t="shared" si="2"/>
        <v>3.6722604569165633</v>
      </c>
    </row>
    <row r="143" spans="1:10" ht="15" thickBot="1" x14ac:dyDescent="0.35">
      <c r="A143" s="3">
        <v>42978</v>
      </c>
      <c r="B143" s="4">
        <v>4555.59</v>
      </c>
      <c r="C143" s="4">
        <v>4736.05</v>
      </c>
      <c r="D143" s="4">
        <v>4549.3999999999996</v>
      </c>
      <c r="E143" s="4">
        <v>4703.3900000000003</v>
      </c>
      <c r="F143" s="5">
        <v>1944930000</v>
      </c>
      <c r="G143" s="5">
        <v>75322300000</v>
      </c>
      <c r="I143" s="3">
        <v>42978</v>
      </c>
      <c r="J143">
        <f t="shared" si="2"/>
        <v>3.6585446309579819</v>
      </c>
    </row>
    <row r="144" spans="1:10" ht="15" thickBot="1" x14ac:dyDescent="0.35">
      <c r="A144" s="3">
        <v>42977</v>
      </c>
      <c r="B144" s="4">
        <v>4570.3599999999997</v>
      </c>
      <c r="C144" s="4">
        <v>4626.5200000000004</v>
      </c>
      <c r="D144" s="4">
        <v>4471.41</v>
      </c>
      <c r="E144" s="4">
        <v>4565.3</v>
      </c>
      <c r="F144" s="5">
        <v>1937850000</v>
      </c>
      <c r="G144" s="5">
        <v>75556600000</v>
      </c>
      <c r="I144" s="3">
        <v>42977</v>
      </c>
      <c r="J144">
        <f t="shared" si="2"/>
        <v>3.6599504101039333</v>
      </c>
    </row>
    <row r="145" spans="1:10" ht="15" thickBot="1" x14ac:dyDescent="0.35">
      <c r="A145" s="3">
        <v>42976</v>
      </c>
      <c r="B145" s="4">
        <v>4389.21</v>
      </c>
      <c r="C145" s="4">
        <v>4625.68</v>
      </c>
      <c r="D145" s="4">
        <v>4352.13</v>
      </c>
      <c r="E145" s="4">
        <v>4579.0200000000004</v>
      </c>
      <c r="F145" s="5">
        <v>2486080000</v>
      </c>
      <c r="G145" s="5">
        <v>72553800000</v>
      </c>
      <c r="I145" s="3">
        <v>42976</v>
      </c>
      <c r="J145">
        <f t="shared" si="2"/>
        <v>3.642386359988151</v>
      </c>
    </row>
    <row r="146" spans="1:10" ht="15" thickBot="1" x14ac:dyDescent="0.35">
      <c r="A146" s="3">
        <v>42975</v>
      </c>
      <c r="B146" s="4">
        <v>4384.45</v>
      </c>
      <c r="C146" s="4">
        <v>4403.93</v>
      </c>
      <c r="D146" s="4">
        <v>4224.6400000000003</v>
      </c>
      <c r="E146" s="4">
        <v>4382.66</v>
      </c>
      <c r="F146" s="5">
        <v>1959330000</v>
      </c>
      <c r="G146" s="5">
        <v>72467900000</v>
      </c>
      <c r="I146" s="3">
        <v>42975</v>
      </c>
      <c r="J146">
        <f t="shared" si="2"/>
        <v>3.6419151217736121</v>
      </c>
    </row>
    <row r="147" spans="1:10" ht="15" thickBot="1" x14ac:dyDescent="0.35">
      <c r="A147" s="3">
        <v>42974</v>
      </c>
      <c r="B147" s="4">
        <v>4345.1000000000004</v>
      </c>
      <c r="C147" s="4">
        <v>4416.59</v>
      </c>
      <c r="D147" s="4">
        <v>4317.29</v>
      </c>
      <c r="E147" s="4">
        <v>4382.88</v>
      </c>
      <c r="F147" s="5">
        <v>1537460000</v>
      </c>
      <c r="G147" s="5">
        <v>71809200000</v>
      </c>
      <c r="I147" s="3">
        <v>42974</v>
      </c>
      <c r="J147">
        <f t="shared" si="2"/>
        <v>3.6379997759396758</v>
      </c>
    </row>
    <row r="148" spans="1:10" ht="15" thickBot="1" x14ac:dyDescent="0.35">
      <c r="A148" s="3">
        <v>42973</v>
      </c>
      <c r="B148" s="4">
        <v>4372.0600000000004</v>
      </c>
      <c r="C148" s="4">
        <v>4379.28</v>
      </c>
      <c r="D148" s="4">
        <v>4269.5200000000004</v>
      </c>
      <c r="E148" s="4">
        <v>4352.3999999999996</v>
      </c>
      <c r="F148" s="5">
        <v>1511610000</v>
      </c>
      <c r="G148" s="5">
        <v>72249100000</v>
      </c>
      <c r="I148" s="3">
        <v>42973</v>
      </c>
      <c r="J148">
        <f t="shared" si="2"/>
        <v>3.6406861133623205</v>
      </c>
    </row>
    <row r="149" spans="1:10" ht="15" thickBot="1" x14ac:dyDescent="0.35">
      <c r="A149" s="3">
        <v>42972</v>
      </c>
      <c r="B149" s="4">
        <v>4332.82</v>
      </c>
      <c r="C149" s="4">
        <v>4455.7</v>
      </c>
      <c r="D149" s="4">
        <v>4307.3500000000004</v>
      </c>
      <c r="E149" s="4">
        <v>4371.6000000000004</v>
      </c>
      <c r="F149" s="5">
        <v>1727970000</v>
      </c>
      <c r="G149" s="5">
        <v>71595100000</v>
      </c>
      <c r="I149" s="3">
        <v>42972</v>
      </c>
      <c r="J149">
        <f t="shared" si="2"/>
        <v>3.636770647347205</v>
      </c>
    </row>
    <row r="150" spans="1:10" ht="15" thickBot="1" x14ac:dyDescent="0.35">
      <c r="A150" s="3">
        <v>42971</v>
      </c>
      <c r="B150" s="4">
        <v>4137.6000000000004</v>
      </c>
      <c r="C150" s="4">
        <v>4376.3900000000003</v>
      </c>
      <c r="D150" s="4">
        <v>4130.26</v>
      </c>
      <c r="E150" s="4">
        <v>4334.68</v>
      </c>
      <c r="F150" s="5">
        <v>2037750000</v>
      </c>
      <c r="G150" s="5">
        <v>68363900000</v>
      </c>
      <c r="I150" s="3">
        <v>42971</v>
      </c>
      <c r="J150">
        <f t="shared" si="2"/>
        <v>3.6167485032002999</v>
      </c>
    </row>
    <row r="151" spans="1:10" ht="15" thickBot="1" x14ac:dyDescent="0.35">
      <c r="A151" s="3">
        <v>42970</v>
      </c>
      <c r="B151" s="4">
        <v>4089.01</v>
      </c>
      <c r="C151" s="4">
        <v>4255.78</v>
      </c>
      <c r="D151" s="4">
        <v>4078.41</v>
      </c>
      <c r="E151" s="4">
        <v>4151.5200000000004</v>
      </c>
      <c r="F151" s="5">
        <v>2369820000</v>
      </c>
      <c r="G151" s="5">
        <v>67553000000</v>
      </c>
      <c r="I151" s="3">
        <v>42970</v>
      </c>
      <c r="J151">
        <f t="shared" si="2"/>
        <v>3.6116181726574195</v>
      </c>
    </row>
    <row r="152" spans="1:10" ht="15" thickBot="1" x14ac:dyDescent="0.35">
      <c r="A152" s="3">
        <v>42969</v>
      </c>
      <c r="B152" s="4">
        <v>3998.35</v>
      </c>
      <c r="C152" s="4">
        <v>4128.76</v>
      </c>
      <c r="D152" s="4">
        <v>3674.58</v>
      </c>
      <c r="E152" s="4">
        <v>4100.5200000000004</v>
      </c>
      <c r="F152" s="5">
        <v>3764240000</v>
      </c>
      <c r="G152" s="5">
        <v>66051000000</v>
      </c>
      <c r="I152" s="3">
        <v>42969</v>
      </c>
      <c r="J152">
        <f t="shared" si="2"/>
        <v>3.601880807895053</v>
      </c>
    </row>
    <row r="153" spans="1:10" ht="15" thickBot="1" x14ac:dyDescent="0.35">
      <c r="A153" s="3">
        <v>42968</v>
      </c>
      <c r="B153" s="4">
        <v>4090.48</v>
      </c>
      <c r="C153" s="4">
        <v>4109.1400000000003</v>
      </c>
      <c r="D153" s="4">
        <v>3988.6</v>
      </c>
      <c r="E153" s="4">
        <v>4001.74</v>
      </c>
      <c r="F153" s="5">
        <v>2800890000</v>
      </c>
      <c r="G153" s="5">
        <v>67567100000</v>
      </c>
      <c r="I153" s="3">
        <v>42968</v>
      </c>
      <c r="J153">
        <f t="shared" si="2"/>
        <v>3.6117742735623097</v>
      </c>
    </row>
    <row r="154" spans="1:10" ht="15" thickBot="1" x14ac:dyDescent="0.35">
      <c r="A154" s="3">
        <v>42967</v>
      </c>
      <c r="B154" s="4">
        <v>4189.3100000000004</v>
      </c>
      <c r="C154" s="4">
        <v>4196.29</v>
      </c>
      <c r="D154" s="4">
        <v>4069.88</v>
      </c>
      <c r="E154" s="4">
        <v>4087.66</v>
      </c>
      <c r="F154" s="5">
        <v>2109770000</v>
      </c>
      <c r="G154" s="5">
        <v>69192700000</v>
      </c>
      <c r="I154" s="3">
        <v>42967</v>
      </c>
      <c r="J154">
        <f t="shared" si="2"/>
        <v>3.6221424984151831</v>
      </c>
    </row>
    <row r="155" spans="1:10" ht="15" thickBot="1" x14ac:dyDescent="0.35">
      <c r="A155" s="3">
        <v>42966</v>
      </c>
      <c r="B155" s="4">
        <v>4137.75</v>
      </c>
      <c r="C155" s="4">
        <v>4243.26</v>
      </c>
      <c r="D155" s="4">
        <v>3970.55</v>
      </c>
      <c r="E155" s="4">
        <v>4193.7</v>
      </c>
      <c r="F155" s="5">
        <v>2975820000</v>
      </c>
      <c r="G155" s="5">
        <v>68333100000</v>
      </c>
      <c r="I155" s="3">
        <v>42966</v>
      </c>
      <c r="J155">
        <f t="shared" si="2"/>
        <v>3.6167642473494399</v>
      </c>
    </row>
    <row r="156" spans="1:10" ht="15" thickBot="1" x14ac:dyDescent="0.35">
      <c r="A156" s="3">
        <v>42965</v>
      </c>
      <c r="B156" s="4">
        <v>4324.34</v>
      </c>
      <c r="C156" s="4">
        <v>4370.13</v>
      </c>
      <c r="D156" s="4">
        <v>4015.4</v>
      </c>
      <c r="E156" s="4">
        <v>4160.62</v>
      </c>
      <c r="F156" s="5">
        <v>2941710000</v>
      </c>
      <c r="G156" s="5">
        <v>71406500000</v>
      </c>
      <c r="I156" s="3">
        <v>42965</v>
      </c>
      <c r="J156">
        <f t="shared" si="2"/>
        <v>3.6359198329035731</v>
      </c>
    </row>
    <row r="157" spans="1:10" ht="15" thickBot="1" x14ac:dyDescent="0.35">
      <c r="A157" s="3">
        <v>42964</v>
      </c>
      <c r="B157" s="4">
        <v>4384.4399999999996</v>
      </c>
      <c r="C157" s="4">
        <v>4484.7</v>
      </c>
      <c r="D157" s="4">
        <v>4243.71</v>
      </c>
      <c r="E157" s="4">
        <v>4331.6899999999996</v>
      </c>
      <c r="F157" s="5">
        <v>2553360000</v>
      </c>
      <c r="G157" s="5">
        <v>72389100000</v>
      </c>
      <c r="I157" s="3">
        <v>42964</v>
      </c>
      <c r="J157">
        <f t="shared" si="2"/>
        <v>3.6419141312389338</v>
      </c>
    </row>
    <row r="158" spans="1:10" ht="15" thickBot="1" x14ac:dyDescent="0.35">
      <c r="A158" s="3">
        <v>42963</v>
      </c>
      <c r="B158" s="4">
        <v>4200.34</v>
      </c>
      <c r="C158" s="4">
        <v>4381.2299999999996</v>
      </c>
      <c r="D158" s="4">
        <v>3994.42</v>
      </c>
      <c r="E158" s="4">
        <v>4376.63</v>
      </c>
      <c r="F158" s="5">
        <v>2272040000</v>
      </c>
      <c r="G158" s="5">
        <v>69342700000</v>
      </c>
      <c r="I158" s="3">
        <v>42963</v>
      </c>
      <c r="J158">
        <f t="shared" si="2"/>
        <v>3.6232844461472933</v>
      </c>
    </row>
    <row r="159" spans="1:10" ht="15" thickBot="1" x14ac:dyDescent="0.35">
      <c r="A159" s="3">
        <v>42962</v>
      </c>
      <c r="B159" s="4">
        <v>4326.99</v>
      </c>
      <c r="C159" s="4">
        <v>4455.97</v>
      </c>
      <c r="D159" s="4">
        <v>3906.18</v>
      </c>
      <c r="E159" s="4">
        <v>4181.93</v>
      </c>
      <c r="F159" s="5">
        <v>3258050000</v>
      </c>
      <c r="G159" s="5">
        <v>71425500000</v>
      </c>
      <c r="I159" s="3">
        <v>42962</v>
      </c>
      <c r="J159">
        <f t="shared" si="2"/>
        <v>3.6361858915126053</v>
      </c>
    </row>
    <row r="160" spans="1:10" ht="15" thickBot="1" x14ac:dyDescent="0.35">
      <c r="A160" s="3">
        <v>42961</v>
      </c>
      <c r="B160" s="4">
        <v>4066.1</v>
      </c>
      <c r="C160" s="4">
        <v>4325.13</v>
      </c>
      <c r="D160" s="4">
        <v>3989.16</v>
      </c>
      <c r="E160" s="4">
        <v>4325.13</v>
      </c>
      <c r="F160" s="5">
        <v>2463090000</v>
      </c>
      <c r="G160" s="5">
        <v>67112300000</v>
      </c>
      <c r="I160" s="3">
        <v>42961</v>
      </c>
      <c r="J160">
        <f t="shared" si="2"/>
        <v>3.6091780552941848</v>
      </c>
    </row>
    <row r="161" spans="1:10" ht="15" thickBot="1" x14ac:dyDescent="0.35">
      <c r="A161" s="3">
        <v>42960</v>
      </c>
      <c r="B161" s="4">
        <v>3880.04</v>
      </c>
      <c r="C161" s="4">
        <v>4208.3900000000003</v>
      </c>
      <c r="D161" s="4">
        <v>3857.8</v>
      </c>
      <c r="E161" s="4">
        <v>4073.26</v>
      </c>
      <c r="F161" s="5">
        <v>3159090000</v>
      </c>
      <c r="G161" s="5">
        <v>64034100000</v>
      </c>
      <c r="I161" s="3">
        <v>42960</v>
      </c>
      <c r="J161">
        <f t="shared" si="2"/>
        <v>3.5888362028338285</v>
      </c>
    </row>
    <row r="162" spans="1:10" ht="15" thickBot="1" x14ac:dyDescent="0.35">
      <c r="A162" s="3">
        <v>42959</v>
      </c>
      <c r="B162" s="4">
        <v>3650.63</v>
      </c>
      <c r="C162" s="4">
        <v>3949.92</v>
      </c>
      <c r="D162" s="4">
        <v>3613.7</v>
      </c>
      <c r="E162" s="4">
        <v>3884.71</v>
      </c>
      <c r="F162" s="5">
        <v>2219590000</v>
      </c>
      <c r="G162" s="5">
        <v>60242100000</v>
      </c>
      <c r="I162" s="3">
        <v>42959</v>
      </c>
      <c r="J162">
        <f t="shared" si="2"/>
        <v>3.5623678184054568</v>
      </c>
    </row>
    <row r="163" spans="1:10" ht="15" thickBot="1" x14ac:dyDescent="0.35">
      <c r="A163" s="3">
        <v>42958</v>
      </c>
      <c r="B163" s="4">
        <v>3373.82</v>
      </c>
      <c r="C163" s="4">
        <v>3679.72</v>
      </c>
      <c r="D163" s="4">
        <v>3372.12</v>
      </c>
      <c r="E163" s="4">
        <v>3650.62</v>
      </c>
      <c r="F163" s="5">
        <v>2021190000</v>
      </c>
      <c r="G163" s="5">
        <v>55668000000</v>
      </c>
      <c r="I163" s="3">
        <v>42958</v>
      </c>
      <c r="J163">
        <f t="shared" si="2"/>
        <v>3.5281219083977278</v>
      </c>
    </row>
    <row r="164" spans="1:10" ht="15" thickBot="1" x14ac:dyDescent="0.35">
      <c r="A164" s="3">
        <v>42957</v>
      </c>
      <c r="B164" s="4">
        <v>3341.84</v>
      </c>
      <c r="C164" s="4">
        <v>3453.45</v>
      </c>
      <c r="D164" s="4">
        <v>3319.47</v>
      </c>
      <c r="E164" s="4">
        <v>3381.28</v>
      </c>
      <c r="F164" s="5">
        <v>1515110000</v>
      </c>
      <c r="G164" s="5">
        <v>55134700000</v>
      </c>
      <c r="I164" s="3">
        <v>42957</v>
      </c>
      <c r="J164">
        <f t="shared" si="2"/>
        <v>3.5239856529839066</v>
      </c>
    </row>
    <row r="165" spans="1:10" ht="15" thickBot="1" x14ac:dyDescent="0.35">
      <c r="A165" s="3">
        <v>42956</v>
      </c>
      <c r="B165" s="4">
        <v>3420.4</v>
      </c>
      <c r="C165" s="4">
        <v>3422.76</v>
      </c>
      <c r="D165" s="4">
        <v>3247.67</v>
      </c>
      <c r="E165" s="4">
        <v>3342.47</v>
      </c>
      <c r="F165" s="5">
        <v>1468960000</v>
      </c>
      <c r="G165" s="5">
        <v>56424900000</v>
      </c>
      <c r="I165" s="3">
        <v>42956</v>
      </c>
      <c r="J165">
        <f t="shared" si="2"/>
        <v>3.5340768977621639</v>
      </c>
    </row>
    <row r="166" spans="1:10" ht="15" thickBot="1" x14ac:dyDescent="0.35">
      <c r="A166" s="3">
        <v>42955</v>
      </c>
      <c r="B166" s="4">
        <v>3370.22</v>
      </c>
      <c r="C166" s="4">
        <v>3484.85</v>
      </c>
      <c r="D166" s="4">
        <v>3345.83</v>
      </c>
      <c r="E166" s="4">
        <v>3419.94</v>
      </c>
      <c r="F166" s="5">
        <v>1752760000</v>
      </c>
      <c r="G166" s="5">
        <v>55590300000</v>
      </c>
      <c r="I166" s="3">
        <v>42955</v>
      </c>
      <c r="J166">
        <f t="shared" si="2"/>
        <v>3.5276582515145085</v>
      </c>
    </row>
    <row r="167" spans="1:10" ht="15" thickBot="1" x14ac:dyDescent="0.35">
      <c r="A167" s="3">
        <v>42954</v>
      </c>
      <c r="B167" s="4">
        <v>3212.78</v>
      </c>
      <c r="C167" s="4">
        <v>3397.68</v>
      </c>
      <c r="D167" s="4">
        <v>3180.89</v>
      </c>
      <c r="E167" s="4">
        <v>3378.94</v>
      </c>
      <c r="F167" s="5">
        <v>1482280000</v>
      </c>
      <c r="G167" s="5">
        <v>52987300000</v>
      </c>
      <c r="I167" s="3">
        <v>42954</v>
      </c>
      <c r="J167">
        <f t="shared" si="2"/>
        <v>3.5068809875940854</v>
      </c>
    </row>
    <row r="168" spans="1:10" ht="15" thickBot="1" x14ac:dyDescent="0.35">
      <c r="A168" s="3">
        <v>42953</v>
      </c>
      <c r="B168" s="4">
        <v>3257.61</v>
      </c>
      <c r="C168" s="4">
        <v>3293.29</v>
      </c>
      <c r="D168" s="4">
        <v>3155.6</v>
      </c>
      <c r="E168" s="4">
        <v>3213.94</v>
      </c>
      <c r="F168" s="5">
        <v>1105030000</v>
      </c>
      <c r="G168" s="5">
        <v>53720900000</v>
      </c>
      <c r="I168" s="3">
        <v>42953</v>
      </c>
      <c r="J168">
        <f t="shared" si="2"/>
        <v>3.5128990894917393</v>
      </c>
    </row>
    <row r="169" spans="1:10" ht="15" thickBot="1" x14ac:dyDescent="0.35">
      <c r="A169" s="3">
        <v>42952</v>
      </c>
      <c r="B169" s="4">
        <v>2897.63</v>
      </c>
      <c r="C169" s="4">
        <v>3290.01</v>
      </c>
      <c r="D169" s="4">
        <v>2874.83</v>
      </c>
      <c r="E169" s="4">
        <v>3252.91</v>
      </c>
      <c r="F169" s="5">
        <v>1945700000</v>
      </c>
      <c r="G169" s="5">
        <v>47778200000</v>
      </c>
      <c r="I169" s="3">
        <v>42952</v>
      </c>
      <c r="J169">
        <f t="shared" si="2"/>
        <v>3.4620429293694213</v>
      </c>
    </row>
    <row r="170" spans="1:10" ht="15" thickBot="1" x14ac:dyDescent="0.35">
      <c r="A170" s="3">
        <v>42951</v>
      </c>
      <c r="B170" s="4">
        <v>2806.93</v>
      </c>
      <c r="C170" s="4">
        <v>2899.33</v>
      </c>
      <c r="D170" s="4">
        <v>2743.72</v>
      </c>
      <c r="E170" s="4">
        <v>2895.89</v>
      </c>
      <c r="F170" s="5">
        <v>1002120000</v>
      </c>
      <c r="G170" s="5">
        <v>46276200000</v>
      </c>
      <c r="I170" s="3">
        <v>42951</v>
      </c>
      <c r="J170">
        <f t="shared" si="2"/>
        <v>3.4482315822130643</v>
      </c>
    </row>
    <row r="171" spans="1:10" ht="15" thickBot="1" x14ac:dyDescent="0.35">
      <c r="A171" s="3">
        <v>42950</v>
      </c>
      <c r="B171" s="4">
        <v>2709.56</v>
      </c>
      <c r="C171" s="4">
        <v>2813.31</v>
      </c>
      <c r="D171" s="4">
        <v>2685.14</v>
      </c>
      <c r="E171" s="4">
        <v>2804.73</v>
      </c>
      <c r="F171" s="5">
        <v>804797000</v>
      </c>
      <c r="G171" s="5">
        <v>44666400000</v>
      </c>
      <c r="I171" s="3">
        <v>42950</v>
      </c>
      <c r="J171">
        <f t="shared" si="2"/>
        <v>3.4328987723922939</v>
      </c>
    </row>
    <row r="172" spans="1:10" ht="15" thickBot="1" x14ac:dyDescent="0.35">
      <c r="A172" s="3">
        <v>42949</v>
      </c>
      <c r="B172" s="4">
        <v>2727.13</v>
      </c>
      <c r="C172" s="4">
        <v>2762.53</v>
      </c>
      <c r="D172" s="4">
        <v>2668.59</v>
      </c>
      <c r="E172" s="4">
        <v>2710.67</v>
      </c>
      <c r="F172" s="5">
        <v>1094950000</v>
      </c>
      <c r="G172" s="5">
        <v>44950800000</v>
      </c>
      <c r="I172" s="3">
        <v>42949</v>
      </c>
      <c r="J172">
        <f t="shared" si="2"/>
        <v>3.4357058408888124</v>
      </c>
    </row>
    <row r="173" spans="1:10" ht="15" thickBot="1" x14ac:dyDescent="0.35">
      <c r="A173" s="3">
        <v>42948</v>
      </c>
      <c r="B173" s="4">
        <v>2871.3</v>
      </c>
      <c r="C173" s="4">
        <v>2921.35</v>
      </c>
      <c r="D173" s="4">
        <v>2685.61</v>
      </c>
      <c r="E173" s="4">
        <v>2718.26</v>
      </c>
      <c r="F173" s="5">
        <v>1324670000</v>
      </c>
      <c r="G173" s="5">
        <v>47321800000</v>
      </c>
      <c r="I173" s="3">
        <v>42948</v>
      </c>
      <c r="J173">
        <f t="shared" si="2"/>
        <v>3.4580785709492825</v>
      </c>
    </row>
    <row r="174" spans="1:10" ht="15" thickBot="1" x14ac:dyDescent="0.35">
      <c r="A174" s="3">
        <v>42947</v>
      </c>
      <c r="B174" s="4">
        <v>2763.24</v>
      </c>
      <c r="C174" s="4">
        <v>2889.62</v>
      </c>
      <c r="D174" s="4">
        <v>2720.61</v>
      </c>
      <c r="E174" s="4">
        <v>2875.34</v>
      </c>
      <c r="F174" s="5">
        <v>860575000</v>
      </c>
      <c r="G174" s="5">
        <v>45535800000</v>
      </c>
      <c r="I174" s="3">
        <v>42947</v>
      </c>
      <c r="J174">
        <f t="shared" si="2"/>
        <v>3.4414186070117232</v>
      </c>
    </row>
    <row r="175" spans="1:10" ht="15" thickBot="1" x14ac:dyDescent="0.35">
      <c r="A175" s="3">
        <v>42946</v>
      </c>
      <c r="B175" s="4">
        <v>2724.39</v>
      </c>
      <c r="C175" s="4">
        <v>2758.53</v>
      </c>
      <c r="D175" s="4">
        <v>2644.85</v>
      </c>
      <c r="E175" s="4">
        <v>2757.18</v>
      </c>
      <c r="F175" s="5">
        <v>705943000</v>
      </c>
      <c r="G175" s="5">
        <v>44890700000</v>
      </c>
      <c r="I175" s="3">
        <v>42946</v>
      </c>
      <c r="J175">
        <f t="shared" si="2"/>
        <v>3.4352692775154345</v>
      </c>
    </row>
    <row r="176" spans="1:10" ht="15" thickBot="1" x14ac:dyDescent="0.35">
      <c r="A176" s="3">
        <v>42945</v>
      </c>
      <c r="B176" s="4">
        <v>2807.02</v>
      </c>
      <c r="C176" s="4">
        <v>2808.76</v>
      </c>
      <c r="D176" s="4">
        <v>2692.8</v>
      </c>
      <c r="E176" s="4">
        <v>2726.45</v>
      </c>
      <c r="F176" s="5">
        <v>803746000</v>
      </c>
      <c r="G176" s="5">
        <v>46246700000</v>
      </c>
      <c r="I176" s="3">
        <v>42945</v>
      </c>
      <c r="J176">
        <f t="shared" si="2"/>
        <v>3.448245506990939</v>
      </c>
    </row>
    <row r="177" spans="1:10" ht="15" thickBot="1" x14ac:dyDescent="0.35">
      <c r="A177" s="3">
        <v>42944</v>
      </c>
      <c r="B177" s="4">
        <v>2679.73</v>
      </c>
      <c r="C177" s="4">
        <v>2897.45</v>
      </c>
      <c r="D177" s="4">
        <v>2679.73</v>
      </c>
      <c r="E177" s="4">
        <v>2809.01</v>
      </c>
      <c r="F177" s="5">
        <v>1380100000</v>
      </c>
      <c r="G177" s="5">
        <v>44144400000</v>
      </c>
      <c r="I177" s="3">
        <v>42944</v>
      </c>
      <c r="J177">
        <f t="shared" si="2"/>
        <v>3.4280910382760874</v>
      </c>
    </row>
    <row r="178" spans="1:10" ht="15" thickBot="1" x14ac:dyDescent="0.35">
      <c r="A178" s="3">
        <v>42943</v>
      </c>
      <c r="B178" s="4">
        <v>2538.71</v>
      </c>
      <c r="C178" s="4">
        <v>2693.32</v>
      </c>
      <c r="D178" s="4">
        <v>2529.34</v>
      </c>
      <c r="E178" s="4">
        <v>2671.78</v>
      </c>
      <c r="F178" s="5">
        <v>789104000</v>
      </c>
      <c r="G178" s="5">
        <v>41816500000</v>
      </c>
      <c r="I178" s="3">
        <v>42943</v>
      </c>
      <c r="J178">
        <f t="shared" si="2"/>
        <v>3.4046130937083312</v>
      </c>
    </row>
    <row r="179" spans="1:10" ht="15" thickBot="1" x14ac:dyDescent="0.35">
      <c r="A179" s="3">
        <v>42942</v>
      </c>
      <c r="B179" s="4">
        <v>2577.77</v>
      </c>
      <c r="C179" s="4">
        <v>2610.7600000000002</v>
      </c>
      <c r="D179" s="4">
        <v>2450.8000000000002</v>
      </c>
      <c r="E179" s="4">
        <v>2529.4499999999998</v>
      </c>
      <c r="F179" s="5">
        <v>937404000</v>
      </c>
      <c r="G179" s="5">
        <v>42455000000</v>
      </c>
      <c r="I179" s="3">
        <v>42942</v>
      </c>
      <c r="J179">
        <f t="shared" si="2"/>
        <v>3.4112441650783163</v>
      </c>
    </row>
    <row r="180" spans="1:10" ht="15" thickBot="1" x14ac:dyDescent="0.35">
      <c r="A180" s="3">
        <v>42941</v>
      </c>
      <c r="B180" s="4">
        <v>2757.5</v>
      </c>
      <c r="C180" s="4">
        <v>2768.08</v>
      </c>
      <c r="D180" s="4">
        <v>2480.96</v>
      </c>
      <c r="E180" s="4">
        <v>2576.48</v>
      </c>
      <c r="F180" s="5">
        <v>1460090000</v>
      </c>
      <c r="G180" s="5">
        <v>45410100000</v>
      </c>
      <c r="I180" s="3">
        <v>42941</v>
      </c>
      <c r="J180">
        <f t="shared" si="2"/>
        <v>3.440515521112228</v>
      </c>
    </row>
    <row r="181" spans="1:10" ht="15" thickBot="1" x14ac:dyDescent="0.35">
      <c r="A181" s="3">
        <v>42940</v>
      </c>
      <c r="B181" s="4">
        <v>2732.7</v>
      </c>
      <c r="C181" s="4">
        <v>2777.26</v>
      </c>
      <c r="D181" s="4">
        <v>2699.19</v>
      </c>
      <c r="E181" s="4">
        <v>2754.86</v>
      </c>
      <c r="F181" s="5">
        <v>866474000</v>
      </c>
      <c r="G181" s="5">
        <v>44995600000</v>
      </c>
      <c r="I181" s="3">
        <v>42940</v>
      </c>
      <c r="J181">
        <f t="shared" si="2"/>
        <v>3.4365919567947696</v>
      </c>
    </row>
    <row r="182" spans="1:10" ht="15" thickBot="1" x14ac:dyDescent="0.35">
      <c r="A182" s="3">
        <v>42939</v>
      </c>
      <c r="B182" s="4">
        <v>2808.1</v>
      </c>
      <c r="C182" s="4">
        <v>2832.18</v>
      </c>
      <c r="D182" s="4">
        <v>2653.94</v>
      </c>
      <c r="E182" s="4">
        <v>2730.4</v>
      </c>
      <c r="F182" s="5">
        <v>1072840000</v>
      </c>
      <c r="G182" s="5">
        <v>46231100000</v>
      </c>
      <c r="I182" s="3">
        <v>42939</v>
      </c>
      <c r="J182">
        <f t="shared" si="2"/>
        <v>3.4484125695100798</v>
      </c>
    </row>
    <row r="183" spans="1:10" ht="15" thickBot="1" x14ac:dyDescent="0.35">
      <c r="A183" s="3">
        <v>42938</v>
      </c>
      <c r="B183" s="4">
        <v>2668.63</v>
      </c>
      <c r="C183" s="4">
        <v>2862.42</v>
      </c>
      <c r="D183" s="4">
        <v>2657.71</v>
      </c>
      <c r="E183" s="4">
        <v>2810.12</v>
      </c>
      <c r="F183" s="5">
        <v>1177130000</v>
      </c>
      <c r="G183" s="5">
        <v>43929600000</v>
      </c>
      <c r="I183" s="3">
        <v>42938</v>
      </c>
      <c r="J183">
        <f t="shared" si="2"/>
        <v>3.42628836393461</v>
      </c>
    </row>
    <row r="184" spans="1:10" ht="15" thickBot="1" x14ac:dyDescent="0.35">
      <c r="A184" s="3">
        <v>42937</v>
      </c>
      <c r="B184" s="4">
        <v>2838.41</v>
      </c>
      <c r="C184" s="4">
        <v>2838.41</v>
      </c>
      <c r="D184" s="4">
        <v>2621.85</v>
      </c>
      <c r="E184" s="4">
        <v>2667.76</v>
      </c>
      <c r="F184" s="5">
        <v>1489450000</v>
      </c>
      <c r="G184" s="5">
        <v>46719000000</v>
      </c>
      <c r="I184" s="3">
        <v>42937</v>
      </c>
      <c r="J184">
        <f t="shared" si="2"/>
        <v>3.4530751282168692</v>
      </c>
    </row>
    <row r="185" spans="1:10" ht="15" thickBot="1" x14ac:dyDescent="0.35">
      <c r="A185" s="3">
        <v>42936</v>
      </c>
      <c r="B185" s="4">
        <v>2269.89</v>
      </c>
      <c r="C185" s="4">
        <v>2900.7</v>
      </c>
      <c r="D185" s="4">
        <v>2269.89</v>
      </c>
      <c r="E185" s="4">
        <v>2817.6</v>
      </c>
      <c r="F185" s="5">
        <v>2249260000</v>
      </c>
      <c r="G185" s="5">
        <v>37356800000</v>
      </c>
      <c r="I185" s="3">
        <v>42936</v>
      </c>
      <c r="J185">
        <f t="shared" si="2"/>
        <v>3.3560048115761503</v>
      </c>
    </row>
    <row r="186" spans="1:10" ht="15" thickBot="1" x14ac:dyDescent="0.35">
      <c r="A186" s="3">
        <v>42935</v>
      </c>
      <c r="B186" s="4">
        <v>2323.08</v>
      </c>
      <c r="C186" s="4">
        <v>2397.17</v>
      </c>
      <c r="D186" s="4">
        <v>2260.23</v>
      </c>
      <c r="E186" s="4">
        <v>2273.4299999999998</v>
      </c>
      <c r="F186" s="5">
        <v>1245100000</v>
      </c>
      <c r="G186" s="5">
        <v>38227800000</v>
      </c>
      <c r="I186" s="3">
        <v>42935</v>
      </c>
      <c r="J186">
        <f t="shared" si="2"/>
        <v>3.3660641658744122</v>
      </c>
    </row>
    <row r="187" spans="1:10" ht="15" thickBot="1" x14ac:dyDescent="0.35">
      <c r="A187" s="3">
        <v>42934</v>
      </c>
      <c r="B187" s="4">
        <v>2233.52</v>
      </c>
      <c r="C187" s="4">
        <v>2387.61</v>
      </c>
      <c r="D187" s="4">
        <v>2164.77</v>
      </c>
      <c r="E187" s="4">
        <v>2318.88</v>
      </c>
      <c r="F187" s="5">
        <v>1512450000</v>
      </c>
      <c r="G187" s="5">
        <v>36749400000</v>
      </c>
      <c r="I187" s="3">
        <v>42934</v>
      </c>
      <c r="J187">
        <f t="shared" si="2"/>
        <v>3.3489898457045437</v>
      </c>
    </row>
    <row r="188" spans="1:10" ht="15" thickBot="1" x14ac:dyDescent="0.35">
      <c r="A188" s="3">
        <v>42933</v>
      </c>
      <c r="B188" s="4">
        <v>1932.62</v>
      </c>
      <c r="C188" s="4">
        <v>2230.4899999999998</v>
      </c>
      <c r="D188" s="4">
        <v>1932.62</v>
      </c>
      <c r="E188" s="4">
        <v>2228.41</v>
      </c>
      <c r="F188" s="5">
        <v>1201760000</v>
      </c>
      <c r="G188" s="5">
        <v>31795000000</v>
      </c>
      <c r="I188" s="3">
        <v>42933</v>
      </c>
      <c r="J188">
        <f t="shared" si="2"/>
        <v>3.2861464695863911</v>
      </c>
    </row>
    <row r="189" spans="1:10" ht="15" thickBot="1" x14ac:dyDescent="0.35">
      <c r="A189" s="3">
        <v>42932</v>
      </c>
      <c r="B189" s="4">
        <v>1991.98</v>
      </c>
      <c r="C189" s="4">
        <v>2058.77</v>
      </c>
      <c r="D189" s="4">
        <v>1843.03</v>
      </c>
      <c r="E189" s="4">
        <v>1929.82</v>
      </c>
      <c r="F189" s="5">
        <v>1182870000</v>
      </c>
      <c r="G189" s="5">
        <v>32767600000</v>
      </c>
      <c r="I189" s="3">
        <v>42932</v>
      </c>
      <c r="J189">
        <f t="shared" si="2"/>
        <v>3.2992849736794256</v>
      </c>
    </row>
    <row r="190" spans="1:10" ht="15" thickBot="1" x14ac:dyDescent="0.35">
      <c r="A190" s="3">
        <v>42931</v>
      </c>
      <c r="B190" s="4">
        <v>2230.12</v>
      </c>
      <c r="C190" s="4">
        <v>2231.14</v>
      </c>
      <c r="D190" s="4">
        <v>1990.41</v>
      </c>
      <c r="E190" s="4">
        <v>1998.86</v>
      </c>
      <c r="F190" s="5">
        <v>993608000</v>
      </c>
      <c r="G190" s="5">
        <v>36681300000</v>
      </c>
      <c r="I190" s="3">
        <v>42931</v>
      </c>
      <c r="J190">
        <f t="shared" si="2"/>
        <v>3.3483282325260406</v>
      </c>
    </row>
    <row r="191" spans="1:10" ht="15" thickBot="1" x14ac:dyDescent="0.35">
      <c r="A191" s="3">
        <v>42930</v>
      </c>
      <c r="B191" s="4">
        <v>2360.59</v>
      </c>
      <c r="C191" s="4">
        <v>2363.25</v>
      </c>
      <c r="D191" s="4">
        <v>2183.2199999999998</v>
      </c>
      <c r="E191" s="4">
        <v>2233.34</v>
      </c>
      <c r="F191" s="5">
        <v>882503000</v>
      </c>
      <c r="G191" s="5">
        <v>38823100000</v>
      </c>
      <c r="I191" s="3">
        <v>42930</v>
      </c>
      <c r="J191">
        <f t="shared" si="2"/>
        <v>3.3730205630211412</v>
      </c>
    </row>
    <row r="192" spans="1:10" ht="15" thickBot="1" x14ac:dyDescent="0.35">
      <c r="A192" s="3">
        <v>42929</v>
      </c>
      <c r="B192" s="4">
        <v>2402.6999999999998</v>
      </c>
      <c r="C192" s="4">
        <v>2425.2199999999998</v>
      </c>
      <c r="D192" s="4">
        <v>2340.83</v>
      </c>
      <c r="E192" s="4">
        <v>2357.9</v>
      </c>
      <c r="F192" s="5">
        <v>835770000</v>
      </c>
      <c r="G192" s="5">
        <v>39511000000</v>
      </c>
      <c r="I192" s="3">
        <v>42929</v>
      </c>
      <c r="J192">
        <f t="shared" si="2"/>
        <v>3.3806995483827169</v>
      </c>
    </row>
    <row r="193" spans="1:10" ht="15" thickBot="1" x14ac:dyDescent="0.35">
      <c r="A193" s="3">
        <v>42928</v>
      </c>
      <c r="B193" s="4">
        <v>2332.77</v>
      </c>
      <c r="C193" s="4">
        <v>2423.71</v>
      </c>
      <c r="D193" s="4">
        <v>2275.14</v>
      </c>
      <c r="E193" s="4">
        <v>2398.84</v>
      </c>
      <c r="F193" s="5">
        <v>1117410000</v>
      </c>
      <c r="G193" s="5">
        <v>38355900000</v>
      </c>
      <c r="I193" s="3">
        <v>42928</v>
      </c>
      <c r="J193">
        <f t="shared" si="2"/>
        <v>3.3678719215391864</v>
      </c>
    </row>
    <row r="194" spans="1:10" ht="15" thickBot="1" x14ac:dyDescent="0.35">
      <c r="A194" s="3">
        <v>42927</v>
      </c>
      <c r="B194" s="4">
        <v>2385.89</v>
      </c>
      <c r="C194" s="4">
        <v>2413.4699999999998</v>
      </c>
      <c r="D194" s="4">
        <v>2296.81</v>
      </c>
      <c r="E194" s="4">
        <v>2337.79</v>
      </c>
      <c r="F194" s="5">
        <v>1329760000</v>
      </c>
      <c r="G194" s="5">
        <v>39224200000</v>
      </c>
      <c r="I194" s="3">
        <v>42927</v>
      </c>
      <c r="J194">
        <f t="shared" si="2"/>
        <v>3.377650416914268</v>
      </c>
    </row>
    <row r="195" spans="1:10" ht="15" thickBot="1" x14ac:dyDescent="0.35">
      <c r="A195" s="3">
        <v>42926</v>
      </c>
      <c r="B195" s="4">
        <v>2525.25</v>
      </c>
      <c r="C195" s="4">
        <v>2537.16</v>
      </c>
      <c r="D195" s="4">
        <v>2321.13</v>
      </c>
      <c r="E195" s="4">
        <v>2372.56</v>
      </c>
      <c r="F195" s="5">
        <v>1111200000</v>
      </c>
      <c r="G195" s="5">
        <v>41509000000</v>
      </c>
      <c r="I195" s="3">
        <v>42926</v>
      </c>
      <c r="J195">
        <f t="shared" ref="J195:J258" si="3">LOG10(B195)</f>
        <v>3.4023043797797885</v>
      </c>
    </row>
    <row r="196" spans="1:10" ht="15" thickBot="1" x14ac:dyDescent="0.35">
      <c r="A196" s="3">
        <v>42925</v>
      </c>
      <c r="B196" s="4">
        <v>2572.61</v>
      </c>
      <c r="C196" s="4">
        <v>2635.49</v>
      </c>
      <c r="D196" s="4">
        <v>2517.59</v>
      </c>
      <c r="E196" s="4">
        <v>2518.44</v>
      </c>
      <c r="F196" s="5">
        <v>527856000</v>
      </c>
      <c r="G196" s="5">
        <v>42283200000</v>
      </c>
      <c r="I196" s="3">
        <v>42925</v>
      </c>
      <c r="J196">
        <f t="shared" si="3"/>
        <v>3.410373953452611</v>
      </c>
    </row>
    <row r="197" spans="1:10" ht="15" thickBot="1" x14ac:dyDescent="0.35">
      <c r="A197" s="3">
        <v>42924</v>
      </c>
      <c r="B197" s="4">
        <v>2520.27</v>
      </c>
      <c r="C197" s="4">
        <v>2571.34</v>
      </c>
      <c r="D197" s="4">
        <v>2492.31</v>
      </c>
      <c r="E197" s="4">
        <v>2571.34</v>
      </c>
      <c r="F197" s="5">
        <v>733330000</v>
      </c>
      <c r="G197" s="5">
        <v>41417700000</v>
      </c>
      <c r="I197" s="3">
        <v>42924</v>
      </c>
      <c r="J197">
        <f t="shared" si="3"/>
        <v>3.401447069840593</v>
      </c>
    </row>
    <row r="198" spans="1:10" ht="15" thickBot="1" x14ac:dyDescent="0.35">
      <c r="A198" s="3">
        <v>42923</v>
      </c>
      <c r="B198" s="4">
        <v>2608.59</v>
      </c>
      <c r="C198" s="4">
        <v>2916.14</v>
      </c>
      <c r="D198" s="4">
        <v>2498.87</v>
      </c>
      <c r="E198" s="4">
        <v>2518.66</v>
      </c>
      <c r="F198" s="5">
        <v>917412000</v>
      </c>
      <c r="G198" s="5">
        <v>42864200000</v>
      </c>
      <c r="I198" s="3">
        <v>42923</v>
      </c>
      <c r="J198">
        <f t="shared" si="3"/>
        <v>3.4164058250833484</v>
      </c>
    </row>
    <row r="199" spans="1:10" ht="15" thickBot="1" x14ac:dyDescent="0.35">
      <c r="A199" s="3">
        <v>42922</v>
      </c>
      <c r="B199" s="4">
        <v>2608.1</v>
      </c>
      <c r="C199" s="4">
        <v>2616.7199999999998</v>
      </c>
      <c r="D199" s="4">
        <v>2581.69</v>
      </c>
      <c r="E199" s="4">
        <v>2608.56</v>
      </c>
      <c r="F199" s="5">
        <v>761957000</v>
      </c>
      <c r="G199" s="5">
        <v>42851400000</v>
      </c>
      <c r="I199" s="3">
        <v>42922</v>
      </c>
      <c r="J199">
        <f t="shared" si="3"/>
        <v>3.4163242391364133</v>
      </c>
    </row>
    <row r="200" spans="1:10" ht="15" thickBot="1" x14ac:dyDescent="0.35">
      <c r="A200" s="3">
        <v>42921</v>
      </c>
      <c r="B200" s="4">
        <v>2602.87</v>
      </c>
      <c r="C200" s="4">
        <v>2622.65</v>
      </c>
      <c r="D200" s="4">
        <v>2538.5500000000002</v>
      </c>
      <c r="E200" s="4">
        <v>2601.9899999999998</v>
      </c>
      <c r="F200" s="5">
        <v>941566000</v>
      </c>
      <c r="G200" s="5">
        <v>42760800000</v>
      </c>
      <c r="I200" s="3">
        <v>42921</v>
      </c>
      <c r="J200">
        <f t="shared" si="3"/>
        <v>3.4154524778700792</v>
      </c>
    </row>
    <row r="201" spans="1:10" ht="15" thickBot="1" x14ac:dyDescent="0.35">
      <c r="A201" s="3">
        <v>42920</v>
      </c>
      <c r="B201" s="4">
        <v>2561</v>
      </c>
      <c r="C201" s="4">
        <v>2631.59</v>
      </c>
      <c r="D201" s="4">
        <v>2559.35</v>
      </c>
      <c r="E201" s="4">
        <v>2601.64</v>
      </c>
      <c r="F201" s="5">
        <v>985516000</v>
      </c>
      <c r="G201" s="5">
        <v>42067900000</v>
      </c>
      <c r="I201" s="3">
        <v>42920</v>
      </c>
      <c r="J201">
        <f t="shared" si="3"/>
        <v>3.4084095784684298</v>
      </c>
    </row>
    <row r="202" spans="1:10" ht="15" thickBot="1" x14ac:dyDescent="0.35">
      <c r="A202" s="3">
        <v>42919</v>
      </c>
      <c r="B202" s="4">
        <v>2498.56</v>
      </c>
      <c r="C202" s="4">
        <v>2595</v>
      </c>
      <c r="D202" s="4">
        <v>2480.4699999999998</v>
      </c>
      <c r="E202" s="4">
        <v>2564.06</v>
      </c>
      <c r="F202" s="5">
        <v>964112000</v>
      </c>
      <c r="G202" s="5">
        <v>41037200000</v>
      </c>
      <c r="I202" s="3">
        <v>42919</v>
      </c>
      <c r="J202">
        <f t="shared" si="3"/>
        <v>3.3976897829785413</v>
      </c>
    </row>
    <row r="203" spans="1:10" ht="15" thickBot="1" x14ac:dyDescent="0.35">
      <c r="A203" s="3">
        <v>42918</v>
      </c>
      <c r="B203" s="4">
        <v>2436.4</v>
      </c>
      <c r="C203" s="4">
        <v>2514.2800000000002</v>
      </c>
      <c r="D203" s="4">
        <v>2394.84</v>
      </c>
      <c r="E203" s="4">
        <v>2506.4699999999998</v>
      </c>
      <c r="F203" s="5">
        <v>803747000</v>
      </c>
      <c r="G203" s="5">
        <v>40010500000</v>
      </c>
      <c r="I203" s="3">
        <v>42918</v>
      </c>
      <c r="J203">
        <f t="shared" si="3"/>
        <v>3.3867485908293835</v>
      </c>
    </row>
    <row r="204" spans="1:10" ht="15" thickBot="1" x14ac:dyDescent="0.35">
      <c r="A204" s="3">
        <v>42917</v>
      </c>
      <c r="B204" s="4">
        <v>2492.6</v>
      </c>
      <c r="C204" s="4">
        <v>2515.27</v>
      </c>
      <c r="D204" s="4">
        <v>2419.23</v>
      </c>
      <c r="E204" s="4">
        <v>2434.5500000000002</v>
      </c>
      <c r="F204" s="5">
        <v>779914000</v>
      </c>
      <c r="G204" s="5">
        <v>40928200000</v>
      </c>
      <c r="I204" s="3">
        <v>42917</v>
      </c>
      <c r="J204">
        <f t="shared" si="3"/>
        <v>3.3966525906856035</v>
      </c>
    </row>
    <row r="205" spans="1:10" ht="15" thickBot="1" x14ac:dyDescent="0.35">
      <c r="A205" s="3">
        <v>42916</v>
      </c>
      <c r="B205" s="4">
        <v>2539.2399999999998</v>
      </c>
      <c r="C205" s="4">
        <v>2559.25</v>
      </c>
      <c r="D205" s="4">
        <v>2478.4299999999998</v>
      </c>
      <c r="E205" s="4">
        <v>2480.84</v>
      </c>
      <c r="F205" s="5">
        <v>860273000</v>
      </c>
      <c r="G205" s="5">
        <v>41689100000</v>
      </c>
      <c r="I205" s="3">
        <v>42916</v>
      </c>
      <c r="J205">
        <f t="shared" si="3"/>
        <v>3.4047037507948503</v>
      </c>
    </row>
    <row r="206" spans="1:10" ht="15" thickBot="1" x14ac:dyDescent="0.35">
      <c r="A206" s="3">
        <v>42915</v>
      </c>
      <c r="B206" s="4">
        <v>2567.56</v>
      </c>
      <c r="C206" s="4">
        <v>2588.83</v>
      </c>
      <c r="D206" s="4">
        <v>2510.48</v>
      </c>
      <c r="E206" s="4">
        <v>2539.3200000000002</v>
      </c>
      <c r="F206" s="5">
        <v>949979000</v>
      </c>
      <c r="G206" s="5">
        <v>42150300000</v>
      </c>
      <c r="I206" s="3">
        <v>42915</v>
      </c>
      <c r="J206">
        <f t="shared" si="3"/>
        <v>3.4095206011941248</v>
      </c>
    </row>
    <row r="207" spans="1:10" ht="15" thickBot="1" x14ac:dyDescent="0.35">
      <c r="A207" s="3">
        <v>42914</v>
      </c>
      <c r="B207" s="4">
        <v>2553.0300000000002</v>
      </c>
      <c r="C207" s="4">
        <v>2603.98</v>
      </c>
      <c r="D207" s="4">
        <v>2484.42</v>
      </c>
      <c r="E207" s="4">
        <v>2574.79</v>
      </c>
      <c r="F207" s="5">
        <v>1183870000</v>
      </c>
      <c r="G207" s="5">
        <v>41906700000</v>
      </c>
      <c r="I207" s="3">
        <v>42914</v>
      </c>
      <c r="J207">
        <f t="shared" si="3"/>
        <v>3.4070559181171793</v>
      </c>
    </row>
    <row r="208" spans="1:10" ht="15" thickBot="1" x14ac:dyDescent="0.35">
      <c r="A208" s="3">
        <v>42913</v>
      </c>
      <c r="B208" s="4">
        <v>2478.4499999999998</v>
      </c>
      <c r="C208" s="4">
        <v>2552.4499999999998</v>
      </c>
      <c r="D208" s="4">
        <v>2332.9899999999998</v>
      </c>
      <c r="E208" s="4">
        <v>2552.4499999999998</v>
      </c>
      <c r="F208" s="5">
        <v>1489790000</v>
      </c>
      <c r="G208" s="5">
        <v>40677900000</v>
      </c>
      <c r="I208" s="3">
        <v>42913</v>
      </c>
      <c r="J208">
        <f t="shared" si="3"/>
        <v>3.3941801619165259</v>
      </c>
    </row>
    <row r="209" spans="1:10" ht="15" thickBot="1" x14ac:dyDescent="0.35">
      <c r="A209" s="3">
        <v>42912</v>
      </c>
      <c r="B209" s="4">
        <v>2590.5700000000002</v>
      </c>
      <c r="C209" s="4">
        <v>2615.25</v>
      </c>
      <c r="D209" s="4">
        <v>2376.29</v>
      </c>
      <c r="E209" s="4">
        <v>2478.4499999999998</v>
      </c>
      <c r="F209" s="5">
        <v>1663280000</v>
      </c>
      <c r="G209" s="5">
        <v>42514000000</v>
      </c>
      <c r="I209" s="3">
        <v>42912</v>
      </c>
      <c r="J209">
        <f t="shared" si="3"/>
        <v>3.4133953318877612</v>
      </c>
    </row>
    <row r="210" spans="1:10" ht="15" thickBot="1" x14ac:dyDescent="0.35">
      <c r="A210" s="3">
        <v>42911</v>
      </c>
      <c r="B210" s="4">
        <v>2607.25</v>
      </c>
      <c r="C210" s="4">
        <v>2682.26</v>
      </c>
      <c r="D210" s="4">
        <v>2552.12</v>
      </c>
      <c r="E210" s="4">
        <v>2589.41</v>
      </c>
      <c r="F210" s="5">
        <v>1161100000</v>
      </c>
      <c r="G210" s="5">
        <v>42783800000</v>
      </c>
      <c r="I210" s="3">
        <v>42911</v>
      </c>
      <c r="J210">
        <f t="shared" si="3"/>
        <v>3.4161826761299472</v>
      </c>
    </row>
    <row r="211" spans="1:10" ht="15" thickBot="1" x14ac:dyDescent="0.35">
      <c r="A211" s="3">
        <v>42910</v>
      </c>
      <c r="B211" s="4">
        <v>2738.52</v>
      </c>
      <c r="C211" s="4">
        <v>2757.94</v>
      </c>
      <c r="D211" s="4">
        <v>2583.19</v>
      </c>
      <c r="E211" s="4">
        <v>2608.7199999999998</v>
      </c>
      <c r="F211" s="5">
        <v>982750000</v>
      </c>
      <c r="G211" s="5">
        <v>44932900000</v>
      </c>
      <c r="I211" s="3">
        <v>42910</v>
      </c>
      <c r="J211">
        <f t="shared" si="3"/>
        <v>3.4375159170223064</v>
      </c>
    </row>
    <row r="212" spans="1:10" ht="15" thickBot="1" x14ac:dyDescent="0.35">
      <c r="A212" s="3">
        <v>42909</v>
      </c>
      <c r="B212" s="4">
        <v>2707.34</v>
      </c>
      <c r="C212" s="4">
        <v>2765.17</v>
      </c>
      <c r="D212" s="4">
        <v>2706.37</v>
      </c>
      <c r="E212" s="4">
        <v>2744.91</v>
      </c>
      <c r="F212" s="5">
        <v>961319000</v>
      </c>
      <c r="G212" s="5">
        <v>44415900000</v>
      </c>
      <c r="I212" s="3">
        <v>42909</v>
      </c>
      <c r="J212">
        <f t="shared" si="3"/>
        <v>3.4325427998604754</v>
      </c>
    </row>
    <row r="213" spans="1:10" ht="15" thickBot="1" x14ac:dyDescent="0.35">
      <c r="A213" s="3">
        <v>42908</v>
      </c>
      <c r="B213" s="4">
        <v>2691.03</v>
      </c>
      <c r="C213" s="4">
        <v>2723.74</v>
      </c>
      <c r="D213" s="4">
        <v>2642.36</v>
      </c>
      <c r="E213" s="4">
        <v>2705.41</v>
      </c>
      <c r="F213" s="5">
        <v>1097940000</v>
      </c>
      <c r="G213" s="5">
        <v>44143700000</v>
      </c>
      <c r="I213" s="3">
        <v>42908</v>
      </c>
      <c r="J213">
        <f t="shared" si="3"/>
        <v>3.4299185393697869</v>
      </c>
    </row>
    <row r="214" spans="1:10" ht="15" thickBot="1" x14ac:dyDescent="0.35">
      <c r="A214" s="3">
        <v>42907</v>
      </c>
      <c r="B214" s="4">
        <v>2709.43</v>
      </c>
      <c r="C214" s="4">
        <v>2772.01</v>
      </c>
      <c r="D214" s="4">
        <v>2660.4</v>
      </c>
      <c r="E214" s="4">
        <v>2689.1</v>
      </c>
      <c r="F214" s="5">
        <v>1626580000</v>
      </c>
      <c r="G214" s="5">
        <v>44440800000</v>
      </c>
      <c r="I214" s="3">
        <v>42907</v>
      </c>
      <c r="J214">
        <f t="shared" si="3"/>
        <v>3.4328779351947132</v>
      </c>
    </row>
    <row r="215" spans="1:10" ht="15" thickBot="1" x14ac:dyDescent="0.35">
      <c r="A215" s="3">
        <v>42906</v>
      </c>
      <c r="B215" s="4">
        <v>2591.2600000000002</v>
      </c>
      <c r="C215" s="4">
        <v>2763.45</v>
      </c>
      <c r="D215" s="4">
        <v>2589.8200000000002</v>
      </c>
      <c r="E215" s="4">
        <v>2721.79</v>
      </c>
      <c r="F215" s="5">
        <v>1854190000</v>
      </c>
      <c r="G215" s="5">
        <v>42498000000</v>
      </c>
      <c r="I215" s="3">
        <v>42906</v>
      </c>
      <c r="J215">
        <f t="shared" si="3"/>
        <v>3.4135109911024726</v>
      </c>
    </row>
    <row r="216" spans="1:10" ht="15" thickBot="1" x14ac:dyDescent="0.35">
      <c r="A216" s="3">
        <v>42905</v>
      </c>
      <c r="B216" s="4">
        <v>2549.0300000000002</v>
      </c>
      <c r="C216" s="4">
        <v>2662.85</v>
      </c>
      <c r="D216" s="4">
        <v>2549.0300000000002</v>
      </c>
      <c r="E216" s="4">
        <v>2589.6</v>
      </c>
      <c r="F216" s="5">
        <v>1446840000</v>
      </c>
      <c r="G216" s="5">
        <v>41800600000</v>
      </c>
      <c r="I216" s="3">
        <v>42905</v>
      </c>
      <c r="J216">
        <f t="shared" si="3"/>
        <v>3.4063749467904865</v>
      </c>
    </row>
    <row r="217" spans="1:10" ht="15" thickBot="1" x14ac:dyDescent="0.35">
      <c r="A217" s="3">
        <v>42904</v>
      </c>
      <c r="B217" s="4">
        <v>2655.35</v>
      </c>
      <c r="C217" s="4">
        <v>2662.1</v>
      </c>
      <c r="D217" s="4">
        <v>2516.33</v>
      </c>
      <c r="E217" s="4">
        <v>2548.29</v>
      </c>
      <c r="F217" s="5">
        <v>1178660000</v>
      </c>
      <c r="G217" s="5">
        <v>43539300000</v>
      </c>
      <c r="I217" s="3">
        <v>42904</v>
      </c>
      <c r="J217">
        <f t="shared" si="3"/>
        <v>3.4241217732707878</v>
      </c>
    </row>
    <row r="218" spans="1:10" ht="15" thickBot="1" x14ac:dyDescent="0.35">
      <c r="A218" s="3">
        <v>42903</v>
      </c>
      <c r="B218" s="4">
        <v>2514.0100000000002</v>
      </c>
      <c r="C218" s="4">
        <v>2685.19</v>
      </c>
      <c r="D218" s="4">
        <v>2484.96</v>
      </c>
      <c r="E218" s="4">
        <v>2655.88</v>
      </c>
      <c r="F218" s="5">
        <v>1534510000</v>
      </c>
      <c r="G218" s="5">
        <v>41217200000</v>
      </c>
      <c r="I218" s="3">
        <v>42903</v>
      </c>
      <c r="J218">
        <f t="shared" si="3"/>
        <v>3.4003670008504088</v>
      </c>
    </row>
    <row r="219" spans="1:10" ht="15" thickBot="1" x14ac:dyDescent="0.35">
      <c r="A219" s="3">
        <v>42902</v>
      </c>
      <c r="B219" s="4">
        <v>2469.5700000000002</v>
      </c>
      <c r="C219" s="4">
        <v>2539.92</v>
      </c>
      <c r="D219" s="4">
        <v>2385.15</v>
      </c>
      <c r="E219" s="4">
        <v>2518.56</v>
      </c>
      <c r="F219" s="5">
        <v>1195190000</v>
      </c>
      <c r="G219" s="5">
        <v>40484100000</v>
      </c>
      <c r="I219" s="3">
        <v>42902</v>
      </c>
      <c r="J219">
        <f t="shared" si="3"/>
        <v>3.392621340755869</v>
      </c>
    </row>
    <row r="220" spans="1:10" ht="15" thickBot="1" x14ac:dyDescent="0.35">
      <c r="A220" s="3">
        <v>42901</v>
      </c>
      <c r="B220" s="4">
        <v>2499.58</v>
      </c>
      <c r="C220" s="4">
        <v>2534.71</v>
      </c>
      <c r="D220" s="4">
        <v>2212.96</v>
      </c>
      <c r="E220" s="4">
        <v>2464.58</v>
      </c>
      <c r="F220" s="5">
        <v>2026260000</v>
      </c>
      <c r="G220" s="5">
        <v>40971300000</v>
      </c>
      <c r="I220" s="3">
        <v>42901</v>
      </c>
      <c r="J220">
        <f t="shared" si="3"/>
        <v>3.3978670410696274</v>
      </c>
    </row>
    <row r="221" spans="1:10" ht="15" thickBot="1" x14ac:dyDescent="0.35">
      <c r="A221" s="3">
        <v>42900</v>
      </c>
      <c r="B221" s="4">
        <v>2716.88</v>
      </c>
      <c r="C221" s="4">
        <v>2786.83</v>
      </c>
      <c r="D221" s="4">
        <v>2412.94</v>
      </c>
      <c r="E221" s="4">
        <v>2506.37</v>
      </c>
      <c r="F221" s="5">
        <v>1696560000</v>
      </c>
      <c r="G221" s="5">
        <v>44528300000</v>
      </c>
      <c r="I221" s="3">
        <v>42900</v>
      </c>
      <c r="J221">
        <f t="shared" si="3"/>
        <v>3.4340704567878819</v>
      </c>
    </row>
    <row r="222" spans="1:10" ht="15" thickBot="1" x14ac:dyDescent="0.35">
      <c r="A222" s="3">
        <v>42899</v>
      </c>
      <c r="B222" s="4">
        <v>2680.91</v>
      </c>
      <c r="C222" s="4">
        <v>2789.04</v>
      </c>
      <c r="D222" s="4">
        <v>2650.38</v>
      </c>
      <c r="E222" s="4">
        <v>2717.02</v>
      </c>
      <c r="F222" s="5">
        <v>1781200000</v>
      </c>
      <c r="G222" s="5">
        <v>43934100000</v>
      </c>
      <c r="I222" s="3">
        <v>42899</v>
      </c>
      <c r="J222">
        <f t="shared" si="3"/>
        <v>3.4282822346619382</v>
      </c>
    </row>
    <row r="223" spans="1:10" ht="15" thickBot="1" x14ac:dyDescent="0.35">
      <c r="A223" s="3">
        <v>42898</v>
      </c>
      <c r="B223" s="4">
        <v>2953.22</v>
      </c>
      <c r="C223" s="4">
        <v>2997.26</v>
      </c>
      <c r="D223" s="4">
        <v>2518.56</v>
      </c>
      <c r="E223" s="4">
        <v>2659.63</v>
      </c>
      <c r="F223" s="5">
        <v>2569530000</v>
      </c>
      <c r="G223" s="5">
        <v>48391200000</v>
      </c>
      <c r="I223" s="3">
        <v>42898</v>
      </c>
      <c r="J223">
        <f t="shared" si="3"/>
        <v>3.4702958009194056</v>
      </c>
    </row>
    <row r="224" spans="1:10" ht="15" thickBot="1" x14ac:dyDescent="0.35">
      <c r="A224" s="3">
        <v>42897</v>
      </c>
      <c r="B224" s="4">
        <v>2942.41</v>
      </c>
      <c r="C224" s="4">
        <v>2996.6</v>
      </c>
      <c r="D224" s="4">
        <v>2840.53</v>
      </c>
      <c r="E224" s="4">
        <v>2958.11</v>
      </c>
      <c r="F224" s="5">
        <v>1752400000</v>
      </c>
      <c r="G224" s="5">
        <v>48208700000</v>
      </c>
      <c r="I224" s="3">
        <v>42897</v>
      </c>
      <c r="J224">
        <f t="shared" si="3"/>
        <v>3.468703187878722</v>
      </c>
    </row>
    <row r="225" spans="1:10" ht="15" thickBot="1" x14ac:dyDescent="0.35">
      <c r="A225" s="3">
        <v>42896</v>
      </c>
      <c r="B225" s="4">
        <v>2828.14</v>
      </c>
      <c r="C225" s="4">
        <v>2950.99</v>
      </c>
      <c r="D225" s="4">
        <v>2746.55</v>
      </c>
      <c r="E225" s="4">
        <v>2947.71</v>
      </c>
      <c r="F225" s="5">
        <v>2018890000</v>
      </c>
      <c r="G225" s="5">
        <v>46331400000</v>
      </c>
      <c r="I225" s="3">
        <v>42896</v>
      </c>
      <c r="J225">
        <f t="shared" si="3"/>
        <v>3.4515009043195346</v>
      </c>
    </row>
    <row r="226" spans="1:10" ht="15" thickBot="1" x14ac:dyDescent="0.35">
      <c r="A226" s="3">
        <v>42895</v>
      </c>
      <c r="B226" s="4">
        <v>2807.44</v>
      </c>
      <c r="C226" s="4">
        <v>2901.71</v>
      </c>
      <c r="D226" s="4">
        <v>2795.62</v>
      </c>
      <c r="E226" s="4">
        <v>2823.81</v>
      </c>
      <c r="F226" s="5">
        <v>1348950000</v>
      </c>
      <c r="G226" s="5">
        <v>45987100000</v>
      </c>
      <c r="I226" s="3">
        <v>42895</v>
      </c>
      <c r="J226">
        <f t="shared" si="3"/>
        <v>3.448310483385014</v>
      </c>
    </row>
    <row r="227" spans="1:10" ht="15" thickBot="1" x14ac:dyDescent="0.35">
      <c r="A227" s="3">
        <v>42894</v>
      </c>
      <c r="B227" s="4">
        <v>2720.49</v>
      </c>
      <c r="C227" s="4">
        <v>2815.3</v>
      </c>
      <c r="D227" s="4">
        <v>2670.95</v>
      </c>
      <c r="E227" s="4">
        <v>2805.62</v>
      </c>
      <c r="F227" s="5">
        <v>1281170000</v>
      </c>
      <c r="G227" s="5">
        <v>44557100000</v>
      </c>
      <c r="I227" s="3">
        <v>42894</v>
      </c>
      <c r="J227">
        <f t="shared" si="3"/>
        <v>3.4346471338615516</v>
      </c>
    </row>
    <row r="228" spans="1:10" ht="15" thickBot="1" x14ac:dyDescent="0.35">
      <c r="A228" s="3">
        <v>42893</v>
      </c>
      <c r="B228" s="4">
        <v>2869.38</v>
      </c>
      <c r="C228" s="4">
        <v>2869.38</v>
      </c>
      <c r="D228" s="4">
        <v>2700.56</v>
      </c>
      <c r="E228" s="4">
        <v>2732.16</v>
      </c>
      <c r="F228" s="5">
        <v>1517710000</v>
      </c>
      <c r="G228" s="5">
        <v>46989800000</v>
      </c>
      <c r="I228" s="3">
        <v>42893</v>
      </c>
      <c r="J228">
        <f t="shared" si="3"/>
        <v>3.4577880668848353</v>
      </c>
    </row>
    <row r="229" spans="1:10" ht="15" thickBot="1" x14ac:dyDescent="0.35">
      <c r="A229" s="3">
        <v>42892</v>
      </c>
      <c r="B229" s="4">
        <v>2690.84</v>
      </c>
      <c r="C229" s="4">
        <v>2999.91</v>
      </c>
      <c r="D229" s="4">
        <v>2690.84</v>
      </c>
      <c r="E229" s="4">
        <v>2863.2</v>
      </c>
      <c r="F229" s="5">
        <v>2089610000</v>
      </c>
      <c r="G229" s="5">
        <v>44061000000</v>
      </c>
      <c r="I229" s="3">
        <v>42892</v>
      </c>
      <c r="J229">
        <f t="shared" si="3"/>
        <v>3.4298878749532937</v>
      </c>
    </row>
    <row r="230" spans="1:10" ht="15" thickBot="1" x14ac:dyDescent="0.35">
      <c r="A230" s="3">
        <v>42891</v>
      </c>
      <c r="B230" s="4">
        <v>2512.4</v>
      </c>
      <c r="C230" s="4">
        <v>2686.81</v>
      </c>
      <c r="D230" s="4">
        <v>2510.2199999999998</v>
      </c>
      <c r="E230" s="4">
        <v>2686.81</v>
      </c>
      <c r="F230" s="5">
        <v>1369310000</v>
      </c>
      <c r="G230" s="5">
        <v>41133900000</v>
      </c>
      <c r="I230" s="3">
        <v>42891</v>
      </c>
      <c r="J230">
        <f t="shared" si="3"/>
        <v>3.4000887847320356</v>
      </c>
    </row>
    <row r="231" spans="1:10" ht="15" thickBot="1" x14ac:dyDescent="0.35">
      <c r="A231" s="3">
        <v>42890</v>
      </c>
      <c r="B231" s="4">
        <v>2547.79</v>
      </c>
      <c r="C231" s="4">
        <v>2585.89</v>
      </c>
      <c r="D231" s="4">
        <v>2452.54</v>
      </c>
      <c r="E231" s="4">
        <v>2511.81</v>
      </c>
      <c r="F231" s="5">
        <v>1355120000</v>
      </c>
      <c r="G231" s="5">
        <v>41708200000</v>
      </c>
      <c r="I231" s="3">
        <v>42890</v>
      </c>
      <c r="J231">
        <f t="shared" si="3"/>
        <v>3.406163628686969</v>
      </c>
    </row>
    <row r="232" spans="1:10" ht="15" thickBot="1" x14ac:dyDescent="0.35">
      <c r="A232" s="3">
        <v>42889</v>
      </c>
      <c r="B232" s="4">
        <v>2493.7199999999998</v>
      </c>
      <c r="C232" s="4">
        <v>2581.91</v>
      </c>
      <c r="D232" s="4">
        <v>2423.5700000000002</v>
      </c>
      <c r="E232" s="4">
        <v>2515.35</v>
      </c>
      <c r="F232" s="5">
        <v>1514950000</v>
      </c>
      <c r="G232" s="5">
        <v>40817100000</v>
      </c>
      <c r="I232" s="3">
        <v>42889</v>
      </c>
      <c r="J232">
        <f t="shared" si="3"/>
        <v>3.3968476884041259</v>
      </c>
    </row>
    <row r="233" spans="1:10" ht="15" thickBot="1" x14ac:dyDescent="0.35">
      <c r="A233" s="3">
        <v>42888</v>
      </c>
      <c r="B233" s="4">
        <v>2404.0300000000002</v>
      </c>
      <c r="C233" s="4">
        <v>2488.5500000000002</v>
      </c>
      <c r="D233" s="4">
        <v>2373.3200000000002</v>
      </c>
      <c r="E233" s="4">
        <v>2488.5500000000002</v>
      </c>
      <c r="F233" s="5">
        <v>1317030000</v>
      </c>
      <c r="G233" s="5">
        <v>39344600000</v>
      </c>
      <c r="I233" s="3">
        <v>42888</v>
      </c>
      <c r="J233">
        <f t="shared" si="3"/>
        <v>3.3809398829451625</v>
      </c>
    </row>
    <row r="234" spans="1:10" ht="15" thickBot="1" x14ac:dyDescent="0.35">
      <c r="A234" s="3">
        <v>42887</v>
      </c>
      <c r="B234" s="4">
        <v>2288.33</v>
      </c>
      <c r="C234" s="4">
        <v>2448.39</v>
      </c>
      <c r="D234" s="4">
        <v>2288.33</v>
      </c>
      <c r="E234" s="4">
        <v>2407.88</v>
      </c>
      <c r="F234" s="5">
        <v>1653180000</v>
      </c>
      <c r="G234" s="5">
        <v>37446200000</v>
      </c>
      <c r="I234" s="3">
        <v>42887</v>
      </c>
      <c r="J234">
        <f t="shared" si="3"/>
        <v>3.3595186542314099</v>
      </c>
    </row>
    <row r="235" spans="1:10" ht="15" thickBot="1" x14ac:dyDescent="0.35">
      <c r="A235" s="3">
        <v>42886</v>
      </c>
      <c r="B235" s="4">
        <v>2187.19</v>
      </c>
      <c r="C235" s="4">
        <v>2311.08</v>
      </c>
      <c r="D235" s="4">
        <v>2145.5700000000002</v>
      </c>
      <c r="E235" s="4">
        <v>2286.41</v>
      </c>
      <c r="F235" s="5">
        <v>1544830000</v>
      </c>
      <c r="G235" s="5">
        <v>35786700000</v>
      </c>
      <c r="I235" s="3">
        <v>42886</v>
      </c>
      <c r="J235">
        <f t="shared" si="3"/>
        <v>3.3398865116006915</v>
      </c>
    </row>
    <row r="236" spans="1:10" ht="15" thickBot="1" x14ac:dyDescent="0.35">
      <c r="A236" s="3">
        <v>42885</v>
      </c>
      <c r="B236" s="4">
        <v>2255.36</v>
      </c>
      <c r="C236" s="4">
        <v>2301.96</v>
      </c>
      <c r="D236" s="4">
        <v>2124.5700000000002</v>
      </c>
      <c r="E236" s="4">
        <v>2175.4699999999998</v>
      </c>
      <c r="F236" s="5">
        <v>1443970000</v>
      </c>
      <c r="G236" s="5">
        <v>36897000000</v>
      </c>
      <c r="I236" s="3">
        <v>42885</v>
      </c>
      <c r="J236">
        <f t="shared" si="3"/>
        <v>3.3532158737238973</v>
      </c>
    </row>
    <row r="237" spans="1:10" ht="15" thickBot="1" x14ac:dyDescent="0.35">
      <c r="A237" s="3">
        <v>42884</v>
      </c>
      <c r="B237" s="4">
        <v>2159.4299999999998</v>
      </c>
      <c r="C237" s="4">
        <v>2307.0500000000002</v>
      </c>
      <c r="D237" s="4">
        <v>2107.17</v>
      </c>
      <c r="E237" s="4">
        <v>2255.61</v>
      </c>
      <c r="F237" s="5">
        <v>994625000</v>
      </c>
      <c r="G237" s="5">
        <v>35323500000</v>
      </c>
      <c r="I237" s="3">
        <v>42884</v>
      </c>
      <c r="J237">
        <f t="shared" si="3"/>
        <v>3.3343391305384324</v>
      </c>
    </row>
    <row r="238" spans="1:10" ht="15" thickBot="1" x14ac:dyDescent="0.35">
      <c r="A238" s="3">
        <v>42883</v>
      </c>
      <c r="B238" s="4">
        <v>2054.08</v>
      </c>
      <c r="C238" s="4">
        <v>2267.34</v>
      </c>
      <c r="D238" s="4">
        <v>2054.08</v>
      </c>
      <c r="E238" s="4">
        <v>2155.8000000000002</v>
      </c>
      <c r="F238" s="5">
        <v>1147140000</v>
      </c>
      <c r="G238" s="5">
        <v>33595900000</v>
      </c>
      <c r="I238" s="3">
        <v>42883</v>
      </c>
      <c r="J238">
        <f t="shared" si="3"/>
        <v>3.3126173540041837</v>
      </c>
    </row>
    <row r="239" spans="1:10" ht="15" thickBot="1" x14ac:dyDescent="0.35">
      <c r="A239" s="3">
        <v>42882</v>
      </c>
      <c r="B239" s="4">
        <v>2196.27</v>
      </c>
      <c r="C239" s="4">
        <v>2260.1999999999998</v>
      </c>
      <c r="D239" s="4">
        <v>1855.83</v>
      </c>
      <c r="E239" s="4">
        <v>2038.87</v>
      </c>
      <c r="F239" s="5">
        <v>1700480000</v>
      </c>
      <c r="G239" s="5">
        <v>35917100000</v>
      </c>
      <c r="I239" s="3">
        <v>42882</v>
      </c>
      <c r="J239">
        <f t="shared" si="3"/>
        <v>3.3416857293582582</v>
      </c>
    </row>
    <row r="240" spans="1:10" ht="15" thickBot="1" x14ac:dyDescent="0.35">
      <c r="A240" s="3">
        <v>42881</v>
      </c>
      <c r="B240" s="4">
        <v>2320.89</v>
      </c>
      <c r="C240" s="4">
        <v>2573.79</v>
      </c>
      <c r="D240" s="4">
        <v>2071.9899999999998</v>
      </c>
      <c r="E240" s="4">
        <v>2202.42</v>
      </c>
      <c r="F240" s="5">
        <v>1763480000</v>
      </c>
      <c r="G240" s="5">
        <v>37950600000</v>
      </c>
      <c r="I240" s="3">
        <v>42881</v>
      </c>
      <c r="J240">
        <f t="shared" si="3"/>
        <v>3.3656545572912937</v>
      </c>
    </row>
    <row r="241" spans="1:10" ht="15" thickBot="1" x14ac:dyDescent="0.35">
      <c r="A241" s="3">
        <v>42880</v>
      </c>
      <c r="B241" s="4">
        <v>2446.2399999999998</v>
      </c>
      <c r="C241" s="4">
        <v>2763.71</v>
      </c>
      <c r="D241" s="4">
        <v>2285.3000000000002</v>
      </c>
      <c r="E241" s="4">
        <v>2304.98</v>
      </c>
      <c r="F241" s="5">
        <v>2406700000</v>
      </c>
      <c r="G241" s="5">
        <v>39995400000</v>
      </c>
      <c r="I241" s="3">
        <v>42880</v>
      </c>
      <c r="J241">
        <f t="shared" si="3"/>
        <v>3.3884990633145211</v>
      </c>
    </row>
    <row r="242" spans="1:10" ht="15" thickBot="1" x14ac:dyDescent="0.35">
      <c r="A242" s="3">
        <v>42879</v>
      </c>
      <c r="B242" s="4">
        <v>2321.37</v>
      </c>
      <c r="C242" s="4">
        <v>2523.7199999999998</v>
      </c>
      <c r="D242" s="4">
        <v>2321.37</v>
      </c>
      <c r="E242" s="4">
        <v>2443.64</v>
      </c>
      <c r="F242" s="5">
        <v>1725380000</v>
      </c>
      <c r="G242" s="5">
        <v>37949200000</v>
      </c>
      <c r="I242" s="3">
        <v>42879</v>
      </c>
      <c r="J242">
        <f t="shared" si="3"/>
        <v>3.3657443675785488</v>
      </c>
    </row>
    <row r="243" spans="1:10" ht="15" thickBot="1" x14ac:dyDescent="0.35">
      <c r="A243" s="3">
        <v>42878</v>
      </c>
      <c r="B243" s="4">
        <v>2191.56</v>
      </c>
      <c r="C243" s="4">
        <v>2320.8200000000002</v>
      </c>
      <c r="D243" s="4">
        <v>2178.5</v>
      </c>
      <c r="E243" s="4">
        <v>2320.42</v>
      </c>
      <c r="F243" s="5">
        <v>1378750000</v>
      </c>
      <c r="G243" s="5">
        <v>35822600000</v>
      </c>
      <c r="I243" s="3">
        <v>42878</v>
      </c>
      <c r="J243">
        <f t="shared" si="3"/>
        <v>3.3407533651621026</v>
      </c>
    </row>
    <row r="244" spans="1:10" ht="15" thickBot="1" x14ac:dyDescent="0.35">
      <c r="A244" s="3">
        <v>42877</v>
      </c>
      <c r="B244" s="4">
        <v>2043.19</v>
      </c>
      <c r="C244" s="4">
        <v>2303.9</v>
      </c>
      <c r="D244" s="4">
        <v>2017.87</v>
      </c>
      <c r="E244" s="4">
        <v>2173.4</v>
      </c>
      <c r="F244" s="5">
        <v>1942220000</v>
      </c>
      <c r="G244" s="5">
        <v>33393600000</v>
      </c>
      <c r="I244" s="3">
        <v>42877</v>
      </c>
      <c r="J244">
        <f t="shared" si="3"/>
        <v>3.3103087543538314</v>
      </c>
    </row>
    <row r="245" spans="1:10" ht="15" thickBot="1" x14ac:dyDescent="0.35">
      <c r="A245" s="3">
        <v>42876</v>
      </c>
      <c r="B245" s="4">
        <v>2067.0300000000002</v>
      </c>
      <c r="C245" s="4">
        <v>2119.08</v>
      </c>
      <c r="D245" s="4">
        <v>2037.5</v>
      </c>
      <c r="E245" s="4">
        <v>2041.2</v>
      </c>
      <c r="F245" s="5">
        <v>1147860000</v>
      </c>
      <c r="G245" s="5">
        <v>33779400000</v>
      </c>
      <c r="I245" s="3">
        <v>42876</v>
      </c>
      <c r="J245">
        <f t="shared" si="3"/>
        <v>3.3153467798396292</v>
      </c>
    </row>
    <row r="246" spans="1:10" ht="15" thickBot="1" x14ac:dyDescent="0.35">
      <c r="A246" s="3">
        <v>42875</v>
      </c>
      <c r="B246" s="4">
        <v>1984.24</v>
      </c>
      <c r="C246" s="4">
        <v>2084.73</v>
      </c>
      <c r="D246" s="4">
        <v>1974.92</v>
      </c>
      <c r="E246" s="4">
        <v>2084.73</v>
      </c>
      <c r="F246" s="5">
        <v>961336000</v>
      </c>
      <c r="G246" s="5">
        <v>32422400000</v>
      </c>
      <c r="I246" s="3">
        <v>42875</v>
      </c>
      <c r="J246">
        <f t="shared" si="3"/>
        <v>3.2975942002636693</v>
      </c>
    </row>
    <row r="247" spans="1:10" ht="15" thickBot="1" x14ac:dyDescent="0.35">
      <c r="A247" s="3">
        <v>42874</v>
      </c>
      <c r="B247" s="4">
        <v>1897.37</v>
      </c>
      <c r="C247" s="4">
        <v>2004.52</v>
      </c>
      <c r="D247" s="4">
        <v>1890.25</v>
      </c>
      <c r="E247" s="4">
        <v>1987.71</v>
      </c>
      <c r="F247" s="5">
        <v>1157290000</v>
      </c>
      <c r="G247" s="5">
        <v>30999000000</v>
      </c>
      <c r="I247" s="3">
        <v>42874</v>
      </c>
      <c r="J247">
        <f t="shared" si="3"/>
        <v>3.2781520295125781</v>
      </c>
    </row>
    <row r="248" spans="1:10" ht="15" thickBot="1" x14ac:dyDescent="0.35">
      <c r="A248" s="3">
        <v>42873</v>
      </c>
      <c r="B248" s="4">
        <v>1818.7</v>
      </c>
      <c r="C248" s="4">
        <v>1904.48</v>
      </c>
      <c r="D248" s="4">
        <v>1807.12</v>
      </c>
      <c r="E248" s="4">
        <v>1888.65</v>
      </c>
      <c r="F248" s="5">
        <v>894321000</v>
      </c>
      <c r="G248" s="5">
        <v>29710500000</v>
      </c>
      <c r="I248" s="3">
        <v>42873</v>
      </c>
      <c r="J248">
        <f t="shared" si="3"/>
        <v>3.2597610667986645</v>
      </c>
    </row>
    <row r="249" spans="1:10" ht="15" thickBot="1" x14ac:dyDescent="0.35">
      <c r="A249" s="3">
        <v>42872</v>
      </c>
      <c r="B249" s="4">
        <v>1726.73</v>
      </c>
      <c r="C249" s="4">
        <v>1864.05</v>
      </c>
      <c r="D249" s="4">
        <v>1661.91</v>
      </c>
      <c r="E249" s="4">
        <v>1839.09</v>
      </c>
      <c r="F249" s="5">
        <v>1064730000</v>
      </c>
      <c r="G249" s="5">
        <v>28204800000</v>
      </c>
      <c r="I249" s="3">
        <v>42872</v>
      </c>
      <c r="J249">
        <f t="shared" si="3"/>
        <v>3.2372244344538093</v>
      </c>
    </row>
    <row r="250" spans="1:10" ht="15" thickBot="1" x14ac:dyDescent="0.35">
      <c r="A250" s="3">
        <v>42871</v>
      </c>
      <c r="B250" s="4">
        <v>1741.7</v>
      </c>
      <c r="C250" s="4">
        <v>1785.94</v>
      </c>
      <c r="D250" s="4">
        <v>1686.54</v>
      </c>
      <c r="E250" s="4">
        <v>1734.45</v>
      </c>
      <c r="F250" s="5">
        <v>959045000</v>
      </c>
      <c r="G250" s="5">
        <v>28446300000</v>
      </c>
      <c r="I250" s="3">
        <v>42871</v>
      </c>
      <c r="J250">
        <f t="shared" si="3"/>
        <v>3.2409733518400037</v>
      </c>
    </row>
    <row r="251" spans="1:10" ht="15" thickBot="1" x14ac:dyDescent="0.35">
      <c r="A251" s="3">
        <v>42870</v>
      </c>
      <c r="B251" s="4">
        <v>1808.44</v>
      </c>
      <c r="C251" s="4">
        <v>1812.8</v>
      </c>
      <c r="D251" s="4">
        <v>1708.54</v>
      </c>
      <c r="E251" s="4">
        <v>1738.43</v>
      </c>
      <c r="F251" s="5">
        <v>731529000</v>
      </c>
      <c r="G251" s="5">
        <v>29532600000</v>
      </c>
      <c r="I251" s="3">
        <v>42870</v>
      </c>
      <c r="J251">
        <f t="shared" si="3"/>
        <v>3.25730410441576</v>
      </c>
    </row>
    <row r="252" spans="1:10" ht="15" thickBot="1" x14ac:dyDescent="0.35">
      <c r="A252" s="3">
        <v>42869</v>
      </c>
      <c r="B252" s="4">
        <v>1800.86</v>
      </c>
      <c r="C252" s="4">
        <v>1831.42</v>
      </c>
      <c r="D252" s="4">
        <v>1776.62</v>
      </c>
      <c r="E252" s="4">
        <v>1808.91</v>
      </c>
      <c r="F252" s="5">
        <v>437196000</v>
      </c>
      <c r="G252" s="5">
        <v>29405100000</v>
      </c>
      <c r="I252" s="3">
        <v>42869</v>
      </c>
      <c r="J252">
        <f t="shared" si="3"/>
        <v>3.2554799518030046</v>
      </c>
    </row>
    <row r="253" spans="1:10" ht="15" thickBot="1" x14ac:dyDescent="0.35">
      <c r="A253" s="3">
        <v>42868</v>
      </c>
      <c r="B253" s="4">
        <v>1723.12</v>
      </c>
      <c r="C253" s="4">
        <v>1812.99</v>
      </c>
      <c r="D253" s="4">
        <v>1651.08</v>
      </c>
      <c r="E253" s="4">
        <v>1804.91</v>
      </c>
      <c r="F253" s="5">
        <v>579635000</v>
      </c>
      <c r="G253" s="5">
        <v>28132300000</v>
      </c>
      <c r="I253" s="3">
        <v>42868</v>
      </c>
      <c r="J253">
        <f t="shared" si="3"/>
        <v>3.2363155232536589</v>
      </c>
    </row>
    <row r="254" spans="1:10" ht="15" thickBot="1" x14ac:dyDescent="0.35">
      <c r="A254" s="3">
        <v>42867</v>
      </c>
      <c r="B254" s="4">
        <v>1845.76</v>
      </c>
      <c r="C254" s="4">
        <v>1856.15</v>
      </c>
      <c r="D254" s="4">
        <v>1694.01</v>
      </c>
      <c r="E254" s="4">
        <v>1724.24</v>
      </c>
      <c r="F254" s="5">
        <v>740984000</v>
      </c>
      <c r="G254" s="5">
        <v>30131100000</v>
      </c>
      <c r="I254" s="3">
        <v>42867</v>
      </c>
      <c r="J254">
        <f t="shared" si="3"/>
        <v>3.2661752300312785</v>
      </c>
    </row>
    <row r="255" spans="1:10" ht="15" thickBot="1" x14ac:dyDescent="0.35">
      <c r="A255" s="3">
        <v>42866</v>
      </c>
      <c r="B255" s="4">
        <v>1780.37</v>
      </c>
      <c r="C255" s="4">
        <v>1873.93</v>
      </c>
      <c r="D255" s="4">
        <v>1755.35</v>
      </c>
      <c r="E255" s="4">
        <v>1848.57</v>
      </c>
      <c r="F255" s="5">
        <v>799490000</v>
      </c>
      <c r="G255" s="5">
        <v>29060600000</v>
      </c>
      <c r="I255" s="3">
        <v>42866</v>
      </c>
      <c r="J255">
        <f t="shared" si="3"/>
        <v>3.2505102676233881</v>
      </c>
    </row>
    <row r="256" spans="1:10" ht="15" thickBot="1" x14ac:dyDescent="0.35">
      <c r="A256" s="3">
        <v>42865</v>
      </c>
      <c r="B256" s="4">
        <v>1756.52</v>
      </c>
      <c r="C256" s="4">
        <v>1788.44</v>
      </c>
      <c r="D256" s="4">
        <v>1719.1</v>
      </c>
      <c r="E256" s="4">
        <v>1787.13</v>
      </c>
      <c r="F256" s="5">
        <v>915723000</v>
      </c>
      <c r="G256" s="5">
        <v>28668100000</v>
      </c>
      <c r="I256" s="3">
        <v>42865</v>
      </c>
      <c r="J256">
        <f t="shared" si="3"/>
        <v>3.2446530990982625</v>
      </c>
    </row>
    <row r="257" spans="1:10" ht="15" thickBot="1" x14ac:dyDescent="0.35">
      <c r="A257" s="3">
        <v>42864</v>
      </c>
      <c r="B257" s="4">
        <v>1723.89</v>
      </c>
      <c r="C257" s="4">
        <v>1833.49</v>
      </c>
      <c r="D257" s="4">
        <v>1716.3</v>
      </c>
      <c r="E257" s="4">
        <v>1755.36</v>
      </c>
      <c r="F257" s="5">
        <v>1167920000</v>
      </c>
      <c r="G257" s="5">
        <v>28132200000</v>
      </c>
      <c r="I257" s="3">
        <v>42864</v>
      </c>
      <c r="J257">
        <f t="shared" si="3"/>
        <v>3.2365095503998682</v>
      </c>
    </row>
    <row r="258" spans="1:10" ht="15" thickBot="1" x14ac:dyDescent="0.35">
      <c r="A258" s="3">
        <v>42863</v>
      </c>
      <c r="B258" s="4">
        <v>1596.92</v>
      </c>
      <c r="C258" s="4">
        <v>1723.35</v>
      </c>
      <c r="D258" s="4">
        <v>1596.92</v>
      </c>
      <c r="E258" s="4">
        <v>1723.35</v>
      </c>
      <c r="F258" s="5">
        <v>1340320000</v>
      </c>
      <c r="G258" s="5">
        <v>26056500000</v>
      </c>
      <c r="I258" s="3">
        <v>42863</v>
      </c>
      <c r="J258">
        <f t="shared" si="3"/>
        <v>3.2032831600778682</v>
      </c>
    </row>
    <row r="259" spans="1:10" ht="15" thickBot="1" x14ac:dyDescent="0.35">
      <c r="A259" s="3">
        <v>42862</v>
      </c>
      <c r="B259" s="4">
        <v>1579.47</v>
      </c>
      <c r="C259" s="4">
        <v>1596.72</v>
      </c>
      <c r="D259" s="4">
        <v>1559.76</v>
      </c>
      <c r="E259" s="4">
        <v>1596.71</v>
      </c>
      <c r="F259" s="5">
        <v>1080030000</v>
      </c>
      <c r="G259" s="5">
        <v>25768500000</v>
      </c>
      <c r="I259" s="3">
        <v>42862</v>
      </c>
      <c r="J259">
        <f t="shared" ref="J259:J322" si="4">LOG10(B259)</f>
        <v>3.1985113814547232</v>
      </c>
    </row>
    <row r="260" spans="1:10" ht="15" thickBot="1" x14ac:dyDescent="0.35">
      <c r="A260" s="3">
        <v>42861</v>
      </c>
      <c r="B260" s="4">
        <v>1556.81</v>
      </c>
      <c r="C260" s="4">
        <v>1578.8</v>
      </c>
      <c r="D260" s="4">
        <v>1542.5</v>
      </c>
      <c r="E260" s="4">
        <v>1578.8</v>
      </c>
      <c r="F260" s="5">
        <v>582530000</v>
      </c>
      <c r="G260" s="5">
        <v>25395600000</v>
      </c>
      <c r="I260" s="3">
        <v>42861</v>
      </c>
      <c r="J260">
        <f t="shared" si="4"/>
        <v>3.192235612576686</v>
      </c>
    </row>
    <row r="261" spans="1:10" ht="15" thickBot="1" x14ac:dyDescent="0.35">
      <c r="A261" s="3">
        <v>42860</v>
      </c>
      <c r="B261" s="4">
        <v>1540.87</v>
      </c>
      <c r="C261" s="4">
        <v>1618.03</v>
      </c>
      <c r="D261" s="4">
        <v>1530.31</v>
      </c>
      <c r="E261" s="4">
        <v>1555.45</v>
      </c>
      <c r="F261" s="5">
        <v>946036000</v>
      </c>
      <c r="G261" s="5">
        <v>25133100000</v>
      </c>
      <c r="I261" s="3">
        <v>42860</v>
      </c>
      <c r="J261">
        <f t="shared" si="4"/>
        <v>3.1877659997409928</v>
      </c>
    </row>
    <row r="262" spans="1:10" ht="15" thickBot="1" x14ac:dyDescent="0.35">
      <c r="A262" s="3">
        <v>42859</v>
      </c>
      <c r="B262" s="4">
        <v>1490.72</v>
      </c>
      <c r="C262" s="4">
        <v>1608.91</v>
      </c>
      <c r="D262" s="4">
        <v>1490.72</v>
      </c>
      <c r="E262" s="4">
        <v>1537.67</v>
      </c>
      <c r="F262" s="5">
        <v>933549000</v>
      </c>
      <c r="G262" s="5">
        <v>24311900000</v>
      </c>
      <c r="I262" s="3">
        <v>42859</v>
      </c>
      <c r="J262">
        <f t="shared" si="4"/>
        <v>3.1733960781448567</v>
      </c>
    </row>
    <row r="263" spans="1:10" ht="15" thickBot="1" x14ac:dyDescent="0.35">
      <c r="A263" s="3">
        <v>42858</v>
      </c>
      <c r="B263" s="4">
        <v>1453.78</v>
      </c>
      <c r="C263" s="4">
        <v>1492.77</v>
      </c>
      <c r="D263" s="4">
        <v>1447.49</v>
      </c>
      <c r="E263" s="4">
        <v>1490.09</v>
      </c>
      <c r="F263" s="5">
        <v>583796000</v>
      </c>
      <c r="G263" s="5">
        <v>23707100000</v>
      </c>
      <c r="I263" s="3">
        <v>42858</v>
      </c>
      <c r="J263">
        <f t="shared" si="4"/>
        <v>3.1624986898689387</v>
      </c>
    </row>
    <row r="264" spans="1:10" ht="15" thickBot="1" x14ac:dyDescent="0.35">
      <c r="A264" s="3">
        <v>42857</v>
      </c>
      <c r="B264" s="4">
        <v>1421.03</v>
      </c>
      <c r="C264" s="4">
        <v>1473.9</v>
      </c>
      <c r="D264" s="4">
        <v>1415.69</v>
      </c>
      <c r="E264" s="4">
        <v>1452.82</v>
      </c>
      <c r="F264" s="5">
        <v>477338000</v>
      </c>
      <c r="G264" s="5">
        <v>23170200000</v>
      </c>
      <c r="I264" s="3">
        <v>42857</v>
      </c>
      <c r="J264">
        <f t="shared" si="4"/>
        <v>3.1526032466093326</v>
      </c>
    </row>
    <row r="265" spans="1:10" ht="15" thickBot="1" x14ac:dyDescent="0.35">
      <c r="A265" s="3">
        <v>42856</v>
      </c>
      <c r="B265" s="4">
        <v>1348.3</v>
      </c>
      <c r="C265" s="4">
        <v>1434.32</v>
      </c>
      <c r="D265" s="4">
        <v>1348.3</v>
      </c>
      <c r="E265" s="4">
        <v>1421.6</v>
      </c>
      <c r="F265" s="5">
        <v>713624000</v>
      </c>
      <c r="G265" s="5">
        <v>21981800000</v>
      </c>
      <c r="I265" s="3">
        <v>42856</v>
      </c>
      <c r="J265">
        <f t="shared" si="4"/>
        <v>3.1297865345203397</v>
      </c>
    </row>
    <row r="266" spans="1:10" ht="15" thickBot="1" x14ac:dyDescent="0.35">
      <c r="A266" s="3">
        <v>42855</v>
      </c>
      <c r="B266" s="4">
        <v>1321.87</v>
      </c>
      <c r="C266" s="4">
        <v>1347.91</v>
      </c>
      <c r="D266" s="4">
        <v>1314.92</v>
      </c>
      <c r="E266" s="4">
        <v>1347.89</v>
      </c>
      <c r="F266" s="5">
        <v>413115000</v>
      </c>
      <c r="G266" s="5">
        <v>21548400000</v>
      </c>
      <c r="I266" s="3">
        <v>42855</v>
      </c>
      <c r="J266">
        <f t="shared" si="4"/>
        <v>3.121188746330585</v>
      </c>
    </row>
    <row r="267" spans="1:10" ht="15" thickBot="1" x14ac:dyDescent="0.35">
      <c r="A267" s="3">
        <v>42854</v>
      </c>
      <c r="B267" s="4">
        <v>1317.84</v>
      </c>
      <c r="C267" s="4">
        <v>1327.2</v>
      </c>
      <c r="D267" s="4">
        <v>1315.21</v>
      </c>
      <c r="E267" s="4">
        <v>1321.79</v>
      </c>
      <c r="F267" s="5">
        <v>422706000</v>
      </c>
      <c r="G267" s="5">
        <v>21479800000</v>
      </c>
      <c r="I267" s="3">
        <v>42854</v>
      </c>
      <c r="J267">
        <f t="shared" si="4"/>
        <v>3.119862685420983</v>
      </c>
    </row>
    <row r="268" spans="1:10" ht="15" thickBot="1" x14ac:dyDescent="0.35">
      <c r="A268" s="3">
        <v>42853</v>
      </c>
      <c r="B268" s="4">
        <v>1317.74</v>
      </c>
      <c r="C268" s="4">
        <v>1331.28</v>
      </c>
      <c r="D268" s="4">
        <v>1292.3699999999999</v>
      </c>
      <c r="E268" s="4">
        <v>1316.48</v>
      </c>
      <c r="F268" s="5">
        <v>527489000</v>
      </c>
      <c r="G268" s="5">
        <v>21476000000</v>
      </c>
      <c r="I268" s="3">
        <v>42853</v>
      </c>
      <c r="J268">
        <f t="shared" si="4"/>
        <v>3.1198297291470611</v>
      </c>
    </row>
    <row r="269" spans="1:10" ht="15" thickBot="1" x14ac:dyDescent="0.35">
      <c r="A269" s="3">
        <v>42852</v>
      </c>
      <c r="B269" s="4">
        <v>1281.8800000000001</v>
      </c>
      <c r="C269" s="4">
        <v>1319.7</v>
      </c>
      <c r="D269" s="4">
        <v>1281.3</v>
      </c>
      <c r="E269" s="4">
        <v>1317.73</v>
      </c>
      <c r="F269" s="5">
        <v>449197000</v>
      </c>
      <c r="G269" s="5">
        <v>20889200000</v>
      </c>
      <c r="I269" s="3">
        <v>42852</v>
      </c>
      <c r="J269">
        <f t="shared" si="4"/>
        <v>3.1078473716905397</v>
      </c>
    </row>
    <row r="270" spans="1:10" ht="15" thickBot="1" x14ac:dyDescent="0.35">
      <c r="A270" s="3">
        <v>42851</v>
      </c>
      <c r="B270" s="4">
        <v>1265.99</v>
      </c>
      <c r="C270" s="4">
        <v>1294.83</v>
      </c>
      <c r="D270" s="4">
        <v>1265.93</v>
      </c>
      <c r="E270" s="4">
        <v>1281.08</v>
      </c>
      <c r="F270" s="5">
        <v>329631000</v>
      </c>
      <c r="G270" s="5">
        <v>20627900000</v>
      </c>
      <c r="I270" s="3">
        <v>42851</v>
      </c>
      <c r="J270">
        <f t="shared" si="4"/>
        <v>3.1024302752216433</v>
      </c>
    </row>
    <row r="271" spans="1:10" ht="15" thickBot="1" x14ac:dyDescent="0.35">
      <c r="A271" s="3">
        <v>42850</v>
      </c>
      <c r="B271" s="4">
        <v>1250.45</v>
      </c>
      <c r="C271" s="4">
        <v>1267.58</v>
      </c>
      <c r="D271" s="4">
        <v>1249.97</v>
      </c>
      <c r="E271" s="4">
        <v>1265.49</v>
      </c>
      <c r="F271" s="5">
        <v>242556000</v>
      </c>
      <c r="G271" s="5">
        <v>20372300000</v>
      </c>
      <c r="I271" s="3">
        <v>42850</v>
      </c>
      <c r="J271">
        <f t="shared" si="4"/>
        <v>3.0970663308860114</v>
      </c>
    </row>
    <row r="272" spans="1:10" ht="15" thickBot="1" x14ac:dyDescent="0.35">
      <c r="A272" s="3">
        <v>42849</v>
      </c>
      <c r="B272" s="4">
        <v>1209.6300000000001</v>
      </c>
      <c r="C272" s="4">
        <v>1250.94</v>
      </c>
      <c r="D272" s="4">
        <v>1209.6300000000001</v>
      </c>
      <c r="E272" s="4">
        <v>1250.1500000000001</v>
      </c>
      <c r="F272" s="5">
        <v>235806000</v>
      </c>
      <c r="G272" s="5">
        <v>19705400000</v>
      </c>
      <c r="I272" s="3">
        <v>42849</v>
      </c>
      <c r="J272">
        <f t="shared" si="4"/>
        <v>3.0826525492160699</v>
      </c>
    </row>
    <row r="273" spans="1:10" ht="15" thickBot="1" x14ac:dyDescent="0.35">
      <c r="A273" s="3">
        <v>42848</v>
      </c>
      <c r="B273" s="4">
        <v>1231.92</v>
      </c>
      <c r="C273" s="4">
        <v>1232.2</v>
      </c>
      <c r="D273" s="4">
        <v>1203.94</v>
      </c>
      <c r="E273" s="4">
        <v>1207.21</v>
      </c>
      <c r="F273" s="5">
        <v>258951000</v>
      </c>
      <c r="G273" s="5">
        <v>20066200000</v>
      </c>
      <c r="I273" s="3">
        <v>42848</v>
      </c>
      <c r="J273">
        <f t="shared" si="4"/>
        <v>3.0905825059723688</v>
      </c>
    </row>
    <row r="274" spans="1:10" ht="15" thickBot="1" x14ac:dyDescent="0.35">
      <c r="A274" s="3">
        <v>42847</v>
      </c>
      <c r="B274" s="4">
        <v>1222.71</v>
      </c>
      <c r="C274" s="4">
        <v>1235.56</v>
      </c>
      <c r="D274" s="4">
        <v>1208.47</v>
      </c>
      <c r="E274" s="4">
        <v>1231.71</v>
      </c>
      <c r="F274" s="5">
        <v>249320000</v>
      </c>
      <c r="G274" s="5">
        <v>19913900000</v>
      </c>
      <c r="I274" s="3">
        <v>42847</v>
      </c>
      <c r="J274">
        <f t="shared" si="4"/>
        <v>3.0873234641218827</v>
      </c>
    </row>
    <row r="275" spans="1:10" ht="15" thickBot="1" x14ac:dyDescent="0.35">
      <c r="A275" s="3">
        <v>42846</v>
      </c>
      <c r="B275" s="4">
        <v>1229.42</v>
      </c>
      <c r="C275" s="4">
        <v>1235.94</v>
      </c>
      <c r="D275" s="4">
        <v>1215.56</v>
      </c>
      <c r="E275" s="4">
        <v>1222.05</v>
      </c>
      <c r="F275" s="5">
        <v>272167000</v>
      </c>
      <c r="G275" s="5">
        <v>20020700000</v>
      </c>
      <c r="I275" s="3">
        <v>42846</v>
      </c>
      <c r="J275">
        <f t="shared" si="4"/>
        <v>3.0897002738726762</v>
      </c>
    </row>
    <row r="276" spans="1:10" ht="15" thickBot="1" x14ac:dyDescent="0.35">
      <c r="A276" s="3">
        <v>42845</v>
      </c>
      <c r="B276" s="4">
        <v>1211.08</v>
      </c>
      <c r="C276" s="4">
        <v>1240.79</v>
      </c>
      <c r="D276" s="4">
        <v>1208.4100000000001</v>
      </c>
      <c r="E276" s="4">
        <v>1229.08</v>
      </c>
      <c r="F276" s="5">
        <v>315108000</v>
      </c>
      <c r="G276" s="5">
        <v>19719900000</v>
      </c>
      <c r="I276" s="3">
        <v>42845</v>
      </c>
      <c r="J276">
        <f t="shared" si="4"/>
        <v>3.0831728321694798</v>
      </c>
    </row>
    <row r="277" spans="1:10" ht="15" thickBot="1" x14ac:dyDescent="0.35">
      <c r="A277" s="3">
        <v>42844</v>
      </c>
      <c r="B277" s="4">
        <v>1212.1300000000001</v>
      </c>
      <c r="C277" s="4">
        <v>1215.51</v>
      </c>
      <c r="D277" s="4">
        <v>1205.08</v>
      </c>
      <c r="E277" s="4">
        <v>1210.29</v>
      </c>
      <c r="F277" s="5">
        <v>288061000</v>
      </c>
      <c r="G277" s="5">
        <v>19734800000</v>
      </c>
      <c r="I277" s="3">
        <v>42844</v>
      </c>
      <c r="J277">
        <f t="shared" si="4"/>
        <v>3.0835492000736551</v>
      </c>
    </row>
    <row r="278" spans="1:10" ht="15" thickBot="1" x14ac:dyDescent="0.35">
      <c r="A278" s="3">
        <v>42843</v>
      </c>
      <c r="B278" s="4">
        <v>1193.77</v>
      </c>
      <c r="C278" s="4">
        <v>1217.57</v>
      </c>
      <c r="D278" s="4">
        <v>1193.77</v>
      </c>
      <c r="E278" s="4">
        <v>1211.67</v>
      </c>
      <c r="F278" s="5">
        <v>270524000</v>
      </c>
      <c r="G278" s="5">
        <v>19433800000</v>
      </c>
      <c r="I278" s="3">
        <v>42843</v>
      </c>
      <c r="J278">
        <f t="shared" si="4"/>
        <v>3.076920660668768</v>
      </c>
    </row>
    <row r="279" spans="1:10" ht="15" thickBot="1" x14ac:dyDescent="0.35">
      <c r="A279" s="3">
        <v>42842</v>
      </c>
      <c r="B279" s="4">
        <v>1183.25</v>
      </c>
      <c r="C279" s="4">
        <v>1194.9000000000001</v>
      </c>
      <c r="D279" s="4">
        <v>1172.6500000000001</v>
      </c>
      <c r="E279" s="4">
        <v>1193.9100000000001</v>
      </c>
      <c r="F279" s="5">
        <v>253206000</v>
      </c>
      <c r="G279" s="5">
        <v>19260500000</v>
      </c>
      <c r="I279" s="3">
        <v>42842</v>
      </c>
      <c r="J279">
        <f t="shared" si="4"/>
        <v>3.0730765131400317</v>
      </c>
    </row>
    <row r="280" spans="1:10" ht="15" thickBot="1" x14ac:dyDescent="0.35">
      <c r="A280" s="3">
        <v>42841</v>
      </c>
      <c r="B280" s="4">
        <v>1172.6099999999999</v>
      </c>
      <c r="C280" s="4">
        <v>1187.22</v>
      </c>
      <c r="D280" s="4">
        <v>1172.6099999999999</v>
      </c>
      <c r="E280" s="4">
        <v>1182.94</v>
      </c>
      <c r="F280" s="5">
        <v>183231000</v>
      </c>
      <c r="G280" s="5">
        <v>19085100000</v>
      </c>
      <c r="I280" s="3">
        <v>42841</v>
      </c>
      <c r="J280">
        <f t="shared" si="4"/>
        <v>3.0691535935212162</v>
      </c>
    </row>
    <row r="281" spans="1:10" ht="15" thickBot="1" x14ac:dyDescent="0.35">
      <c r="A281" s="3">
        <v>42840</v>
      </c>
      <c r="B281" s="4">
        <v>1167.3</v>
      </c>
      <c r="C281" s="4">
        <v>1188</v>
      </c>
      <c r="D281" s="4">
        <v>1164.96</v>
      </c>
      <c r="E281" s="4">
        <v>1172.52</v>
      </c>
      <c r="F281" s="5">
        <v>203559000</v>
      </c>
      <c r="G281" s="5">
        <v>18996500000</v>
      </c>
      <c r="I281" s="3">
        <v>42840</v>
      </c>
      <c r="J281">
        <f t="shared" si="4"/>
        <v>3.0671824855234049</v>
      </c>
    </row>
    <row r="282" spans="1:10" ht="15" thickBot="1" x14ac:dyDescent="0.35">
      <c r="A282" s="3">
        <v>42839</v>
      </c>
      <c r="B282" s="4">
        <v>1170.33</v>
      </c>
      <c r="C282" s="4">
        <v>1190.8</v>
      </c>
      <c r="D282" s="4">
        <v>1159.79</v>
      </c>
      <c r="E282" s="4">
        <v>1167.54</v>
      </c>
      <c r="F282" s="5">
        <v>254827000</v>
      </c>
      <c r="G282" s="5">
        <v>19043800000</v>
      </c>
      <c r="I282" s="3">
        <v>42839</v>
      </c>
      <c r="J282">
        <f t="shared" si="4"/>
        <v>3.0683083377901195</v>
      </c>
    </row>
    <row r="283" spans="1:10" ht="15" thickBot="1" x14ac:dyDescent="0.35">
      <c r="A283" s="3">
        <v>42838</v>
      </c>
      <c r="B283" s="4">
        <v>1201.02</v>
      </c>
      <c r="C283" s="4">
        <v>1205.8900000000001</v>
      </c>
      <c r="D283" s="4">
        <v>1156.44</v>
      </c>
      <c r="E283" s="4">
        <v>1169.28</v>
      </c>
      <c r="F283" s="5">
        <v>351969000</v>
      </c>
      <c r="G283" s="5">
        <v>19541300000</v>
      </c>
      <c r="I283" s="3">
        <v>42838</v>
      </c>
      <c r="J283">
        <f t="shared" si="4"/>
        <v>3.0795502395572081</v>
      </c>
    </row>
    <row r="284" spans="1:10" ht="15" thickBot="1" x14ac:dyDescent="0.35">
      <c r="A284" s="3">
        <v>42837</v>
      </c>
      <c r="B284" s="4">
        <v>1204.81</v>
      </c>
      <c r="C284" s="4">
        <v>1207.1400000000001</v>
      </c>
      <c r="D284" s="4">
        <v>1196.76</v>
      </c>
      <c r="E284" s="4">
        <v>1200.3699999999999</v>
      </c>
      <c r="F284" s="5">
        <v>288702000</v>
      </c>
      <c r="G284" s="5">
        <v>19600800000</v>
      </c>
      <c r="I284" s="3">
        <v>42837</v>
      </c>
      <c r="J284">
        <f t="shared" si="4"/>
        <v>3.0809185635435408</v>
      </c>
    </row>
    <row r="285" spans="1:10" ht="15" thickBot="1" x14ac:dyDescent="0.35">
      <c r="A285" s="3">
        <v>42836</v>
      </c>
      <c r="B285" s="4">
        <v>1187.46</v>
      </c>
      <c r="C285" s="4">
        <v>1208.07</v>
      </c>
      <c r="D285" s="4">
        <v>1187.46</v>
      </c>
      <c r="E285" s="4">
        <v>1205.01</v>
      </c>
      <c r="F285" s="5">
        <v>216182000</v>
      </c>
      <c r="G285" s="5">
        <v>19316000000</v>
      </c>
      <c r="I285" s="3">
        <v>42836</v>
      </c>
      <c r="J285">
        <f t="shared" si="4"/>
        <v>3.074618989183759</v>
      </c>
    </row>
    <row r="286" spans="1:10" ht="15" thickBot="1" x14ac:dyDescent="0.35">
      <c r="A286" s="3">
        <v>42835</v>
      </c>
      <c r="B286" s="4">
        <v>1187.3</v>
      </c>
      <c r="C286" s="4">
        <v>1190.3399999999999</v>
      </c>
      <c r="D286" s="4">
        <v>1179.04</v>
      </c>
      <c r="E286" s="4">
        <v>1187.1300000000001</v>
      </c>
      <c r="F286" s="5">
        <v>215883000</v>
      </c>
      <c r="G286" s="5">
        <v>19311200000</v>
      </c>
      <c r="I286" s="3">
        <v>42835</v>
      </c>
      <c r="J286">
        <f t="shared" si="4"/>
        <v>3.0745604678028955</v>
      </c>
    </row>
    <row r="287" spans="1:10" ht="15" thickBot="1" x14ac:dyDescent="0.35">
      <c r="A287" s="3">
        <v>42834</v>
      </c>
      <c r="B287" s="4">
        <v>1176.57</v>
      </c>
      <c r="C287" s="4">
        <v>1197.21</v>
      </c>
      <c r="D287" s="4">
        <v>1171.8599999999999</v>
      </c>
      <c r="E287" s="4">
        <v>1187.8699999999999</v>
      </c>
      <c r="F287" s="5">
        <v>242343000</v>
      </c>
      <c r="G287" s="5">
        <v>19134400000</v>
      </c>
      <c r="I287" s="3">
        <v>42834</v>
      </c>
      <c r="J287">
        <f t="shared" si="4"/>
        <v>3.0706177706190299</v>
      </c>
    </row>
    <row r="288" spans="1:10" ht="15" thickBot="1" x14ac:dyDescent="0.35">
      <c r="A288" s="3">
        <v>42833</v>
      </c>
      <c r="B288" s="4">
        <v>1172.6500000000001</v>
      </c>
      <c r="C288" s="4">
        <v>1184.98</v>
      </c>
      <c r="D288" s="4">
        <v>1162.58</v>
      </c>
      <c r="E288" s="4">
        <v>1175.95</v>
      </c>
      <c r="F288" s="5">
        <v>209312000</v>
      </c>
      <c r="G288" s="5">
        <v>19068600000</v>
      </c>
      <c r="I288" s="3">
        <v>42833</v>
      </c>
      <c r="J288">
        <f t="shared" si="4"/>
        <v>3.069168407895126</v>
      </c>
    </row>
    <row r="289" spans="1:10" ht="15" thickBot="1" x14ac:dyDescent="0.35">
      <c r="A289" s="3">
        <v>42832</v>
      </c>
      <c r="B289" s="4">
        <v>1178.94</v>
      </c>
      <c r="C289" s="4">
        <v>1186.58</v>
      </c>
      <c r="D289" s="4">
        <v>1163.3900000000001</v>
      </c>
      <c r="E289" s="4">
        <v>1176.9000000000001</v>
      </c>
      <c r="F289" s="5">
        <v>317022000</v>
      </c>
      <c r="G289" s="5">
        <v>19168500000</v>
      </c>
      <c r="I289" s="3">
        <v>42832</v>
      </c>
      <c r="J289">
        <f t="shared" si="4"/>
        <v>3.0714917030323394</v>
      </c>
    </row>
    <row r="290" spans="1:10" ht="15" thickBot="1" x14ac:dyDescent="0.35">
      <c r="A290" s="3">
        <v>42831</v>
      </c>
      <c r="B290" s="4">
        <v>1125.81</v>
      </c>
      <c r="C290" s="4">
        <v>1188.3699999999999</v>
      </c>
      <c r="D290" s="4">
        <v>1125.81</v>
      </c>
      <c r="E290" s="4">
        <v>1182.68</v>
      </c>
      <c r="F290" s="5">
        <v>511222000</v>
      </c>
      <c r="G290" s="5">
        <v>18302600000</v>
      </c>
      <c r="I290" s="3">
        <v>42831</v>
      </c>
      <c r="J290">
        <f t="shared" si="4"/>
        <v>3.0514651019592258</v>
      </c>
    </row>
    <row r="291" spans="1:10" ht="15" thickBot="1" x14ac:dyDescent="0.35">
      <c r="A291" s="3">
        <v>42830</v>
      </c>
      <c r="B291" s="4">
        <v>1134.1400000000001</v>
      </c>
      <c r="C291" s="4">
        <v>1135.0899999999999</v>
      </c>
      <c r="D291" s="4">
        <v>1113.6300000000001</v>
      </c>
      <c r="E291" s="4">
        <v>1124.78</v>
      </c>
      <c r="F291" s="5">
        <v>414784000</v>
      </c>
      <c r="G291" s="5">
        <v>18435700000</v>
      </c>
      <c r="I291" s="3">
        <v>42830</v>
      </c>
      <c r="J291">
        <f t="shared" si="4"/>
        <v>3.0546666678501975</v>
      </c>
    </row>
    <row r="292" spans="1:10" ht="15" thickBot="1" x14ac:dyDescent="0.35">
      <c r="A292" s="3">
        <v>42829</v>
      </c>
      <c r="B292" s="4">
        <v>1145.52</v>
      </c>
      <c r="C292" s="4">
        <v>1156.44</v>
      </c>
      <c r="D292" s="4">
        <v>1120.52</v>
      </c>
      <c r="E292" s="4">
        <v>1133.25</v>
      </c>
      <c r="F292" s="5">
        <v>436310000</v>
      </c>
      <c r="G292" s="5">
        <v>18619000000</v>
      </c>
      <c r="I292" s="3">
        <v>42829</v>
      </c>
      <c r="J292">
        <f t="shared" si="4"/>
        <v>3.0590026760778501</v>
      </c>
    </row>
    <row r="293" spans="1:10" ht="15" thickBot="1" x14ac:dyDescent="0.35">
      <c r="A293" s="3">
        <v>42828</v>
      </c>
      <c r="B293" s="4">
        <v>1102.95</v>
      </c>
      <c r="C293" s="4">
        <v>1151.74</v>
      </c>
      <c r="D293" s="4">
        <v>1102.95</v>
      </c>
      <c r="E293" s="4">
        <v>1143.81</v>
      </c>
      <c r="F293" s="5">
        <v>580444000</v>
      </c>
      <c r="G293" s="5">
        <v>17924600000</v>
      </c>
      <c r="I293" s="3">
        <v>42828</v>
      </c>
      <c r="J293">
        <f t="shared" si="4"/>
        <v>3.0425558250274216</v>
      </c>
    </row>
    <row r="294" spans="1:10" ht="15" thickBot="1" x14ac:dyDescent="0.35">
      <c r="A294" s="3">
        <v>42827</v>
      </c>
      <c r="B294" s="4">
        <v>1080.6099999999999</v>
      </c>
      <c r="C294" s="4">
        <v>1107.5899999999999</v>
      </c>
      <c r="D294" s="4">
        <v>1075.45</v>
      </c>
      <c r="E294" s="4">
        <v>1102.17</v>
      </c>
      <c r="F294" s="5">
        <v>514187000</v>
      </c>
      <c r="G294" s="5">
        <v>17559400000</v>
      </c>
      <c r="I294" s="3">
        <v>42827</v>
      </c>
      <c r="J294">
        <f t="shared" si="4"/>
        <v>3.0336689821969989</v>
      </c>
    </row>
    <row r="295" spans="1:10" ht="15" thickBot="1" x14ac:dyDescent="0.35">
      <c r="A295" s="3">
        <v>42826</v>
      </c>
      <c r="B295" s="4">
        <v>1071.71</v>
      </c>
      <c r="C295" s="4">
        <v>1091.72</v>
      </c>
      <c r="D295" s="4">
        <v>1061.0899999999999</v>
      </c>
      <c r="E295" s="4">
        <v>1080.5</v>
      </c>
      <c r="F295" s="5">
        <v>289634000</v>
      </c>
      <c r="G295" s="5">
        <v>17413000000</v>
      </c>
      <c r="I295" s="3">
        <v>42826</v>
      </c>
      <c r="J295">
        <f t="shared" si="4"/>
        <v>3.0300772830821709</v>
      </c>
    </row>
    <row r="296" spans="1:10" ht="15" thickBot="1" x14ac:dyDescent="0.35">
      <c r="A296" s="3">
        <v>42825</v>
      </c>
      <c r="B296" s="4">
        <v>1026.6400000000001</v>
      </c>
      <c r="C296" s="4">
        <v>1074.92</v>
      </c>
      <c r="D296" s="4">
        <v>1026.6400000000001</v>
      </c>
      <c r="E296" s="4">
        <v>1071.79</v>
      </c>
      <c r="F296" s="5">
        <v>447287000</v>
      </c>
      <c r="G296" s="5">
        <v>16679000000</v>
      </c>
      <c r="I296" s="3">
        <v>42825</v>
      </c>
      <c r="J296">
        <f t="shared" si="4"/>
        <v>3.0114181812581275</v>
      </c>
    </row>
    <row r="297" spans="1:10" ht="15" thickBot="1" x14ac:dyDescent="0.35">
      <c r="A297" s="3">
        <v>42824</v>
      </c>
      <c r="B297" s="4">
        <v>1042.21</v>
      </c>
      <c r="C297" s="4">
        <v>1049.29</v>
      </c>
      <c r="D297" s="4">
        <v>1020.04</v>
      </c>
      <c r="E297" s="4">
        <v>1026.43</v>
      </c>
      <c r="F297" s="5">
        <v>352969000</v>
      </c>
      <c r="G297" s="5">
        <v>16929800000</v>
      </c>
      <c r="I297" s="3">
        <v>42824</v>
      </c>
      <c r="J297">
        <f t="shared" si="4"/>
        <v>3.0179552359042252</v>
      </c>
    </row>
    <row r="298" spans="1:10" ht="15" thickBot="1" x14ac:dyDescent="0.35">
      <c r="A298" s="3">
        <v>42823</v>
      </c>
      <c r="B298" s="4">
        <v>1046.08</v>
      </c>
      <c r="C298" s="4">
        <v>1055.1300000000001</v>
      </c>
      <c r="D298" s="4">
        <v>1015.88</v>
      </c>
      <c r="E298" s="4">
        <v>1039.97</v>
      </c>
      <c r="F298" s="5">
        <v>298458000</v>
      </c>
      <c r="G298" s="5">
        <v>16990900000</v>
      </c>
      <c r="I298" s="3">
        <v>42823</v>
      </c>
      <c r="J298">
        <f t="shared" si="4"/>
        <v>3.019564898900275</v>
      </c>
    </row>
    <row r="299" spans="1:10" ht="15" thickBot="1" x14ac:dyDescent="0.35">
      <c r="A299" s="3">
        <v>42822</v>
      </c>
      <c r="B299" s="4">
        <v>1044.58</v>
      </c>
      <c r="C299" s="4">
        <v>1064.6500000000001</v>
      </c>
      <c r="D299" s="4">
        <v>1027.73</v>
      </c>
      <c r="E299" s="4">
        <v>1047.1500000000001</v>
      </c>
      <c r="F299" s="5">
        <v>326332000</v>
      </c>
      <c r="G299" s="5">
        <v>16964500000</v>
      </c>
      <c r="I299" s="3">
        <v>42822</v>
      </c>
      <c r="J299">
        <f t="shared" si="4"/>
        <v>3.0189417063824706</v>
      </c>
    </row>
    <row r="300" spans="1:10" ht="15" thickBot="1" x14ac:dyDescent="0.35">
      <c r="A300" s="3">
        <v>42821</v>
      </c>
      <c r="B300" s="4">
        <v>972.05</v>
      </c>
      <c r="C300" s="4">
        <v>1046.4000000000001</v>
      </c>
      <c r="D300" s="4">
        <v>971.98</v>
      </c>
      <c r="E300" s="4">
        <v>1045.77</v>
      </c>
      <c r="F300" s="5">
        <v>372535000</v>
      </c>
      <c r="G300" s="5">
        <v>15785000000</v>
      </c>
      <c r="I300" s="3">
        <v>42821</v>
      </c>
      <c r="J300">
        <f t="shared" si="4"/>
        <v>2.9876886046028259</v>
      </c>
    </row>
    <row r="301" spans="1:10" ht="15" thickBot="1" x14ac:dyDescent="0.35">
      <c r="A301" s="3">
        <v>42820</v>
      </c>
      <c r="B301" s="4">
        <v>974.01</v>
      </c>
      <c r="C301" s="4">
        <v>1007.96</v>
      </c>
      <c r="D301" s="4">
        <v>954.19</v>
      </c>
      <c r="E301" s="4">
        <v>966.73</v>
      </c>
      <c r="F301" s="5">
        <v>303668000</v>
      </c>
      <c r="G301" s="5">
        <v>15814800000</v>
      </c>
      <c r="I301" s="3">
        <v>42820</v>
      </c>
      <c r="J301">
        <f t="shared" si="4"/>
        <v>2.9885634157313103</v>
      </c>
    </row>
    <row r="302" spans="1:10" ht="15" thickBot="1" x14ac:dyDescent="0.35">
      <c r="A302" s="3">
        <v>42819</v>
      </c>
      <c r="B302" s="4">
        <v>936.54</v>
      </c>
      <c r="C302" s="4">
        <v>975.76</v>
      </c>
      <c r="D302" s="4">
        <v>903.71</v>
      </c>
      <c r="E302" s="4">
        <v>972.78</v>
      </c>
      <c r="F302" s="5">
        <v>435803000</v>
      </c>
      <c r="G302" s="5">
        <v>15204800000</v>
      </c>
      <c r="I302" s="3">
        <v>42819</v>
      </c>
      <c r="J302">
        <f t="shared" si="4"/>
        <v>2.9715263309993425</v>
      </c>
    </row>
    <row r="303" spans="1:10" ht="15" thickBot="1" x14ac:dyDescent="0.35">
      <c r="A303" s="3">
        <v>42818</v>
      </c>
      <c r="B303" s="4">
        <v>1038.45</v>
      </c>
      <c r="C303" s="4">
        <v>1040.47</v>
      </c>
      <c r="D303" s="4">
        <v>934.36</v>
      </c>
      <c r="E303" s="4">
        <v>937.52</v>
      </c>
      <c r="F303" s="5">
        <v>491038000</v>
      </c>
      <c r="G303" s="5">
        <v>16857000000</v>
      </c>
      <c r="I303" s="3">
        <v>42818</v>
      </c>
      <c r="J303">
        <f t="shared" si="4"/>
        <v>3.0163855906671175</v>
      </c>
    </row>
    <row r="304" spans="1:10" ht="15" thickBot="1" x14ac:dyDescent="0.35">
      <c r="A304" s="3">
        <v>42817</v>
      </c>
      <c r="B304" s="4">
        <v>1050.05</v>
      </c>
      <c r="C304" s="4">
        <v>1058.01</v>
      </c>
      <c r="D304" s="4">
        <v>1028.93</v>
      </c>
      <c r="E304" s="4">
        <v>1038.5899999999999</v>
      </c>
      <c r="F304" s="5">
        <v>248540000</v>
      </c>
      <c r="G304" s="5">
        <v>17043400000</v>
      </c>
      <c r="I304" s="3">
        <v>42817</v>
      </c>
      <c r="J304">
        <f t="shared" si="4"/>
        <v>3.0212099792671707</v>
      </c>
    </row>
    <row r="305" spans="1:10" ht="15" thickBot="1" x14ac:dyDescent="0.35">
      <c r="A305" s="3">
        <v>42816</v>
      </c>
      <c r="B305" s="4">
        <v>1120.6500000000001</v>
      </c>
      <c r="C305" s="4">
        <v>1120.6500000000001</v>
      </c>
      <c r="D305" s="4">
        <v>1014.21</v>
      </c>
      <c r="E305" s="4">
        <v>1049.1400000000001</v>
      </c>
      <c r="F305" s="5">
        <v>380841000</v>
      </c>
      <c r="G305" s="5">
        <v>18187100000</v>
      </c>
      <c r="I305" s="3">
        <v>42816</v>
      </c>
      <c r="J305">
        <f t="shared" si="4"/>
        <v>3.0494699954648223</v>
      </c>
    </row>
    <row r="306" spans="1:10" ht="15" thickBot="1" x14ac:dyDescent="0.35">
      <c r="A306" s="3">
        <v>42815</v>
      </c>
      <c r="B306" s="4">
        <v>1055.3599999999999</v>
      </c>
      <c r="C306" s="4">
        <v>1122.43</v>
      </c>
      <c r="D306" s="4">
        <v>1055.3599999999999</v>
      </c>
      <c r="E306" s="4">
        <v>1120.54</v>
      </c>
      <c r="F306" s="5">
        <v>337391000</v>
      </c>
      <c r="G306" s="5">
        <v>17125600000</v>
      </c>
      <c r="I306" s="3">
        <v>42815</v>
      </c>
      <c r="J306">
        <f t="shared" si="4"/>
        <v>3.0234006296284059</v>
      </c>
    </row>
    <row r="307" spans="1:10" ht="15" thickBot="1" x14ac:dyDescent="0.35">
      <c r="A307" s="3">
        <v>42814</v>
      </c>
      <c r="B307" s="4">
        <v>1037.24</v>
      </c>
      <c r="C307" s="4">
        <v>1063.03</v>
      </c>
      <c r="D307" s="4">
        <v>1036.68</v>
      </c>
      <c r="E307" s="4">
        <v>1054.23</v>
      </c>
      <c r="F307" s="5">
        <v>286530000</v>
      </c>
      <c r="G307" s="5">
        <v>16829800000</v>
      </c>
      <c r="I307" s="3">
        <v>42814</v>
      </c>
      <c r="J307">
        <f t="shared" si="4"/>
        <v>3.0158792565010066</v>
      </c>
    </row>
    <row r="308" spans="1:10" ht="15" thickBot="1" x14ac:dyDescent="0.35">
      <c r="A308" s="3">
        <v>42813</v>
      </c>
      <c r="B308" s="4">
        <v>976.73</v>
      </c>
      <c r="C308" s="4">
        <v>1069.9100000000001</v>
      </c>
      <c r="D308" s="4">
        <v>976.73</v>
      </c>
      <c r="E308" s="4">
        <v>1036.74</v>
      </c>
      <c r="F308" s="5">
        <v>406648000</v>
      </c>
      <c r="G308" s="5">
        <v>15846000000</v>
      </c>
      <c r="I308" s="3">
        <v>42813</v>
      </c>
      <c r="J308">
        <f t="shared" si="4"/>
        <v>2.9897745271621758</v>
      </c>
    </row>
    <row r="309" spans="1:10" ht="15" thickBot="1" x14ac:dyDescent="0.35">
      <c r="A309" s="3">
        <v>42812</v>
      </c>
      <c r="B309" s="4">
        <v>1099.69</v>
      </c>
      <c r="C309" s="4">
        <v>1114.07</v>
      </c>
      <c r="D309" s="4">
        <v>957.65</v>
      </c>
      <c r="E309" s="4">
        <v>973.82</v>
      </c>
      <c r="F309" s="5">
        <v>621302000</v>
      </c>
      <c r="G309" s="5">
        <v>17838700000</v>
      </c>
      <c r="I309" s="3">
        <v>42812</v>
      </c>
      <c r="J309">
        <f t="shared" si="4"/>
        <v>3.0412702758275638</v>
      </c>
    </row>
    <row r="310" spans="1:10" ht="15" thickBot="1" x14ac:dyDescent="0.35">
      <c r="A310" s="3">
        <v>42811</v>
      </c>
      <c r="B310" s="4">
        <v>1180.1600000000001</v>
      </c>
      <c r="C310" s="4">
        <v>1180.1600000000001</v>
      </c>
      <c r="D310" s="4">
        <v>1099.57</v>
      </c>
      <c r="E310" s="4">
        <v>1100.23</v>
      </c>
      <c r="F310" s="5">
        <v>706599000</v>
      </c>
      <c r="G310" s="5">
        <v>19141800000</v>
      </c>
      <c r="I310" s="3">
        <v>42811</v>
      </c>
      <c r="J310">
        <f t="shared" si="4"/>
        <v>3.0719408907014976</v>
      </c>
    </row>
    <row r="311" spans="1:10" ht="15" thickBot="1" x14ac:dyDescent="0.35">
      <c r="A311" s="3">
        <v>42810</v>
      </c>
      <c r="B311" s="4">
        <v>1251.33</v>
      </c>
      <c r="C311" s="4">
        <v>1257.98</v>
      </c>
      <c r="D311" s="4">
        <v>1152.44</v>
      </c>
      <c r="E311" s="4">
        <v>1187.81</v>
      </c>
      <c r="F311" s="5">
        <v>638568000</v>
      </c>
      <c r="G311" s="5">
        <v>20293700000</v>
      </c>
      <c r="I311" s="3">
        <v>42810</v>
      </c>
      <c r="J311">
        <f t="shared" si="4"/>
        <v>3.0973718566795161</v>
      </c>
    </row>
    <row r="312" spans="1:10" ht="15" thickBot="1" x14ac:dyDescent="0.35">
      <c r="A312" s="3">
        <v>42809</v>
      </c>
      <c r="B312" s="4">
        <v>1240.1600000000001</v>
      </c>
      <c r="C312" s="4">
        <v>1251.6099999999999</v>
      </c>
      <c r="D312" s="4">
        <v>1239.75</v>
      </c>
      <c r="E312" s="4">
        <v>1249.6099999999999</v>
      </c>
      <c r="F312" s="5">
        <v>297805000</v>
      </c>
      <c r="G312" s="5">
        <v>20110400000</v>
      </c>
      <c r="I312" s="3">
        <v>42809</v>
      </c>
      <c r="J312">
        <f t="shared" si="4"/>
        <v>3.0934777195448562</v>
      </c>
    </row>
    <row r="313" spans="1:10" ht="15" thickBot="1" x14ac:dyDescent="0.35">
      <c r="A313" s="3">
        <v>42808</v>
      </c>
      <c r="B313" s="4">
        <v>1232.1600000000001</v>
      </c>
      <c r="C313" s="4">
        <v>1244.81</v>
      </c>
      <c r="D313" s="4">
        <v>1220.72</v>
      </c>
      <c r="E313" s="4">
        <v>1240</v>
      </c>
      <c r="F313" s="5">
        <v>245306000</v>
      </c>
      <c r="G313" s="5">
        <v>19978200000</v>
      </c>
      <c r="I313" s="3">
        <v>42808</v>
      </c>
      <c r="J313">
        <f t="shared" si="4"/>
        <v>3.0906671060470305</v>
      </c>
    </row>
    <row r="314" spans="1:10" ht="15" thickBot="1" x14ac:dyDescent="0.35">
      <c r="A314" s="3">
        <v>42807</v>
      </c>
      <c r="B314" s="4">
        <v>1221.78</v>
      </c>
      <c r="C314" s="4">
        <v>1237.3699999999999</v>
      </c>
      <c r="D314" s="4">
        <v>1217.03</v>
      </c>
      <c r="E314" s="4">
        <v>1231.92</v>
      </c>
      <c r="F314" s="5">
        <v>380277000</v>
      </c>
      <c r="G314" s="5">
        <v>19807700000</v>
      </c>
      <c r="I314" s="3">
        <v>42807</v>
      </c>
      <c r="J314">
        <f t="shared" si="4"/>
        <v>3.0869930116449598</v>
      </c>
    </row>
    <row r="315" spans="1:10" ht="15" thickBot="1" x14ac:dyDescent="0.35">
      <c r="A315" s="3">
        <v>42806</v>
      </c>
      <c r="B315" s="4">
        <v>1176.6199999999999</v>
      </c>
      <c r="C315" s="4">
        <v>1226.98</v>
      </c>
      <c r="D315" s="4">
        <v>1175.3599999999999</v>
      </c>
      <c r="E315" s="4">
        <v>1221.3800000000001</v>
      </c>
      <c r="F315" s="5">
        <v>227176000</v>
      </c>
      <c r="G315" s="5">
        <v>19073300000</v>
      </c>
      <c r="I315" s="3">
        <v>42806</v>
      </c>
      <c r="J315">
        <f t="shared" si="4"/>
        <v>3.0706362261828377</v>
      </c>
    </row>
    <row r="316" spans="1:10" ht="15" thickBot="1" x14ac:dyDescent="0.35">
      <c r="A316" s="3">
        <v>42805</v>
      </c>
      <c r="B316" s="4">
        <v>1116.32</v>
      </c>
      <c r="C316" s="4">
        <v>1193.83</v>
      </c>
      <c r="D316" s="4">
        <v>1116.32</v>
      </c>
      <c r="E316" s="4">
        <v>1175.83</v>
      </c>
      <c r="F316" s="5">
        <v>283320000</v>
      </c>
      <c r="G316" s="5">
        <v>18093700000</v>
      </c>
      <c r="I316" s="3">
        <v>42805</v>
      </c>
      <c r="J316">
        <f t="shared" si="4"/>
        <v>3.0477887056350683</v>
      </c>
    </row>
    <row r="317" spans="1:10" ht="15" thickBot="1" x14ac:dyDescent="0.35">
      <c r="A317" s="3">
        <v>42804</v>
      </c>
      <c r="B317" s="4">
        <v>1189.3599999999999</v>
      </c>
      <c r="C317" s="4">
        <v>1270.47</v>
      </c>
      <c r="D317" s="4">
        <v>1077.25</v>
      </c>
      <c r="E317" s="4">
        <v>1116.72</v>
      </c>
      <c r="F317" s="5">
        <v>563796000</v>
      </c>
      <c r="G317" s="5">
        <v>19275300000</v>
      </c>
      <c r="I317" s="3">
        <v>42804</v>
      </c>
      <c r="J317">
        <f t="shared" si="4"/>
        <v>3.0753133284196967</v>
      </c>
    </row>
    <row r="318" spans="1:10" ht="15" thickBot="1" x14ac:dyDescent="0.35">
      <c r="A318" s="3">
        <v>42803</v>
      </c>
      <c r="B318" s="4">
        <v>1150.3499999999999</v>
      </c>
      <c r="C318" s="4">
        <v>1197.46</v>
      </c>
      <c r="D318" s="4">
        <v>1141.23</v>
      </c>
      <c r="E318" s="4">
        <v>1188.49</v>
      </c>
      <c r="F318" s="5">
        <v>212283000</v>
      </c>
      <c r="G318" s="5">
        <v>18640900000</v>
      </c>
      <c r="I318" s="3">
        <v>42803</v>
      </c>
      <c r="J318">
        <f t="shared" si="4"/>
        <v>3.060829996825313</v>
      </c>
    </row>
    <row r="319" spans="1:10" ht="15" thickBot="1" x14ac:dyDescent="0.35">
      <c r="A319" s="3">
        <v>42802</v>
      </c>
      <c r="B319" s="4">
        <v>1223.23</v>
      </c>
      <c r="C319" s="4">
        <v>1232.1600000000001</v>
      </c>
      <c r="D319" s="4">
        <v>1148.08</v>
      </c>
      <c r="E319" s="4">
        <v>1150</v>
      </c>
      <c r="F319" s="5">
        <v>332603000</v>
      </c>
      <c r="G319" s="5">
        <v>19819800000</v>
      </c>
      <c r="I319" s="3">
        <v>42802</v>
      </c>
      <c r="J319">
        <f t="shared" si="4"/>
        <v>3.0875081237079658</v>
      </c>
    </row>
    <row r="320" spans="1:10" ht="15" thickBot="1" x14ac:dyDescent="0.35">
      <c r="A320" s="3">
        <v>42801</v>
      </c>
      <c r="B320" s="4">
        <v>1273.21</v>
      </c>
      <c r="C320" s="4">
        <v>1275.55</v>
      </c>
      <c r="D320" s="4">
        <v>1204.8</v>
      </c>
      <c r="E320" s="4">
        <v>1223.54</v>
      </c>
      <c r="F320" s="5">
        <v>291256000</v>
      </c>
      <c r="G320" s="5">
        <v>20627100000</v>
      </c>
      <c r="I320" s="3">
        <v>42801</v>
      </c>
      <c r="J320">
        <f t="shared" si="4"/>
        <v>3.1049000409823964</v>
      </c>
    </row>
    <row r="321" spans="1:10" ht="15" thickBot="1" x14ac:dyDescent="0.35">
      <c r="A321" s="3">
        <v>42800</v>
      </c>
      <c r="B321" s="4">
        <v>1267.47</v>
      </c>
      <c r="C321" s="4">
        <v>1276</v>
      </c>
      <c r="D321" s="4">
        <v>1264.5999999999999</v>
      </c>
      <c r="E321" s="4">
        <v>1272.83</v>
      </c>
      <c r="F321" s="5">
        <v>153657000</v>
      </c>
      <c r="G321" s="5">
        <v>20531900000</v>
      </c>
      <c r="I321" s="3">
        <v>42800</v>
      </c>
      <c r="J321">
        <f t="shared" si="4"/>
        <v>3.1029376887243898</v>
      </c>
    </row>
    <row r="322" spans="1:10" ht="15" thickBot="1" x14ac:dyDescent="0.35">
      <c r="A322" s="3">
        <v>42799</v>
      </c>
      <c r="B322" s="4">
        <v>1254.29</v>
      </c>
      <c r="C322" s="4">
        <v>1267.29</v>
      </c>
      <c r="D322" s="4">
        <v>1238.06</v>
      </c>
      <c r="E322" s="4">
        <v>1267.1199999999999</v>
      </c>
      <c r="F322" s="5">
        <v>134127000</v>
      </c>
      <c r="G322" s="5">
        <v>20316000000</v>
      </c>
      <c r="I322" s="3">
        <v>42799</v>
      </c>
      <c r="J322">
        <f t="shared" si="4"/>
        <v>3.0983979598112303</v>
      </c>
    </row>
    <row r="323" spans="1:10" ht="15" thickBot="1" x14ac:dyDescent="0.35">
      <c r="A323" s="3">
        <v>42798</v>
      </c>
      <c r="B323" s="4">
        <v>1277.43</v>
      </c>
      <c r="C323" s="4">
        <v>1279.4000000000001</v>
      </c>
      <c r="D323" s="4">
        <v>1230.51</v>
      </c>
      <c r="E323" s="4">
        <v>1255.1500000000001</v>
      </c>
      <c r="F323" s="5">
        <v>183270000</v>
      </c>
      <c r="G323" s="5">
        <v>20688800000</v>
      </c>
      <c r="I323" s="3">
        <v>42798</v>
      </c>
      <c r="J323">
        <f t="shared" ref="J323:J385" si="5">LOG10(B323)</f>
        <v>3.1063371111968427</v>
      </c>
    </row>
    <row r="324" spans="1:10" ht="15" thickBot="1" x14ac:dyDescent="0.35">
      <c r="A324" s="3">
        <v>42797</v>
      </c>
      <c r="B324" s="4">
        <v>1250.71</v>
      </c>
      <c r="C324" s="4">
        <v>1280.31</v>
      </c>
      <c r="D324" s="4">
        <v>1250.71</v>
      </c>
      <c r="E324" s="4">
        <v>1274.99</v>
      </c>
      <c r="F324" s="5">
        <v>315739000</v>
      </c>
      <c r="G324" s="5">
        <v>20253700000</v>
      </c>
      <c r="I324" s="3">
        <v>42797</v>
      </c>
      <c r="J324">
        <f t="shared" si="5"/>
        <v>3.0971566222433831</v>
      </c>
    </row>
    <row r="325" spans="1:10" ht="15" thickBot="1" x14ac:dyDescent="0.35">
      <c r="A325" s="3">
        <v>42796</v>
      </c>
      <c r="B325" s="4">
        <v>1224.68</v>
      </c>
      <c r="C325" s="4">
        <v>1262.1300000000001</v>
      </c>
      <c r="D325" s="4">
        <v>1215.6199999999999</v>
      </c>
      <c r="E325" s="4">
        <v>1251.01</v>
      </c>
      <c r="F325" s="5">
        <v>368275000</v>
      </c>
      <c r="G325" s="5">
        <v>19829800000</v>
      </c>
      <c r="I325" s="3">
        <v>42796</v>
      </c>
      <c r="J325">
        <f t="shared" si="5"/>
        <v>3.0880226255257694</v>
      </c>
    </row>
    <row r="326" spans="1:10" ht="15" thickBot="1" x14ac:dyDescent="0.35">
      <c r="A326" s="3">
        <v>42795</v>
      </c>
      <c r="B326" s="4">
        <v>1180.04</v>
      </c>
      <c r="C326" s="4">
        <v>1222.5</v>
      </c>
      <c r="D326" s="4">
        <v>1179.69</v>
      </c>
      <c r="E326" s="4">
        <v>1222.5</v>
      </c>
      <c r="F326" s="5">
        <v>229057000</v>
      </c>
      <c r="G326" s="5">
        <v>19104800000</v>
      </c>
      <c r="I326" s="3">
        <v>42795</v>
      </c>
      <c r="J326">
        <f t="shared" si="5"/>
        <v>3.0718967289034524</v>
      </c>
    </row>
    <row r="327" spans="1:10" ht="15" thickBot="1" x14ac:dyDescent="0.35">
      <c r="A327" s="3">
        <v>42794</v>
      </c>
      <c r="B327" s="4">
        <v>1180.72</v>
      </c>
      <c r="C327" s="4">
        <v>1193.25</v>
      </c>
      <c r="D327" s="4">
        <v>1171.82</v>
      </c>
      <c r="E327" s="4">
        <v>1179.97</v>
      </c>
      <c r="F327" s="5">
        <v>184956000</v>
      </c>
      <c r="G327" s="5">
        <v>19113600000</v>
      </c>
      <c r="I327" s="3">
        <v>42794</v>
      </c>
      <c r="J327">
        <f t="shared" si="5"/>
        <v>3.0721469197367957</v>
      </c>
    </row>
    <row r="328" spans="1:10" ht="15" thickBot="1" x14ac:dyDescent="0.35">
      <c r="A328" s="3">
        <v>42793</v>
      </c>
      <c r="B328" s="4">
        <v>1163.78</v>
      </c>
      <c r="C328" s="4">
        <v>1181.98</v>
      </c>
      <c r="D328" s="4">
        <v>1163.3800000000001</v>
      </c>
      <c r="E328" s="4">
        <v>1179.97</v>
      </c>
      <c r="F328" s="5">
        <v>131570000</v>
      </c>
      <c r="G328" s="5">
        <v>18837300000</v>
      </c>
      <c r="I328" s="3">
        <v>42793</v>
      </c>
      <c r="J328">
        <f t="shared" si="5"/>
        <v>3.0658708894063929</v>
      </c>
    </row>
    <row r="329" spans="1:10" ht="15" thickBot="1" x14ac:dyDescent="0.35">
      <c r="A329" s="3">
        <v>42792</v>
      </c>
      <c r="B329" s="4">
        <v>1144.27</v>
      </c>
      <c r="C329" s="4">
        <v>1167.47</v>
      </c>
      <c r="D329" s="4">
        <v>1130.2</v>
      </c>
      <c r="E329" s="4">
        <v>1165.2</v>
      </c>
      <c r="F329" s="5">
        <v>116486000</v>
      </c>
      <c r="G329" s="5">
        <v>18518900000</v>
      </c>
      <c r="I329" s="3">
        <v>42792</v>
      </c>
      <c r="J329">
        <f t="shared" si="5"/>
        <v>3.0585285119350196</v>
      </c>
    </row>
    <row r="330" spans="1:10" ht="15" thickBot="1" x14ac:dyDescent="0.35">
      <c r="A330" s="3">
        <v>42791</v>
      </c>
      <c r="B330" s="4">
        <v>1170.4100000000001</v>
      </c>
      <c r="C330" s="4">
        <v>1174.8499999999999</v>
      </c>
      <c r="D330" s="4">
        <v>1124.5899999999999</v>
      </c>
      <c r="E330" s="4">
        <v>1143.8399999999999</v>
      </c>
      <c r="F330" s="5">
        <v>139961000</v>
      </c>
      <c r="G330" s="5">
        <v>18939500000</v>
      </c>
      <c r="I330" s="3">
        <v>42791</v>
      </c>
      <c r="J330">
        <f t="shared" si="5"/>
        <v>3.068338023751453</v>
      </c>
    </row>
    <row r="331" spans="1:10" ht="15" thickBot="1" x14ac:dyDescent="0.35">
      <c r="A331" s="3">
        <v>42790</v>
      </c>
      <c r="B331" s="4">
        <v>1172.71</v>
      </c>
      <c r="C331" s="4">
        <v>1200.3900000000001</v>
      </c>
      <c r="D331" s="4">
        <v>1131.96</v>
      </c>
      <c r="E331" s="4">
        <v>1173.68</v>
      </c>
      <c r="F331" s="5">
        <v>330759000</v>
      </c>
      <c r="G331" s="5">
        <v>18974400000</v>
      </c>
      <c r="I331" s="3">
        <v>42790</v>
      </c>
      <c r="J331">
        <f t="shared" si="5"/>
        <v>3.0691906285085246</v>
      </c>
    </row>
    <row r="332" spans="1:10" ht="15" thickBot="1" x14ac:dyDescent="0.35">
      <c r="A332" s="3">
        <v>42789</v>
      </c>
      <c r="B332" s="4">
        <v>1117.27</v>
      </c>
      <c r="C332" s="4">
        <v>1176.6199999999999</v>
      </c>
      <c r="D332" s="4">
        <v>1116.96</v>
      </c>
      <c r="E332" s="4">
        <v>1166.72</v>
      </c>
      <c r="F332" s="5">
        <v>189454000</v>
      </c>
      <c r="G332" s="5">
        <v>18075200000</v>
      </c>
      <c r="I332" s="3">
        <v>42789</v>
      </c>
      <c r="J332">
        <f t="shared" si="5"/>
        <v>3.0481581376102178</v>
      </c>
    </row>
    <row r="333" spans="1:10" ht="15" thickBot="1" x14ac:dyDescent="0.35">
      <c r="A333" s="3">
        <v>42788</v>
      </c>
      <c r="B333" s="4">
        <v>1114.8</v>
      </c>
      <c r="C333" s="4">
        <v>1125.3900000000001</v>
      </c>
      <c r="D333" s="4">
        <v>1100.55</v>
      </c>
      <c r="E333" s="4">
        <v>1117.44</v>
      </c>
      <c r="F333" s="5">
        <v>136100000</v>
      </c>
      <c r="G333" s="5">
        <v>18033400000</v>
      </c>
      <c r="I333" s="3">
        <v>42788</v>
      </c>
      <c r="J333">
        <f t="shared" si="5"/>
        <v>3.0471969600412665</v>
      </c>
    </row>
    <row r="334" spans="1:10" ht="15" thickBot="1" x14ac:dyDescent="0.35">
      <c r="A334" s="3">
        <v>42787</v>
      </c>
      <c r="B334" s="4">
        <v>1079.28</v>
      </c>
      <c r="C334" s="4">
        <v>1117.25</v>
      </c>
      <c r="D334" s="4">
        <v>1076.93</v>
      </c>
      <c r="E334" s="4">
        <v>1115.3</v>
      </c>
      <c r="F334" s="5">
        <v>186869000</v>
      </c>
      <c r="G334" s="5">
        <v>17456900000</v>
      </c>
      <c r="I334" s="3">
        <v>42787</v>
      </c>
      <c r="J334">
        <f t="shared" si="5"/>
        <v>3.033134129279548</v>
      </c>
    </row>
    <row r="335" spans="1:10" ht="15" thickBot="1" x14ac:dyDescent="0.35">
      <c r="A335" s="3">
        <v>42786</v>
      </c>
      <c r="B335" s="4">
        <v>1048.69</v>
      </c>
      <c r="C335" s="4">
        <v>1080.49</v>
      </c>
      <c r="D335" s="4">
        <v>1041.69</v>
      </c>
      <c r="E335" s="4">
        <v>1079.98</v>
      </c>
      <c r="F335" s="5">
        <v>109478000</v>
      </c>
      <c r="G335" s="5">
        <v>16960200000</v>
      </c>
      <c r="I335" s="3">
        <v>42786</v>
      </c>
      <c r="J335">
        <f t="shared" si="5"/>
        <v>3.0206471267193935</v>
      </c>
    </row>
    <row r="336" spans="1:10" ht="15" thickBot="1" x14ac:dyDescent="0.35">
      <c r="A336" s="3">
        <v>42785</v>
      </c>
      <c r="B336" s="4">
        <v>1054.76</v>
      </c>
      <c r="C336" s="4">
        <v>1056.81</v>
      </c>
      <c r="D336" s="4">
        <v>1043.46</v>
      </c>
      <c r="E336" s="4">
        <v>1047.8699999999999</v>
      </c>
      <c r="F336" s="5">
        <v>77423300</v>
      </c>
      <c r="G336" s="5">
        <v>17056600000</v>
      </c>
      <c r="I336" s="3">
        <v>42785</v>
      </c>
      <c r="J336">
        <f t="shared" si="5"/>
        <v>3.0231536515454867</v>
      </c>
    </row>
    <row r="337" spans="1:10" ht="15" thickBot="1" x14ac:dyDescent="0.35">
      <c r="A337" s="3">
        <v>42784</v>
      </c>
      <c r="B337" s="4">
        <v>1049.21</v>
      </c>
      <c r="C337" s="4">
        <v>1061.0999999999999</v>
      </c>
      <c r="D337" s="4">
        <v>1046.96</v>
      </c>
      <c r="E337" s="4">
        <v>1054.42</v>
      </c>
      <c r="F337" s="5">
        <v>99073500</v>
      </c>
      <c r="G337" s="5">
        <v>16964800000</v>
      </c>
      <c r="I337" s="3">
        <v>42784</v>
      </c>
      <c r="J337">
        <f t="shared" si="5"/>
        <v>3.0208624211902593</v>
      </c>
    </row>
    <row r="338" spans="1:10" ht="15" thickBot="1" x14ac:dyDescent="0.35">
      <c r="A338" s="3">
        <v>42783</v>
      </c>
      <c r="B338" s="4">
        <v>1026.1199999999999</v>
      </c>
      <c r="C338" s="4">
        <v>1053.17</v>
      </c>
      <c r="D338" s="4">
        <v>1025.6400000000001</v>
      </c>
      <c r="E338" s="4">
        <v>1046.21</v>
      </c>
      <c r="F338" s="5">
        <v>136474000</v>
      </c>
      <c r="G338" s="5">
        <v>16589600000</v>
      </c>
      <c r="I338" s="3">
        <v>42783</v>
      </c>
      <c r="J338">
        <f t="shared" si="5"/>
        <v>3.0111981524818261</v>
      </c>
    </row>
    <row r="339" spans="1:10" ht="15" thickBot="1" x14ac:dyDescent="0.35">
      <c r="A339" s="3">
        <v>42782</v>
      </c>
      <c r="B339" s="4">
        <v>1007.65</v>
      </c>
      <c r="C339" s="4">
        <v>1033.3699999999999</v>
      </c>
      <c r="D339" s="4">
        <v>1007.65</v>
      </c>
      <c r="E339" s="4">
        <v>1027.44</v>
      </c>
      <c r="F339" s="5">
        <v>122277000</v>
      </c>
      <c r="G339" s="5">
        <v>16289100000</v>
      </c>
      <c r="I339" s="3">
        <v>42782</v>
      </c>
      <c r="J339">
        <f t="shared" si="5"/>
        <v>3.0033097092283576</v>
      </c>
    </row>
    <row r="340" spans="1:10" ht="15" thickBot="1" x14ac:dyDescent="0.35">
      <c r="A340" s="3">
        <v>42781</v>
      </c>
      <c r="B340" s="4">
        <v>1006.21</v>
      </c>
      <c r="C340" s="4">
        <v>1008.84</v>
      </c>
      <c r="D340" s="4">
        <v>1001.58</v>
      </c>
      <c r="E340" s="4">
        <v>1007.48</v>
      </c>
      <c r="F340" s="5">
        <v>89759400</v>
      </c>
      <c r="G340" s="5">
        <v>16264100000</v>
      </c>
      <c r="I340" s="3">
        <v>42781</v>
      </c>
      <c r="J340">
        <f t="shared" si="5"/>
        <v>3.002688629152757</v>
      </c>
    </row>
    <row r="341" spans="1:10" ht="15" thickBot="1" x14ac:dyDescent="0.35">
      <c r="A341" s="3">
        <v>42780</v>
      </c>
      <c r="B341" s="4">
        <v>991.74</v>
      </c>
      <c r="C341" s="4">
        <v>1011.51</v>
      </c>
      <c r="D341" s="4">
        <v>986.47</v>
      </c>
      <c r="E341" s="4">
        <v>1004.55</v>
      </c>
      <c r="F341" s="5">
        <v>137946000</v>
      </c>
      <c r="G341" s="5">
        <v>16028000000</v>
      </c>
      <c r="I341" s="3">
        <v>42780</v>
      </c>
      <c r="J341">
        <f t="shared" si="5"/>
        <v>2.9963978300519463</v>
      </c>
    </row>
    <row r="342" spans="1:10" ht="15" thickBot="1" x14ac:dyDescent="0.35">
      <c r="A342" s="3">
        <v>42779</v>
      </c>
      <c r="B342" s="4">
        <v>998.88</v>
      </c>
      <c r="C342" s="4">
        <v>1002.1</v>
      </c>
      <c r="D342" s="4">
        <v>976</v>
      </c>
      <c r="E342" s="4">
        <v>990.64</v>
      </c>
      <c r="F342" s="5">
        <v>100607000</v>
      </c>
      <c r="G342" s="5">
        <v>16141500000</v>
      </c>
      <c r="I342" s="3">
        <v>42779</v>
      </c>
      <c r="J342">
        <f t="shared" si="5"/>
        <v>2.9995133175872142</v>
      </c>
    </row>
    <row r="343" spans="1:10" ht="15" thickBot="1" x14ac:dyDescent="0.35">
      <c r="A343" s="3">
        <v>42778</v>
      </c>
      <c r="B343" s="4">
        <v>1003.52</v>
      </c>
      <c r="C343" s="4">
        <v>1004.76</v>
      </c>
      <c r="D343" s="4">
        <v>996.92</v>
      </c>
      <c r="E343" s="4">
        <v>999.18</v>
      </c>
      <c r="F343" s="5">
        <v>67530000</v>
      </c>
      <c r="G343" s="5">
        <v>16214700000</v>
      </c>
      <c r="I343" s="3">
        <v>42778</v>
      </c>
      <c r="J343">
        <f t="shared" si="5"/>
        <v>3.0015260323323067</v>
      </c>
    </row>
    <row r="344" spans="1:10" ht="15" thickBot="1" x14ac:dyDescent="0.35">
      <c r="A344" s="3">
        <v>42777</v>
      </c>
      <c r="B344" s="4">
        <v>988.9</v>
      </c>
      <c r="C344" s="4">
        <v>1009.29</v>
      </c>
      <c r="D344" s="4">
        <v>982.83</v>
      </c>
      <c r="E344" s="4">
        <v>1004.45</v>
      </c>
      <c r="F344" s="5">
        <v>102261000</v>
      </c>
      <c r="G344" s="5">
        <v>15976700000</v>
      </c>
      <c r="I344" s="3">
        <v>42777</v>
      </c>
      <c r="J344">
        <f t="shared" si="5"/>
        <v>2.9951523768914536</v>
      </c>
    </row>
    <row r="345" spans="1:10" ht="15" thickBot="1" x14ac:dyDescent="0.35">
      <c r="A345" s="3">
        <v>42776</v>
      </c>
      <c r="B345" s="4">
        <v>995.63</v>
      </c>
      <c r="C345" s="4">
        <v>998.9</v>
      </c>
      <c r="D345" s="4">
        <v>946.69</v>
      </c>
      <c r="E345" s="4">
        <v>988.67</v>
      </c>
      <c r="F345" s="5">
        <v>190452000</v>
      </c>
      <c r="G345" s="5">
        <v>16083600000</v>
      </c>
      <c r="I345" s="3">
        <v>42776</v>
      </c>
      <c r="J345">
        <f t="shared" si="5"/>
        <v>2.9980979741540774</v>
      </c>
    </row>
    <row r="346" spans="1:10" ht="15" thickBot="1" x14ac:dyDescent="0.35">
      <c r="A346" s="3">
        <v>42775</v>
      </c>
      <c r="B346" s="4">
        <v>1064.7</v>
      </c>
      <c r="C346" s="4">
        <v>1088.99</v>
      </c>
      <c r="D346" s="4">
        <v>953.34</v>
      </c>
      <c r="E346" s="4">
        <v>994.38</v>
      </c>
      <c r="F346" s="5">
        <v>407220000</v>
      </c>
      <c r="G346" s="5">
        <v>17197100000</v>
      </c>
      <c r="I346" s="3">
        <v>42775</v>
      </c>
      <c r="J346">
        <f t="shared" si="5"/>
        <v>3.0272272540672551</v>
      </c>
    </row>
    <row r="347" spans="1:10" ht="15" thickBot="1" x14ac:dyDescent="0.35">
      <c r="A347" s="3">
        <v>42774</v>
      </c>
      <c r="B347" s="4">
        <v>1062.32</v>
      </c>
      <c r="C347" s="4">
        <v>1078.97</v>
      </c>
      <c r="D347" s="4">
        <v>1037.49</v>
      </c>
      <c r="E347" s="4">
        <v>1063.07</v>
      </c>
      <c r="F347" s="5">
        <v>201855000</v>
      </c>
      <c r="G347" s="5">
        <v>17156700000</v>
      </c>
      <c r="I347" s="3">
        <v>42774</v>
      </c>
      <c r="J347">
        <f t="shared" si="5"/>
        <v>3.026255357894863</v>
      </c>
    </row>
    <row r="348" spans="1:10" ht="15" thickBot="1" x14ac:dyDescent="0.35">
      <c r="A348" s="3">
        <v>42773</v>
      </c>
      <c r="B348" s="4">
        <v>1040.1400000000001</v>
      </c>
      <c r="C348" s="4">
        <v>1061.93</v>
      </c>
      <c r="D348" s="4">
        <v>1040.1400000000001</v>
      </c>
      <c r="E348" s="4">
        <v>1061.3499999999999</v>
      </c>
      <c r="F348" s="5">
        <v>146007000</v>
      </c>
      <c r="G348" s="5">
        <v>16796600000</v>
      </c>
      <c r="I348" s="3">
        <v>42773</v>
      </c>
      <c r="J348">
        <f t="shared" si="5"/>
        <v>3.0170917980828604</v>
      </c>
    </row>
    <row r="349" spans="1:10" ht="15" thickBot="1" x14ac:dyDescent="0.35">
      <c r="A349" s="3">
        <v>42772</v>
      </c>
      <c r="B349" s="4">
        <v>1028.4000000000001</v>
      </c>
      <c r="C349" s="4">
        <v>1044.6400000000001</v>
      </c>
      <c r="D349" s="4">
        <v>1028.1600000000001</v>
      </c>
      <c r="E349" s="4">
        <v>1038.1500000000001</v>
      </c>
      <c r="F349" s="5">
        <v>111762000</v>
      </c>
      <c r="G349" s="5">
        <v>16605400000</v>
      </c>
      <c r="I349" s="3">
        <v>42772</v>
      </c>
      <c r="J349">
        <f t="shared" si="5"/>
        <v>3.0121620679708232</v>
      </c>
    </row>
    <row r="350" spans="1:10" ht="15" thickBot="1" x14ac:dyDescent="0.35">
      <c r="A350" s="3">
        <v>42771</v>
      </c>
      <c r="B350" s="4">
        <v>1043.52</v>
      </c>
      <c r="C350" s="4">
        <v>1043.6300000000001</v>
      </c>
      <c r="D350" s="4">
        <v>1022.37</v>
      </c>
      <c r="E350" s="4">
        <v>1027.3399999999999</v>
      </c>
      <c r="F350" s="5">
        <v>114208000</v>
      </c>
      <c r="G350" s="5">
        <v>16847400000</v>
      </c>
      <c r="I350" s="3">
        <v>42771</v>
      </c>
      <c r="J350">
        <f t="shared" si="5"/>
        <v>3.0185007771258627</v>
      </c>
    </row>
    <row r="351" spans="1:10" ht="15" thickBot="1" x14ac:dyDescent="0.35">
      <c r="A351" s="3">
        <v>42770</v>
      </c>
      <c r="B351" s="4">
        <v>1031.33</v>
      </c>
      <c r="C351" s="4">
        <v>1045.9000000000001</v>
      </c>
      <c r="D351" s="4">
        <v>1015.16</v>
      </c>
      <c r="E351" s="4">
        <v>1042.9000000000001</v>
      </c>
      <c r="F351" s="5">
        <v>155064000</v>
      </c>
      <c r="G351" s="5">
        <v>16648800000</v>
      </c>
      <c r="I351" s="3">
        <v>42770</v>
      </c>
      <c r="J351">
        <f t="shared" si="5"/>
        <v>3.013397650974702</v>
      </c>
    </row>
    <row r="352" spans="1:10" ht="15" thickBot="1" x14ac:dyDescent="0.35">
      <c r="A352" s="3">
        <v>42769</v>
      </c>
      <c r="B352" s="4">
        <v>1011.46</v>
      </c>
      <c r="C352" s="4">
        <v>1033.8699999999999</v>
      </c>
      <c r="D352" s="4">
        <v>1008.79</v>
      </c>
      <c r="E352" s="4">
        <v>1029.9100000000001</v>
      </c>
      <c r="F352" s="5">
        <v>201278000</v>
      </c>
      <c r="G352" s="5">
        <v>16326100000</v>
      </c>
      <c r="I352" s="3">
        <v>42769</v>
      </c>
      <c r="J352">
        <f t="shared" si="5"/>
        <v>3.0049487124921219</v>
      </c>
    </row>
    <row r="353" spans="1:10" ht="15" thickBot="1" x14ac:dyDescent="0.35">
      <c r="A353" s="3">
        <v>42768</v>
      </c>
      <c r="B353" s="4">
        <v>990</v>
      </c>
      <c r="C353" s="4">
        <v>1013.52</v>
      </c>
      <c r="D353" s="4">
        <v>983.22</v>
      </c>
      <c r="E353" s="4">
        <v>1011.8</v>
      </c>
      <c r="F353" s="5">
        <v>145821000</v>
      </c>
      <c r="G353" s="5">
        <v>15977800000</v>
      </c>
      <c r="I353" s="3">
        <v>42768</v>
      </c>
      <c r="J353">
        <f t="shared" si="5"/>
        <v>2.9956351945975501</v>
      </c>
    </row>
    <row r="354" spans="1:10" ht="15" thickBot="1" x14ac:dyDescent="0.35">
      <c r="A354" s="3">
        <v>42767</v>
      </c>
      <c r="B354" s="4">
        <v>970.94</v>
      </c>
      <c r="C354" s="4">
        <v>989.11</v>
      </c>
      <c r="D354" s="4">
        <v>970.74</v>
      </c>
      <c r="E354" s="4">
        <v>989.02</v>
      </c>
      <c r="F354" s="5">
        <v>150110000</v>
      </c>
      <c r="G354" s="5">
        <v>15667900000</v>
      </c>
      <c r="I354" s="3">
        <v>42767</v>
      </c>
      <c r="J354">
        <f t="shared" si="5"/>
        <v>2.9871923931685358</v>
      </c>
    </row>
    <row r="355" spans="1:10" ht="15" thickBot="1" x14ac:dyDescent="0.35">
      <c r="A355" s="3">
        <v>42766</v>
      </c>
      <c r="B355" s="4">
        <v>920.96</v>
      </c>
      <c r="C355" s="4">
        <v>972.02</v>
      </c>
      <c r="D355" s="4">
        <v>920.96</v>
      </c>
      <c r="E355" s="4">
        <v>970.4</v>
      </c>
      <c r="F355" s="5">
        <v>164582000</v>
      </c>
      <c r="G355" s="5">
        <v>14859700000</v>
      </c>
      <c r="I355" s="3">
        <v>42766</v>
      </c>
      <c r="J355">
        <f t="shared" si="5"/>
        <v>2.9642407679204923</v>
      </c>
    </row>
    <row r="356" spans="1:10" ht="15" thickBot="1" x14ac:dyDescent="0.35">
      <c r="A356" s="3">
        <v>42765</v>
      </c>
      <c r="B356" s="4">
        <v>920.15</v>
      </c>
      <c r="C356" s="4">
        <v>923.05</v>
      </c>
      <c r="D356" s="4">
        <v>919.47</v>
      </c>
      <c r="E356" s="4">
        <v>920.38</v>
      </c>
      <c r="F356" s="5">
        <v>78227300</v>
      </c>
      <c r="G356" s="5">
        <v>14844900000</v>
      </c>
      <c r="I356" s="3">
        <v>42765</v>
      </c>
      <c r="J356">
        <f t="shared" si="5"/>
        <v>2.9638586304566386</v>
      </c>
    </row>
    <row r="357" spans="1:10" ht="15" thickBot="1" x14ac:dyDescent="0.35">
      <c r="A357" s="3">
        <v>42764</v>
      </c>
      <c r="B357" s="4">
        <v>922.07</v>
      </c>
      <c r="C357" s="4">
        <v>923.42</v>
      </c>
      <c r="D357" s="4">
        <v>919.15</v>
      </c>
      <c r="E357" s="4">
        <v>919.5</v>
      </c>
      <c r="F357" s="5">
        <v>60851700</v>
      </c>
      <c r="G357" s="5">
        <v>14874000000</v>
      </c>
      <c r="I357" s="3">
        <v>42764</v>
      </c>
      <c r="J357">
        <f t="shared" si="5"/>
        <v>2.9647638922681145</v>
      </c>
    </row>
    <row r="358" spans="1:10" ht="15" thickBot="1" x14ac:dyDescent="0.35">
      <c r="A358" s="3">
        <v>42763</v>
      </c>
      <c r="B358" s="4">
        <v>919.81</v>
      </c>
      <c r="C358" s="4">
        <v>923.91</v>
      </c>
      <c r="D358" s="4">
        <v>919.81</v>
      </c>
      <c r="E358" s="4">
        <v>921.59</v>
      </c>
      <c r="F358" s="5">
        <v>68979600</v>
      </c>
      <c r="G358" s="5">
        <v>14835800000</v>
      </c>
      <c r="I358" s="3">
        <v>42763</v>
      </c>
      <c r="J358">
        <f t="shared" si="5"/>
        <v>2.9636981268309857</v>
      </c>
    </row>
    <row r="359" spans="1:10" ht="15" thickBot="1" x14ac:dyDescent="0.35">
      <c r="A359" s="3">
        <v>42762</v>
      </c>
      <c r="B359" s="4">
        <v>918.36</v>
      </c>
      <c r="C359" s="4">
        <v>923.22</v>
      </c>
      <c r="D359" s="4">
        <v>915.85</v>
      </c>
      <c r="E359" s="4">
        <v>919.75</v>
      </c>
      <c r="F359" s="5">
        <v>125594000</v>
      </c>
      <c r="G359" s="5">
        <v>14810400000</v>
      </c>
      <c r="I359" s="3">
        <v>42762</v>
      </c>
      <c r="J359">
        <f t="shared" si="5"/>
        <v>2.9630129593770773</v>
      </c>
    </row>
    <row r="360" spans="1:10" ht="15" thickBot="1" x14ac:dyDescent="0.35">
      <c r="A360" s="3">
        <v>42761</v>
      </c>
      <c r="B360" s="4">
        <v>902.39</v>
      </c>
      <c r="C360" s="4">
        <v>919.33</v>
      </c>
      <c r="D360" s="4">
        <v>902.22</v>
      </c>
      <c r="E360" s="4">
        <v>917.59</v>
      </c>
      <c r="F360" s="5">
        <v>131958000</v>
      </c>
      <c r="G360" s="5">
        <v>14551200000</v>
      </c>
      <c r="I360" s="3">
        <v>42761</v>
      </c>
      <c r="J360">
        <f t="shared" si="5"/>
        <v>2.9553942739521188</v>
      </c>
    </row>
    <row r="361" spans="1:10" ht="15" thickBot="1" x14ac:dyDescent="0.35">
      <c r="A361" s="3">
        <v>42760</v>
      </c>
      <c r="B361" s="4">
        <v>891.92</v>
      </c>
      <c r="C361" s="4">
        <v>903.25</v>
      </c>
      <c r="D361" s="4">
        <v>891.69</v>
      </c>
      <c r="E361" s="4">
        <v>901.54</v>
      </c>
      <c r="F361" s="5">
        <v>120831000</v>
      </c>
      <c r="G361" s="5">
        <v>14380700000</v>
      </c>
      <c r="I361" s="3">
        <v>42760</v>
      </c>
      <c r="J361">
        <f t="shared" si="5"/>
        <v>2.9503259024516248</v>
      </c>
    </row>
    <row r="362" spans="1:10" ht="15" thickBot="1" x14ac:dyDescent="0.35">
      <c r="A362" s="3">
        <v>42759</v>
      </c>
      <c r="B362" s="4">
        <v>910.68</v>
      </c>
      <c r="C362" s="4">
        <v>924.14</v>
      </c>
      <c r="D362" s="4">
        <v>892.29</v>
      </c>
      <c r="E362" s="4">
        <v>892.69</v>
      </c>
      <c r="F362" s="5">
        <v>111349000</v>
      </c>
      <c r="G362" s="5">
        <v>14681400000</v>
      </c>
      <c r="I362" s="3">
        <v>42759</v>
      </c>
      <c r="J362">
        <f t="shared" si="5"/>
        <v>2.959365798874058</v>
      </c>
    </row>
    <row r="363" spans="1:10" ht="15" thickBot="1" x14ac:dyDescent="0.35">
      <c r="A363" s="3">
        <v>42758</v>
      </c>
      <c r="B363" s="4">
        <v>925.5</v>
      </c>
      <c r="C363" s="4">
        <v>928.27</v>
      </c>
      <c r="D363" s="4">
        <v>916.74</v>
      </c>
      <c r="E363" s="4">
        <v>921.01</v>
      </c>
      <c r="F363" s="5">
        <v>73588600</v>
      </c>
      <c r="G363" s="5">
        <v>14918800000</v>
      </c>
      <c r="I363" s="3">
        <v>42758</v>
      </c>
      <c r="J363">
        <f t="shared" si="5"/>
        <v>2.9663764230889229</v>
      </c>
    </row>
    <row r="364" spans="1:10" ht="15" thickBot="1" x14ac:dyDescent="0.35">
      <c r="A364" s="3">
        <v>42757</v>
      </c>
      <c r="B364" s="4">
        <v>922.21</v>
      </c>
      <c r="C364" s="4">
        <v>937.52</v>
      </c>
      <c r="D364" s="4">
        <v>897.56</v>
      </c>
      <c r="E364" s="4">
        <v>924.67</v>
      </c>
      <c r="F364" s="5">
        <v>116573000</v>
      </c>
      <c r="G364" s="5">
        <v>14863600000</v>
      </c>
      <c r="I364" s="3">
        <v>42757</v>
      </c>
      <c r="J364">
        <f t="shared" si="5"/>
        <v>2.9648298271886073</v>
      </c>
    </row>
    <row r="365" spans="1:10" ht="15" thickBot="1" x14ac:dyDescent="0.35">
      <c r="A365" s="3">
        <v>42756</v>
      </c>
      <c r="B365" s="4">
        <v>895.55</v>
      </c>
      <c r="C365" s="4">
        <v>927.37</v>
      </c>
      <c r="D365" s="4">
        <v>895.53</v>
      </c>
      <c r="E365" s="4">
        <v>921.79</v>
      </c>
      <c r="F365" s="5">
        <v>111158000</v>
      </c>
      <c r="G365" s="5">
        <v>14432000000</v>
      </c>
      <c r="I365" s="3">
        <v>42756</v>
      </c>
      <c r="J365">
        <f t="shared" si="5"/>
        <v>2.9520898382229062</v>
      </c>
    </row>
    <row r="366" spans="1:10" ht="15" thickBot="1" x14ac:dyDescent="0.35">
      <c r="A366" s="3">
        <v>42755</v>
      </c>
      <c r="B366" s="4">
        <v>898.17</v>
      </c>
      <c r="C366" s="4">
        <v>899.4</v>
      </c>
      <c r="D366" s="4">
        <v>887.01</v>
      </c>
      <c r="E366" s="4">
        <v>895.03</v>
      </c>
      <c r="F366" s="5">
        <v>86728400</v>
      </c>
      <c r="G366" s="5">
        <v>14472100000</v>
      </c>
      <c r="I366" s="3">
        <v>42755</v>
      </c>
      <c r="J366">
        <f t="shared" si="5"/>
        <v>2.9533585449907305</v>
      </c>
    </row>
    <row r="367" spans="1:10" ht="15" thickBot="1" x14ac:dyDescent="0.35">
      <c r="A367" s="3">
        <v>42754</v>
      </c>
      <c r="B367" s="4">
        <v>888.34</v>
      </c>
      <c r="C367" s="4">
        <v>904.61</v>
      </c>
      <c r="D367" s="4">
        <v>884.34</v>
      </c>
      <c r="E367" s="4">
        <v>899.07</v>
      </c>
      <c r="F367" s="5">
        <v>105625000</v>
      </c>
      <c r="G367" s="5">
        <v>14311700000</v>
      </c>
      <c r="I367" s="3">
        <v>42754</v>
      </c>
      <c r="J367">
        <f t="shared" si="5"/>
        <v>2.9485792178763415</v>
      </c>
    </row>
    <row r="368" spans="1:10" ht="15" thickBot="1" x14ac:dyDescent="0.35">
      <c r="A368" s="3">
        <v>42753</v>
      </c>
      <c r="B368" s="4">
        <v>909.37</v>
      </c>
      <c r="C368" s="4">
        <v>917.5</v>
      </c>
      <c r="D368" s="4">
        <v>858.3</v>
      </c>
      <c r="E368" s="4">
        <v>886.62</v>
      </c>
      <c r="F368" s="5">
        <v>225677000</v>
      </c>
      <c r="G368" s="5">
        <v>14648900000</v>
      </c>
      <c r="I368" s="3">
        <v>42753</v>
      </c>
      <c r="J368">
        <f t="shared" si="5"/>
        <v>2.9587406227859967</v>
      </c>
    </row>
    <row r="369" spans="1:10" ht="15" thickBot="1" x14ac:dyDescent="0.35">
      <c r="A369" s="3">
        <v>42752</v>
      </c>
      <c r="B369" s="4">
        <v>830.95</v>
      </c>
      <c r="C369" s="4">
        <v>910.56</v>
      </c>
      <c r="D369" s="4">
        <v>830.8</v>
      </c>
      <c r="E369" s="4">
        <v>907.94</v>
      </c>
      <c r="F369" s="5">
        <v>155095000</v>
      </c>
      <c r="G369" s="5">
        <v>13383900000</v>
      </c>
      <c r="I369" s="3">
        <v>42752</v>
      </c>
      <c r="J369">
        <f t="shared" si="5"/>
        <v>2.9195748921627005</v>
      </c>
    </row>
    <row r="370" spans="1:10" ht="15" thickBot="1" x14ac:dyDescent="0.35">
      <c r="A370" s="3">
        <v>42751</v>
      </c>
      <c r="B370" s="4">
        <v>821.78</v>
      </c>
      <c r="C370" s="4">
        <v>834.53</v>
      </c>
      <c r="D370" s="4">
        <v>820.27</v>
      </c>
      <c r="E370" s="4">
        <v>831.53</v>
      </c>
      <c r="F370" s="5">
        <v>82755200</v>
      </c>
      <c r="G370" s="5">
        <v>13234600000</v>
      </c>
      <c r="I370" s="3">
        <v>42751</v>
      </c>
      <c r="J370">
        <f t="shared" si="5"/>
        <v>2.9147555674499053</v>
      </c>
    </row>
    <row r="371" spans="1:10" ht="15" thickBot="1" x14ac:dyDescent="0.35">
      <c r="A371" s="3">
        <v>42750</v>
      </c>
      <c r="B371" s="4">
        <v>818.14</v>
      </c>
      <c r="C371" s="4">
        <v>823.31</v>
      </c>
      <c r="D371" s="4">
        <v>812.87</v>
      </c>
      <c r="E371" s="4">
        <v>821.8</v>
      </c>
      <c r="F371" s="5">
        <v>71013600</v>
      </c>
      <c r="G371" s="5">
        <v>13174300000</v>
      </c>
      <c r="I371" s="3">
        <v>42750</v>
      </c>
      <c r="J371">
        <f t="shared" si="5"/>
        <v>2.9128276264402975</v>
      </c>
    </row>
    <row r="372" spans="1:10" ht="15" thickBot="1" x14ac:dyDescent="0.35">
      <c r="A372" s="3">
        <v>42749</v>
      </c>
      <c r="B372" s="4">
        <v>825.14</v>
      </c>
      <c r="C372" s="4">
        <v>835.09</v>
      </c>
      <c r="D372" s="4">
        <v>812.46</v>
      </c>
      <c r="E372" s="4">
        <v>818.41</v>
      </c>
      <c r="F372" s="5">
        <v>93063300</v>
      </c>
      <c r="G372" s="5">
        <v>13285200000</v>
      </c>
      <c r="I372" s="3">
        <v>42749</v>
      </c>
      <c r="J372">
        <f t="shared" si="5"/>
        <v>2.916527640754965</v>
      </c>
    </row>
    <row r="373" spans="1:10" ht="15" thickBot="1" x14ac:dyDescent="0.35">
      <c r="A373" s="3">
        <v>42748</v>
      </c>
      <c r="B373" s="4">
        <v>803.74</v>
      </c>
      <c r="C373" s="4">
        <v>829</v>
      </c>
      <c r="D373" s="4">
        <v>780</v>
      </c>
      <c r="E373" s="4">
        <v>823.98</v>
      </c>
      <c r="F373" s="5">
        <v>168968000</v>
      </c>
      <c r="G373" s="5">
        <v>12939100000</v>
      </c>
      <c r="I373" s="3">
        <v>42748</v>
      </c>
      <c r="J373">
        <f t="shared" si="5"/>
        <v>2.9051155825458572</v>
      </c>
    </row>
    <row r="374" spans="1:10" ht="15" thickBot="1" x14ac:dyDescent="0.35">
      <c r="A374" s="3">
        <v>42747</v>
      </c>
      <c r="B374" s="4">
        <v>775.18</v>
      </c>
      <c r="C374" s="4">
        <v>826.25</v>
      </c>
      <c r="D374" s="4">
        <v>755.76</v>
      </c>
      <c r="E374" s="4">
        <v>804.83</v>
      </c>
      <c r="F374" s="5">
        <v>222326000</v>
      </c>
      <c r="G374" s="5">
        <v>12477600000</v>
      </c>
      <c r="I374" s="3">
        <v>42747</v>
      </c>
      <c r="J374">
        <f t="shared" si="5"/>
        <v>2.8894025591901715</v>
      </c>
    </row>
    <row r="375" spans="1:10" ht="15" thickBot="1" x14ac:dyDescent="0.35">
      <c r="A375" s="3">
        <v>42746</v>
      </c>
      <c r="B375" s="4">
        <v>908.12</v>
      </c>
      <c r="C375" s="4">
        <v>919.45</v>
      </c>
      <c r="D375" s="4">
        <v>762.76</v>
      </c>
      <c r="E375" s="4">
        <v>777.76</v>
      </c>
      <c r="F375" s="5">
        <v>310929000</v>
      </c>
      <c r="G375" s="5">
        <v>14615700000</v>
      </c>
      <c r="I375" s="3">
        <v>42746</v>
      </c>
      <c r="J375">
        <f t="shared" si="5"/>
        <v>2.9581432404752559</v>
      </c>
    </row>
    <row r="376" spans="1:10" ht="15" thickBot="1" x14ac:dyDescent="0.35">
      <c r="A376" s="3">
        <v>42745</v>
      </c>
      <c r="B376" s="4">
        <v>902.44</v>
      </c>
      <c r="C376" s="4">
        <v>914.87</v>
      </c>
      <c r="D376" s="4">
        <v>901.06</v>
      </c>
      <c r="E376" s="4">
        <v>907.68</v>
      </c>
      <c r="F376" s="5">
        <v>115808000</v>
      </c>
      <c r="G376" s="5">
        <v>14522600000</v>
      </c>
      <c r="I376" s="3">
        <v>42745</v>
      </c>
      <c r="J376">
        <f t="shared" si="5"/>
        <v>2.9554183368545539</v>
      </c>
    </row>
    <row r="377" spans="1:10" ht="15" thickBot="1" x14ac:dyDescent="0.35">
      <c r="A377" s="3">
        <v>42744</v>
      </c>
      <c r="B377" s="4">
        <v>913.24</v>
      </c>
      <c r="C377" s="4">
        <v>913.69</v>
      </c>
      <c r="D377" s="4">
        <v>879.81</v>
      </c>
      <c r="E377" s="4">
        <v>902.83</v>
      </c>
      <c r="F377" s="5">
        <v>141877000</v>
      </c>
      <c r="G377" s="5">
        <v>14694900000</v>
      </c>
      <c r="I377" s="3">
        <v>42744</v>
      </c>
      <c r="J377">
        <f t="shared" si="5"/>
        <v>2.9605849253749517</v>
      </c>
    </row>
    <row r="378" spans="1:10" ht="15" thickBot="1" x14ac:dyDescent="0.35">
      <c r="A378" s="3">
        <v>42743</v>
      </c>
      <c r="B378" s="4">
        <v>908.17</v>
      </c>
      <c r="C378" s="4">
        <v>942.72</v>
      </c>
      <c r="D378" s="4">
        <v>887.25</v>
      </c>
      <c r="E378" s="4">
        <v>911.2</v>
      </c>
      <c r="F378" s="5">
        <v>158715000</v>
      </c>
      <c r="G378" s="5">
        <v>14611400000</v>
      </c>
      <c r="I378" s="3">
        <v>42743</v>
      </c>
      <c r="J378">
        <f t="shared" si="5"/>
        <v>2.9581671515512409</v>
      </c>
    </row>
    <row r="379" spans="1:10" ht="15" thickBot="1" x14ac:dyDescent="0.35">
      <c r="A379" s="3">
        <v>42742</v>
      </c>
      <c r="B379" s="4">
        <v>903.49</v>
      </c>
      <c r="C379" s="4">
        <v>908.59</v>
      </c>
      <c r="D379" s="4">
        <v>823.56</v>
      </c>
      <c r="E379" s="4">
        <v>908.59</v>
      </c>
      <c r="F379" s="5">
        <v>279550000</v>
      </c>
      <c r="G379" s="5">
        <v>14534400000</v>
      </c>
      <c r="I379" s="3">
        <v>42742</v>
      </c>
      <c r="J379">
        <f t="shared" si="5"/>
        <v>2.9559233500692215</v>
      </c>
    </row>
    <row r="380" spans="1:10" ht="15" thickBot="1" x14ac:dyDescent="0.35">
      <c r="A380" s="3">
        <v>42741</v>
      </c>
      <c r="B380" s="4">
        <v>1014.24</v>
      </c>
      <c r="C380" s="4">
        <v>1046.81</v>
      </c>
      <c r="D380" s="4">
        <v>883.94</v>
      </c>
      <c r="E380" s="4">
        <v>902.2</v>
      </c>
      <c r="F380" s="5">
        <v>351876000</v>
      </c>
      <c r="G380" s="5">
        <v>16314100000</v>
      </c>
      <c r="I380" s="3">
        <v>42741</v>
      </c>
      <c r="J380">
        <f t="shared" si="5"/>
        <v>3.0061407344279005</v>
      </c>
    </row>
    <row r="381" spans="1:10" ht="15" thickBot="1" x14ac:dyDescent="0.35">
      <c r="A381" s="3">
        <v>42740</v>
      </c>
      <c r="B381" s="4">
        <v>1156.73</v>
      </c>
      <c r="C381" s="4">
        <v>1191.0999999999999</v>
      </c>
      <c r="D381" s="4">
        <v>910.42</v>
      </c>
      <c r="E381" s="4">
        <v>1013.38</v>
      </c>
      <c r="F381" s="5">
        <v>510199000</v>
      </c>
      <c r="G381" s="5">
        <v>18604000000</v>
      </c>
      <c r="I381" s="3">
        <v>42740</v>
      </c>
      <c r="J381">
        <f t="shared" si="5"/>
        <v>3.063231999233333</v>
      </c>
    </row>
    <row r="382" spans="1:10" ht="15" thickBot="1" x14ac:dyDescent="0.35">
      <c r="A382" s="3">
        <v>42739</v>
      </c>
      <c r="B382" s="4">
        <v>1044.4000000000001</v>
      </c>
      <c r="C382" s="4">
        <v>1159.42</v>
      </c>
      <c r="D382" s="4">
        <v>1044.4000000000001</v>
      </c>
      <c r="E382" s="4">
        <v>1154.73</v>
      </c>
      <c r="F382" s="5">
        <v>344946000</v>
      </c>
      <c r="G382" s="5">
        <v>16795400000</v>
      </c>
      <c r="I382" s="3">
        <v>42739</v>
      </c>
      <c r="J382">
        <f t="shared" si="5"/>
        <v>3.0188668631509068</v>
      </c>
    </row>
    <row r="383" spans="1:10" ht="15" thickBot="1" x14ac:dyDescent="0.35">
      <c r="A383" s="3">
        <v>42738</v>
      </c>
      <c r="B383" s="4">
        <v>1021.6</v>
      </c>
      <c r="C383" s="4">
        <v>1044.08</v>
      </c>
      <c r="D383" s="4">
        <v>1021.6</v>
      </c>
      <c r="E383" s="4">
        <v>1043.8399999999999</v>
      </c>
      <c r="F383" s="5">
        <v>185168000</v>
      </c>
      <c r="G383" s="5">
        <v>16426600000</v>
      </c>
      <c r="I383" s="3">
        <v>42738</v>
      </c>
      <c r="J383">
        <f t="shared" si="5"/>
        <v>3.0092808842553587</v>
      </c>
    </row>
    <row r="384" spans="1:10" ht="15" thickBot="1" x14ac:dyDescent="0.35">
      <c r="A384" s="3">
        <v>42737</v>
      </c>
      <c r="B384" s="4">
        <v>998.62</v>
      </c>
      <c r="C384" s="4">
        <v>1031.3900000000001</v>
      </c>
      <c r="D384" s="4">
        <v>996.7</v>
      </c>
      <c r="E384" s="4">
        <v>1021.75</v>
      </c>
      <c r="F384" s="5">
        <v>222185000</v>
      </c>
      <c r="G384" s="5">
        <v>16055100000</v>
      </c>
      <c r="I384" s="3">
        <v>42737</v>
      </c>
      <c r="J384">
        <f t="shared" si="5"/>
        <v>2.9994002596989211</v>
      </c>
    </row>
    <row r="385" spans="1:10" x14ac:dyDescent="0.3">
      <c r="A385" s="3">
        <v>42736</v>
      </c>
      <c r="B385" s="4">
        <v>963.66</v>
      </c>
      <c r="C385" s="4">
        <v>1003.08</v>
      </c>
      <c r="D385" s="4">
        <v>958.7</v>
      </c>
      <c r="E385" s="4">
        <v>998.33</v>
      </c>
      <c r="F385" s="5">
        <v>147775000</v>
      </c>
      <c r="G385" s="5">
        <v>15491200000</v>
      </c>
      <c r="I385" s="3">
        <v>42736</v>
      </c>
      <c r="J385">
        <f t="shared" si="5"/>
        <v>2.9839238324820632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5"/>
  <sheetViews>
    <sheetView workbookViewId="0">
      <selection sqref="A1:G385"/>
    </sheetView>
  </sheetViews>
  <sheetFormatPr defaultRowHeight="14.4" x14ac:dyDescent="0.3"/>
  <cols>
    <col min="1" max="1" width="9.77734375" bestFit="1" customWidth="1"/>
    <col min="2" max="5" width="7.5546875" bestFit="1" customWidth="1"/>
    <col min="6" max="6" width="12.6640625" bestFit="1" customWidth="1"/>
    <col min="7" max="7" width="14.77734375" bestFit="1" customWidth="1"/>
  </cols>
  <sheetData>
    <row r="1" spans="1:7" ht="15" thickBot="1" x14ac:dyDescent="0.3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7" ht="15" thickBot="1" x14ac:dyDescent="0.35">
      <c r="A2" s="3">
        <v>43119</v>
      </c>
      <c r="B2" s="4">
        <v>1028.82</v>
      </c>
      <c r="C2" s="4">
        <v>1093.22</v>
      </c>
      <c r="D2" s="4">
        <v>1003.71</v>
      </c>
      <c r="E2" s="4">
        <v>1039.0999999999999</v>
      </c>
      <c r="F2" s="5">
        <v>4084450000</v>
      </c>
      <c r="G2" s="5">
        <v>99863900000</v>
      </c>
    </row>
    <row r="3" spans="1:7" ht="15" thickBot="1" x14ac:dyDescent="0.35">
      <c r="A3" s="3">
        <v>43118</v>
      </c>
      <c r="B3" s="4">
        <v>1016.44</v>
      </c>
      <c r="C3" s="4">
        <v>1100.31</v>
      </c>
      <c r="D3" s="4">
        <v>967.76</v>
      </c>
      <c r="E3" s="4">
        <v>1036.28</v>
      </c>
      <c r="F3" s="5">
        <v>5938320000</v>
      </c>
      <c r="G3" s="5">
        <v>98642100000</v>
      </c>
    </row>
    <row r="4" spans="1:7" ht="15" thickBot="1" x14ac:dyDescent="0.35">
      <c r="A4" s="3">
        <v>43117</v>
      </c>
      <c r="B4" s="4">
        <v>1061.3399999999999</v>
      </c>
      <c r="C4" s="4">
        <v>1090.23</v>
      </c>
      <c r="D4" s="4">
        <v>780.92</v>
      </c>
      <c r="E4" s="4">
        <v>1014.25</v>
      </c>
      <c r="F4" s="5">
        <v>8545160000</v>
      </c>
      <c r="G4" s="5">
        <v>102974000000</v>
      </c>
    </row>
    <row r="5" spans="1:7" ht="15" thickBot="1" x14ac:dyDescent="0.35">
      <c r="A5" s="3">
        <v>43116</v>
      </c>
      <c r="B5" s="4">
        <v>1292.6300000000001</v>
      </c>
      <c r="C5" s="4">
        <v>1292.6300000000001</v>
      </c>
      <c r="D5" s="4">
        <v>875.54</v>
      </c>
      <c r="E5" s="4">
        <v>1053.69</v>
      </c>
      <c r="F5" s="5">
        <v>8405140000</v>
      </c>
      <c r="G5" s="5">
        <v>125389000000</v>
      </c>
    </row>
    <row r="6" spans="1:7" ht="15" thickBot="1" x14ac:dyDescent="0.35">
      <c r="A6" s="3">
        <v>43115</v>
      </c>
      <c r="B6" s="4">
        <v>1365.21</v>
      </c>
      <c r="C6" s="4">
        <v>1390.59</v>
      </c>
      <c r="D6" s="4">
        <v>1290.5999999999999</v>
      </c>
      <c r="E6" s="4">
        <v>1291.92</v>
      </c>
      <c r="F6" s="5">
        <v>4781100000</v>
      </c>
      <c r="G6" s="5">
        <v>132404000000</v>
      </c>
    </row>
    <row r="7" spans="1:7" ht="15" thickBot="1" x14ac:dyDescent="0.35">
      <c r="A7" s="3">
        <v>43114</v>
      </c>
      <c r="B7" s="4">
        <v>1397.48</v>
      </c>
      <c r="C7" s="4">
        <v>1400.56</v>
      </c>
      <c r="D7" s="4">
        <v>1286.21</v>
      </c>
      <c r="E7" s="4">
        <v>1366.77</v>
      </c>
      <c r="F7" s="5">
        <v>4841630000</v>
      </c>
      <c r="G7" s="5">
        <v>135503000000</v>
      </c>
    </row>
    <row r="8" spans="1:7" ht="15" thickBot="1" x14ac:dyDescent="0.35">
      <c r="A8" s="3">
        <v>43113</v>
      </c>
      <c r="B8" s="4">
        <v>1270.47</v>
      </c>
      <c r="C8" s="4">
        <v>1432.88</v>
      </c>
      <c r="D8" s="4">
        <v>1270.47</v>
      </c>
      <c r="E8" s="4">
        <v>1396.42</v>
      </c>
      <c r="F8" s="5">
        <v>5746760000</v>
      </c>
      <c r="G8" s="5">
        <v>123163000000</v>
      </c>
    </row>
    <row r="9" spans="1:7" ht="15" thickBot="1" x14ac:dyDescent="0.35">
      <c r="A9" s="3">
        <v>43112</v>
      </c>
      <c r="B9" s="4">
        <v>1158.29</v>
      </c>
      <c r="C9" s="4">
        <v>1296.04</v>
      </c>
      <c r="D9" s="4">
        <v>1120.0899999999999</v>
      </c>
      <c r="E9" s="4">
        <v>1273.2</v>
      </c>
      <c r="F9" s="5">
        <v>5222300000</v>
      </c>
      <c r="G9" s="5">
        <v>112263000000</v>
      </c>
    </row>
    <row r="10" spans="1:7" ht="15" thickBot="1" x14ac:dyDescent="0.35">
      <c r="A10" s="3">
        <v>43111</v>
      </c>
      <c r="B10" s="4">
        <v>1268.0899999999999</v>
      </c>
      <c r="C10" s="4">
        <v>1337.3</v>
      </c>
      <c r="D10" s="4">
        <v>1135.17</v>
      </c>
      <c r="E10" s="4">
        <v>1154.93</v>
      </c>
      <c r="F10" s="5">
        <v>7235900000</v>
      </c>
      <c r="G10" s="5">
        <v>122879000000</v>
      </c>
    </row>
    <row r="11" spans="1:7" ht="15" thickBot="1" x14ac:dyDescent="0.35">
      <c r="A11" s="3">
        <v>43110</v>
      </c>
      <c r="B11" s="4">
        <v>1300.3399999999999</v>
      </c>
      <c r="C11" s="4">
        <v>1417.38</v>
      </c>
      <c r="D11" s="4">
        <v>1226.5999999999999</v>
      </c>
      <c r="E11" s="4">
        <v>1255.82</v>
      </c>
      <c r="F11" s="5">
        <v>9214950000</v>
      </c>
      <c r="G11" s="5">
        <v>125976000000</v>
      </c>
    </row>
    <row r="12" spans="1:7" ht="15" thickBot="1" x14ac:dyDescent="0.35">
      <c r="A12" s="3">
        <v>43109</v>
      </c>
      <c r="B12" s="4">
        <v>1146</v>
      </c>
      <c r="C12" s="4">
        <v>1320.98</v>
      </c>
      <c r="D12" s="4">
        <v>1145.49</v>
      </c>
      <c r="E12" s="4">
        <v>1299.74</v>
      </c>
      <c r="F12" s="5">
        <v>7965460000</v>
      </c>
      <c r="G12" s="5">
        <v>110999000000</v>
      </c>
    </row>
    <row r="13" spans="1:7" ht="15" thickBot="1" x14ac:dyDescent="0.35">
      <c r="A13" s="3">
        <v>43108</v>
      </c>
      <c r="B13" s="4">
        <v>1158.26</v>
      </c>
      <c r="C13" s="4">
        <v>1266.93</v>
      </c>
      <c r="D13" s="4">
        <v>1016.05</v>
      </c>
      <c r="E13" s="4">
        <v>1148.53</v>
      </c>
      <c r="F13" s="5">
        <v>8450970000</v>
      </c>
      <c r="G13" s="5">
        <v>112164000000</v>
      </c>
    </row>
    <row r="14" spans="1:7" ht="15" thickBot="1" x14ac:dyDescent="0.35">
      <c r="A14" s="3">
        <v>43107</v>
      </c>
      <c r="B14" s="4">
        <v>1043.01</v>
      </c>
      <c r="C14" s="4">
        <v>1153.17</v>
      </c>
      <c r="D14" s="4">
        <v>1043.01</v>
      </c>
      <c r="E14" s="4">
        <v>1153.17</v>
      </c>
      <c r="F14" s="5">
        <v>5569880000</v>
      </c>
      <c r="G14" s="5">
        <v>100981000000</v>
      </c>
    </row>
    <row r="15" spans="1:7" ht="15" thickBot="1" x14ac:dyDescent="0.35">
      <c r="A15" s="3">
        <v>43106</v>
      </c>
      <c r="B15" s="4">
        <v>995.15</v>
      </c>
      <c r="C15" s="4">
        <v>1060.71</v>
      </c>
      <c r="D15" s="4">
        <v>994.62</v>
      </c>
      <c r="E15" s="4">
        <v>1041.68</v>
      </c>
      <c r="F15" s="5">
        <v>4662220000</v>
      </c>
      <c r="G15" s="5">
        <v>96326500000</v>
      </c>
    </row>
    <row r="16" spans="1:7" ht="15" thickBot="1" x14ac:dyDescent="0.35">
      <c r="A16" s="3">
        <v>43105</v>
      </c>
      <c r="B16" s="4">
        <v>975.75</v>
      </c>
      <c r="C16" s="4">
        <v>1075.3900000000001</v>
      </c>
      <c r="D16" s="4">
        <v>956.33</v>
      </c>
      <c r="E16" s="4">
        <v>997.72</v>
      </c>
      <c r="F16" s="5">
        <v>6683150000</v>
      </c>
      <c r="G16" s="5">
        <v>94423900000</v>
      </c>
    </row>
    <row r="17" spans="1:7" ht="15" thickBot="1" x14ac:dyDescent="0.35">
      <c r="A17" s="3">
        <v>43104</v>
      </c>
      <c r="B17" s="4">
        <v>961.71</v>
      </c>
      <c r="C17" s="4">
        <v>1045.08</v>
      </c>
      <c r="D17" s="4">
        <v>946.09</v>
      </c>
      <c r="E17" s="4">
        <v>980.92</v>
      </c>
      <c r="F17" s="5">
        <v>6502860000</v>
      </c>
      <c r="G17" s="5">
        <v>93049400000</v>
      </c>
    </row>
    <row r="18" spans="1:7" ht="15" thickBot="1" x14ac:dyDescent="0.35">
      <c r="A18" s="3">
        <v>43103</v>
      </c>
      <c r="B18" s="4">
        <v>886</v>
      </c>
      <c r="C18" s="4">
        <v>974.47</v>
      </c>
      <c r="D18" s="4">
        <v>868.45</v>
      </c>
      <c r="E18" s="4">
        <v>962.72</v>
      </c>
      <c r="F18" s="5">
        <v>5093160000</v>
      </c>
      <c r="G18" s="5">
        <v>85703500000</v>
      </c>
    </row>
    <row r="19" spans="1:7" ht="15" thickBot="1" x14ac:dyDescent="0.35">
      <c r="A19" s="3">
        <v>43102</v>
      </c>
      <c r="B19" s="4">
        <v>772.35</v>
      </c>
      <c r="C19" s="4">
        <v>914.83</v>
      </c>
      <c r="D19" s="4">
        <v>772.35</v>
      </c>
      <c r="E19" s="4">
        <v>884.44</v>
      </c>
      <c r="F19" s="5">
        <v>5783350000</v>
      </c>
      <c r="G19" s="5">
        <v>74695700000</v>
      </c>
    </row>
    <row r="20" spans="1:7" ht="15" thickBot="1" x14ac:dyDescent="0.35">
      <c r="A20" s="3">
        <v>43101</v>
      </c>
      <c r="B20" s="4">
        <v>755.76</v>
      </c>
      <c r="C20" s="4">
        <v>782.53</v>
      </c>
      <c r="D20" s="4">
        <v>742</v>
      </c>
      <c r="E20" s="4">
        <v>772.64</v>
      </c>
      <c r="F20" s="5">
        <v>2595760000</v>
      </c>
      <c r="G20" s="5">
        <v>73075800000</v>
      </c>
    </row>
    <row r="21" spans="1:7" ht="15" thickBot="1" x14ac:dyDescent="0.35">
      <c r="A21" s="3">
        <v>43100</v>
      </c>
      <c r="B21" s="4">
        <v>712.21</v>
      </c>
      <c r="C21" s="4">
        <v>760.35</v>
      </c>
      <c r="D21" s="4">
        <v>710.12</v>
      </c>
      <c r="E21" s="4">
        <v>756.73</v>
      </c>
      <c r="F21" s="5">
        <v>2554270000</v>
      </c>
      <c r="G21" s="5">
        <v>68850800000</v>
      </c>
    </row>
    <row r="22" spans="1:7" ht="15" thickBot="1" x14ac:dyDescent="0.35">
      <c r="A22" s="3">
        <v>43099</v>
      </c>
      <c r="B22" s="4">
        <v>753.82</v>
      </c>
      <c r="C22" s="4">
        <v>753.82</v>
      </c>
      <c r="D22" s="4">
        <v>685.23</v>
      </c>
      <c r="E22" s="4">
        <v>717.26</v>
      </c>
      <c r="F22" s="5">
        <v>3187780000</v>
      </c>
      <c r="G22" s="5">
        <v>72856900000</v>
      </c>
    </row>
    <row r="23" spans="1:7" ht="15" thickBot="1" x14ac:dyDescent="0.35">
      <c r="A23" s="3">
        <v>43098</v>
      </c>
      <c r="B23" s="4">
        <v>740.39</v>
      </c>
      <c r="C23" s="4">
        <v>770.12</v>
      </c>
      <c r="D23" s="4">
        <v>729.61</v>
      </c>
      <c r="E23" s="4">
        <v>753.59</v>
      </c>
      <c r="F23" s="5">
        <v>2648970000</v>
      </c>
      <c r="G23" s="5">
        <v>71544300000</v>
      </c>
    </row>
    <row r="24" spans="1:7" ht="15" thickBot="1" x14ac:dyDescent="0.35">
      <c r="A24" s="3">
        <v>43097</v>
      </c>
      <c r="B24" s="4">
        <v>762.21</v>
      </c>
      <c r="C24" s="4">
        <v>763.32</v>
      </c>
      <c r="D24" s="4">
        <v>701.19</v>
      </c>
      <c r="E24" s="4">
        <v>737.02</v>
      </c>
      <c r="F24" s="5">
        <v>2389150000</v>
      </c>
      <c r="G24" s="5">
        <v>73637100000</v>
      </c>
    </row>
    <row r="25" spans="1:7" ht="15" thickBot="1" x14ac:dyDescent="0.35">
      <c r="A25" s="3">
        <v>43096</v>
      </c>
      <c r="B25" s="4">
        <v>774.97</v>
      </c>
      <c r="C25" s="4">
        <v>789.25</v>
      </c>
      <c r="D25" s="4">
        <v>738.41</v>
      </c>
      <c r="E25" s="4">
        <v>762.84</v>
      </c>
      <c r="F25" s="5">
        <v>2100030000</v>
      </c>
      <c r="G25" s="5">
        <v>74854100000</v>
      </c>
    </row>
    <row r="26" spans="1:7" ht="15" thickBot="1" x14ac:dyDescent="0.35">
      <c r="A26" s="3">
        <v>43095</v>
      </c>
      <c r="B26" s="4">
        <v>763.37</v>
      </c>
      <c r="C26" s="4">
        <v>786.79</v>
      </c>
      <c r="D26" s="4">
        <v>760.93</v>
      </c>
      <c r="E26" s="4">
        <v>773.84</v>
      </c>
      <c r="F26" s="5">
        <v>2201160000</v>
      </c>
      <c r="G26" s="5">
        <v>73717800000</v>
      </c>
    </row>
    <row r="27" spans="1:7" ht="15" thickBot="1" x14ac:dyDescent="0.35">
      <c r="A27" s="3">
        <v>43094</v>
      </c>
      <c r="B27" s="4">
        <v>698.87</v>
      </c>
      <c r="C27" s="4">
        <v>782.52</v>
      </c>
      <c r="D27" s="4">
        <v>698.87</v>
      </c>
      <c r="E27" s="4">
        <v>765.83</v>
      </c>
      <c r="F27" s="5">
        <v>2491760000</v>
      </c>
      <c r="G27" s="5">
        <v>67475100000</v>
      </c>
    </row>
    <row r="28" spans="1:7" ht="15" thickBot="1" x14ac:dyDescent="0.35">
      <c r="A28" s="3">
        <v>43093</v>
      </c>
      <c r="B28" s="4">
        <v>721.77</v>
      </c>
      <c r="C28" s="4">
        <v>721.77</v>
      </c>
      <c r="D28" s="4">
        <v>614.91999999999996</v>
      </c>
      <c r="E28" s="4">
        <v>694.15</v>
      </c>
      <c r="F28" s="5">
        <v>2300550000</v>
      </c>
      <c r="G28" s="5">
        <v>69671200000</v>
      </c>
    </row>
    <row r="29" spans="1:7" ht="15" thickBot="1" x14ac:dyDescent="0.35">
      <c r="A29" s="3">
        <v>43092</v>
      </c>
      <c r="B29" s="4">
        <v>681.32</v>
      </c>
      <c r="C29" s="4">
        <v>763.89</v>
      </c>
      <c r="D29" s="4">
        <v>679.73</v>
      </c>
      <c r="E29" s="4">
        <v>719.39</v>
      </c>
      <c r="F29" s="5">
        <v>2480340000</v>
      </c>
      <c r="G29" s="5">
        <v>65752100000</v>
      </c>
    </row>
    <row r="30" spans="1:7" ht="15" thickBot="1" x14ac:dyDescent="0.35">
      <c r="A30" s="3">
        <v>43091</v>
      </c>
      <c r="B30" s="4">
        <v>822.64</v>
      </c>
      <c r="C30" s="4">
        <v>827.68</v>
      </c>
      <c r="D30" s="4">
        <v>543.76</v>
      </c>
      <c r="E30" s="4">
        <v>674.86</v>
      </c>
      <c r="F30" s="5">
        <v>4977710000</v>
      </c>
      <c r="G30" s="5">
        <v>79374400000</v>
      </c>
    </row>
    <row r="31" spans="1:7" ht="15" thickBot="1" x14ac:dyDescent="0.35">
      <c r="A31" s="3">
        <v>43090</v>
      </c>
      <c r="B31" s="4">
        <v>820.24</v>
      </c>
      <c r="C31" s="4">
        <v>880.54</v>
      </c>
      <c r="D31" s="4">
        <v>792.69</v>
      </c>
      <c r="E31" s="4">
        <v>821.06</v>
      </c>
      <c r="F31" s="5">
        <v>3569060000</v>
      </c>
      <c r="G31" s="5">
        <v>79125300000</v>
      </c>
    </row>
    <row r="32" spans="1:7" ht="15" thickBot="1" x14ac:dyDescent="0.35">
      <c r="A32" s="3">
        <v>43089</v>
      </c>
      <c r="B32" s="4">
        <v>827.52</v>
      </c>
      <c r="C32" s="4">
        <v>845.06</v>
      </c>
      <c r="D32" s="4">
        <v>756</v>
      </c>
      <c r="E32" s="4">
        <v>819.09</v>
      </c>
      <c r="F32" s="5">
        <v>3969940000</v>
      </c>
      <c r="G32" s="5">
        <v>79810600000</v>
      </c>
    </row>
    <row r="33" spans="1:7" ht="15" thickBot="1" x14ac:dyDescent="0.35">
      <c r="A33" s="3">
        <v>43088</v>
      </c>
      <c r="B33" s="4">
        <v>793.9</v>
      </c>
      <c r="C33" s="4">
        <v>881.94</v>
      </c>
      <c r="D33" s="4">
        <v>785.34</v>
      </c>
      <c r="E33" s="4">
        <v>826.82</v>
      </c>
      <c r="F33" s="5">
        <v>4096550000</v>
      </c>
      <c r="G33" s="5">
        <v>76552200000</v>
      </c>
    </row>
    <row r="34" spans="1:7" ht="15" thickBot="1" x14ac:dyDescent="0.35">
      <c r="A34" s="3">
        <v>43087</v>
      </c>
      <c r="B34" s="4">
        <v>721.73</v>
      </c>
      <c r="C34" s="4">
        <v>803.93</v>
      </c>
      <c r="D34" s="4">
        <v>689.23</v>
      </c>
      <c r="E34" s="4">
        <v>794.64</v>
      </c>
      <c r="F34" s="5">
        <v>3249230000</v>
      </c>
      <c r="G34" s="5">
        <v>69578400000</v>
      </c>
    </row>
    <row r="35" spans="1:7" ht="15" thickBot="1" x14ac:dyDescent="0.35">
      <c r="A35" s="3">
        <v>43086</v>
      </c>
      <c r="B35" s="4">
        <v>696.24</v>
      </c>
      <c r="C35" s="4">
        <v>735.83</v>
      </c>
      <c r="D35" s="4">
        <v>696.24</v>
      </c>
      <c r="E35" s="4">
        <v>719.98</v>
      </c>
      <c r="F35" s="5">
        <v>2147390000</v>
      </c>
      <c r="G35" s="5">
        <v>67106400000</v>
      </c>
    </row>
    <row r="36" spans="1:7" ht="15" thickBot="1" x14ac:dyDescent="0.35">
      <c r="A36" s="3">
        <v>43085</v>
      </c>
      <c r="B36" s="4">
        <v>686.19</v>
      </c>
      <c r="C36" s="4">
        <v>718.38</v>
      </c>
      <c r="D36" s="4">
        <v>680.79</v>
      </c>
      <c r="E36" s="4">
        <v>696.21</v>
      </c>
      <c r="F36" s="5">
        <v>2165690000</v>
      </c>
      <c r="G36" s="5">
        <v>66124200000</v>
      </c>
    </row>
    <row r="37" spans="1:7" ht="15" thickBot="1" x14ac:dyDescent="0.35">
      <c r="A37" s="3">
        <v>43084</v>
      </c>
      <c r="B37" s="4">
        <v>696.38</v>
      </c>
      <c r="C37" s="4">
        <v>697.13</v>
      </c>
      <c r="D37" s="4">
        <v>621.05999999999995</v>
      </c>
      <c r="E37" s="4">
        <v>684.45</v>
      </c>
      <c r="F37" s="5">
        <v>2758710000</v>
      </c>
      <c r="G37" s="5">
        <v>67090900000</v>
      </c>
    </row>
    <row r="38" spans="1:7" ht="15" thickBot="1" x14ac:dyDescent="0.35">
      <c r="A38" s="3">
        <v>43083</v>
      </c>
      <c r="B38" s="4">
        <v>700.59</v>
      </c>
      <c r="C38" s="4">
        <v>753.12</v>
      </c>
      <c r="D38" s="4">
        <v>664.99</v>
      </c>
      <c r="E38" s="4">
        <v>695.82</v>
      </c>
      <c r="F38" s="5">
        <v>3821580000</v>
      </c>
      <c r="G38" s="5">
        <v>67482900000</v>
      </c>
    </row>
    <row r="39" spans="1:7" ht="15" thickBot="1" x14ac:dyDescent="0.35">
      <c r="A39" s="3">
        <v>43082</v>
      </c>
      <c r="B39" s="4">
        <v>644.91</v>
      </c>
      <c r="C39" s="4">
        <v>747.99</v>
      </c>
      <c r="D39" s="4">
        <v>597.79999999999995</v>
      </c>
      <c r="E39" s="4">
        <v>702.77</v>
      </c>
      <c r="F39" s="5">
        <v>4524540000</v>
      </c>
      <c r="G39" s="5">
        <v>62105600000</v>
      </c>
    </row>
    <row r="40" spans="1:7" ht="15" thickBot="1" x14ac:dyDescent="0.35">
      <c r="A40" s="3">
        <v>43081</v>
      </c>
      <c r="B40" s="4">
        <v>522.29</v>
      </c>
      <c r="C40" s="4">
        <v>657.32</v>
      </c>
      <c r="D40" s="4">
        <v>504.49</v>
      </c>
      <c r="E40" s="4">
        <v>651.42999999999995</v>
      </c>
      <c r="F40" s="5">
        <v>5179830000</v>
      </c>
      <c r="G40" s="5">
        <v>50286400000</v>
      </c>
    </row>
    <row r="41" spans="1:7" ht="15" thickBot="1" x14ac:dyDescent="0.35">
      <c r="A41" s="3">
        <v>43080</v>
      </c>
      <c r="B41" s="4">
        <v>440.36</v>
      </c>
      <c r="C41" s="4">
        <v>516.97</v>
      </c>
      <c r="D41" s="4">
        <v>439.1</v>
      </c>
      <c r="E41" s="4">
        <v>515.14</v>
      </c>
      <c r="F41" s="5">
        <v>1771440000</v>
      </c>
      <c r="G41" s="5">
        <v>42389300000</v>
      </c>
    </row>
    <row r="42" spans="1:7" ht="15" thickBot="1" x14ac:dyDescent="0.35">
      <c r="A42" s="3">
        <v>43079</v>
      </c>
      <c r="B42" s="4">
        <v>472.79</v>
      </c>
      <c r="C42" s="4">
        <v>472.79</v>
      </c>
      <c r="D42" s="4">
        <v>429.51</v>
      </c>
      <c r="E42" s="4">
        <v>441.72</v>
      </c>
      <c r="F42" s="5">
        <v>1404180000</v>
      </c>
      <c r="G42" s="5">
        <v>45501400000</v>
      </c>
    </row>
    <row r="43" spans="1:7" ht="15" thickBot="1" x14ac:dyDescent="0.35">
      <c r="A43" s="3">
        <v>43078</v>
      </c>
      <c r="B43" s="4">
        <v>457.34</v>
      </c>
      <c r="C43" s="4">
        <v>504.15</v>
      </c>
      <c r="D43" s="4">
        <v>456.25</v>
      </c>
      <c r="E43" s="4">
        <v>473.5</v>
      </c>
      <c r="F43" s="5">
        <v>2003850000</v>
      </c>
      <c r="G43" s="5">
        <v>44005600000</v>
      </c>
    </row>
    <row r="44" spans="1:7" ht="15" thickBot="1" x14ac:dyDescent="0.35">
      <c r="A44" s="3">
        <v>43077</v>
      </c>
      <c r="B44" s="4">
        <v>434.99</v>
      </c>
      <c r="C44" s="4">
        <v>466.06</v>
      </c>
      <c r="D44" s="4">
        <v>422.37</v>
      </c>
      <c r="E44" s="4">
        <v>456.03</v>
      </c>
      <c r="F44" s="5">
        <v>2336380000</v>
      </c>
      <c r="G44" s="5">
        <v>41845800000</v>
      </c>
    </row>
    <row r="45" spans="1:7" ht="15" thickBot="1" x14ac:dyDescent="0.35">
      <c r="A45" s="3">
        <v>43076</v>
      </c>
      <c r="B45" s="4">
        <v>426.37</v>
      </c>
      <c r="C45" s="4">
        <v>441.4</v>
      </c>
      <c r="D45" s="4">
        <v>414.41</v>
      </c>
      <c r="E45" s="4">
        <v>434.41</v>
      </c>
      <c r="F45" s="5">
        <v>2129570000</v>
      </c>
      <c r="G45" s="5">
        <v>41007600000</v>
      </c>
    </row>
    <row r="46" spans="1:7" ht="15" thickBot="1" x14ac:dyDescent="0.35">
      <c r="A46" s="3">
        <v>43075</v>
      </c>
      <c r="B46" s="4">
        <v>462.6</v>
      </c>
      <c r="C46" s="4">
        <v>462.71</v>
      </c>
      <c r="D46" s="4">
        <v>420.21</v>
      </c>
      <c r="E46" s="4">
        <v>428.59</v>
      </c>
      <c r="F46" s="5">
        <v>1998260000</v>
      </c>
      <c r="G46" s="5">
        <v>44483100000</v>
      </c>
    </row>
    <row r="47" spans="1:7" ht="15" thickBot="1" x14ac:dyDescent="0.35">
      <c r="A47" s="3">
        <v>43074</v>
      </c>
      <c r="B47" s="4">
        <v>470.29</v>
      </c>
      <c r="C47" s="4">
        <v>473.56</v>
      </c>
      <c r="D47" s="4">
        <v>457.66</v>
      </c>
      <c r="E47" s="4">
        <v>463.28</v>
      </c>
      <c r="F47" s="5">
        <v>1216720000</v>
      </c>
      <c r="G47" s="5">
        <v>45212800000</v>
      </c>
    </row>
    <row r="48" spans="1:7" ht="15" thickBot="1" x14ac:dyDescent="0.35">
      <c r="A48" s="3">
        <v>43073</v>
      </c>
      <c r="B48" s="4">
        <v>466.05</v>
      </c>
      <c r="C48" s="4">
        <v>474.78</v>
      </c>
      <c r="D48" s="4">
        <v>453.31</v>
      </c>
      <c r="E48" s="4">
        <v>470.2</v>
      </c>
      <c r="F48" s="5">
        <v>1005550000</v>
      </c>
      <c r="G48" s="5">
        <v>44795700000</v>
      </c>
    </row>
    <row r="49" spans="1:7" ht="15" thickBot="1" x14ac:dyDescent="0.35">
      <c r="A49" s="3">
        <v>43072</v>
      </c>
      <c r="B49" s="4">
        <v>463.7</v>
      </c>
      <c r="C49" s="4">
        <v>482.81</v>
      </c>
      <c r="D49" s="4">
        <v>451.85</v>
      </c>
      <c r="E49" s="4">
        <v>465.85</v>
      </c>
      <c r="F49" s="5">
        <v>990557000</v>
      </c>
      <c r="G49" s="5">
        <v>44560500000</v>
      </c>
    </row>
    <row r="50" spans="1:7" ht="15" thickBot="1" x14ac:dyDescent="0.35">
      <c r="A50" s="3">
        <v>43071</v>
      </c>
      <c r="B50" s="4">
        <v>466.85</v>
      </c>
      <c r="C50" s="4">
        <v>476.24</v>
      </c>
      <c r="D50" s="4">
        <v>456.65</v>
      </c>
      <c r="E50" s="4">
        <v>463.45</v>
      </c>
      <c r="F50" s="5">
        <v>943650000</v>
      </c>
      <c r="G50" s="5">
        <v>44853300000</v>
      </c>
    </row>
    <row r="51" spans="1:7" ht="15" thickBot="1" x14ac:dyDescent="0.35">
      <c r="A51" s="3">
        <v>43070</v>
      </c>
      <c r="B51" s="4">
        <v>445.21</v>
      </c>
      <c r="C51" s="4">
        <v>472.61</v>
      </c>
      <c r="D51" s="4">
        <v>428.31</v>
      </c>
      <c r="E51" s="4">
        <v>466.54</v>
      </c>
      <c r="F51" s="5">
        <v>1247880000</v>
      </c>
      <c r="G51" s="5">
        <v>42765000000</v>
      </c>
    </row>
    <row r="52" spans="1:7" ht="15" thickBot="1" x14ac:dyDescent="0.35">
      <c r="A52" s="3">
        <v>43069</v>
      </c>
      <c r="B52" s="4">
        <v>431.21</v>
      </c>
      <c r="C52" s="4">
        <v>465.5</v>
      </c>
      <c r="D52" s="4">
        <v>401.24</v>
      </c>
      <c r="E52" s="4">
        <v>447.11</v>
      </c>
      <c r="F52" s="5">
        <v>1903040000</v>
      </c>
      <c r="G52" s="5">
        <v>41411900000</v>
      </c>
    </row>
    <row r="53" spans="1:7" ht="15" thickBot="1" x14ac:dyDescent="0.35">
      <c r="A53" s="3">
        <v>43068</v>
      </c>
      <c r="B53" s="4">
        <v>473.28</v>
      </c>
      <c r="C53" s="4">
        <v>522.30999999999995</v>
      </c>
      <c r="D53" s="4">
        <v>425.07</v>
      </c>
      <c r="E53" s="4">
        <v>427.52</v>
      </c>
      <c r="F53" s="5">
        <v>2675940000</v>
      </c>
      <c r="G53" s="5">
        <v>45442100000</v>
      </c>
    </row>
    <row r="54" spans="1:7" ht="15" thickBot="1" x14ac:dyDescent="0.35">
      <c r="A54" s="3">
        <v>43067</v>
      </c>
      <c r="B54" s="4">
        <v>480.52</v>
      </c>
      <c r="C54" s="4">
        <v>482.48</v>
      </c>
      <c r="D54" s="4">
        <v>466.35</v>
      </c>
      <c r="E54" s="4">
        <v>472.9</v>
      </c>
      <c r="F54" s="5">
        <v>1346500000</v>
      </c>
      <c r="G54" s="5">
        <v>46127200000</v>
      </c>
    </row>
    <row r="55" spans="1:7" ht="15" thickBot="1" x14ac:dyDescent="0.35">
      <c r="A55" s="3">
        <v>43066</v>
      </c>
      <c r="B55" s="4">
        <v>471.53</v>
      </c>
      <c r="C55" s="4">
        <v>493.4</v>
      </c>
      <c r="D55" s="4">
        <v>468.49</v>
      </c>
      <c r="E55" s="4">
        <v>480.36</v>
      </c>
      <c r="F55" s="5">
        <v>1396480000</v>
      </c>
      <c r="G55" s="5">
        <v>45255000000</v>
      </c>
    </row>
    <row r="56" spans="1:7" ht="15" thickBot="1" x14ac:dyDescent="0.35">
      <c r="A56" s="3">
        <v>43065</v>
      </c>
      <c r="B56" s="4">
        <v>465.97</v>
      </c>
      <c r="C56" s="4">
        <v>472.72</v>
      </c>
      <c r="D56" s="4">
        <v>451.61</v>
      </c>
      <c r="E56" s="4">
        <v>471.33</v>
      </c>
      <c r="F56" s="5">
        <v>1197780000</v>
      </c>
      <c r="G56" s="5">
        <v>44712100000</v>
      </c>
    </row>
    <row r="57" spans="1:7" ht="15" thickBot="1" x14ac:dyDescent="0.35">
      <c r="A57" s="3">
        <v>43064</v>
      </c>
      <c r="B57" s="4">
        <v>475.68</v>
      </c>
      <c r="C57" s="4">
        <v>485.19</v>
      </c>
      <c r="D57" s="4">
        <v>461.05</v>
      </c>
      <c r="E57" s="4">
        <v>466.28</v>
      </c>
      <c r="F57" s="5">
        <v>1422080000</v>
      </c>
      <c r="G57" s="5">
        <v>45633400000</v>
      </c>
    </row>
    <row r="58" spans="1:7" ht="15" thickBot="1" x14ac:dyDescent="0.35">
      <c r="A58" s="3">
        <v>43063</v>
      </c>
      <c r="B58" s="4">
        <v>412.5</v>
      </c>
      <c r="C58" s="4">
        <v>480.97</v>
      </c>
      <c r="D58" s="4">
        <v>402.76</v>
      </c>
      <c r="E58" s="4">
        <v>474.91</v>
      </c>
      <c r="F58" s="5">
        <v>2292830000</v>
      </c>
      <c r="G58" s="5">
        <v>39564300000</v>
      </c>
    </row>
    <row r="59" spans="1:7" ht="15" thickBot="1" x14ac:dyDescent="0.35">
      <c r="A59" s="3">
        <v>43062</v>
      </c>
      <c r="B59" s="4">
        <v>381.44</v>
      </c>
      <c r="C59" s="4">
        <v>425.55</v>
      </c>
      <c r="D59" s="4">
        <v>376.09</v>
      </c>
      <c r="E59" s="4">
        <v>410.17</v>
      </c>
      <c r="F59" s="5">
        <v>1845680000</v>
      </c>
      <c r="G59" s="5">
        <v>36577300000</v>
      </c>
    </row>
    <row r="60" spans="1:7" ht="15" thickBot="1" x14ac:dyDescent="0.35">
      <c r="A60" s="3">
        <v>43061</v>
      </c>
      <c r="B60" s="4">
        <v>360.31</v>
      </c>
      <c r="C60" s="4">
        <v>381.42</v>
      </c>
      <c r="D60" s="4">
        <v>360.15</v>
      </c>
      <c r="E60" s="4">
        <v>380.65</v>
      </c>
      <c r="F60" s="5">
        <v>800819000</v>
      </c>
      <c r="G60" s="5">
        <v>34544000000</v>
      </c>
    </row>
    <row r="61" spans="1:7" ht="15" thickBot="1" x14ac:dyDescent="0.35">
      <c r="A61" s="3">
        <v>43060</v>
      </c>
      <c r="B61" s="4">
        <v>367.44</v>
      </c>
      <c r="C61" s="4">
        <v>372.47</v>
      </c>
      <c r="D61" s="4">
        <v>350.69</v>
      </c>
      <c r="E61" s="4">
        <v>360.4</v>
      </c>
      <c r="F61" s="5">
        <v>949912000</v>
      </c>
      <c r="G61" s="5">
        <v>35220200000</v>
      </c>
    </row>
    <row r="62" spans="1:7" ht="15" thickBot="1" x14ac:dyDescent="0.35">
      <c r="A62" s="3">
        <v>43059</v>
      </c>
      <c r="B62" s="4">
        <v>354.09</v>
      </c>
      <c r="C62" s="4">
        <v>372.14</v>
      </c>
      <c r="D62" s="4">
        <v>353.29</v>
      </c>
      <c r="E62" s="4">
        <v>366.73</v>
      </c>
      <c r="F62" s="5">
        <v>807027000</v>
      </c>
      <c r="G62" s="5">
        <v>33933400000</v>
      </c>
    </row>
    <row r="63" spans="1:7" ht="15" thickBot="1" x14ac:dyDescent="0.35">
      <c r="A63" s="3">
        <v>43058</v>
      </c>
      <c r="B63" s="4">
        <v>347.4</v>
      </c>
      <c r="C63" s="4">
        <v>371.29</v>
      </c>
      <c r="D63" s="4">
        <v>344.74</v>
      </c>
      <c r="E63" s="4">
        <v>354.39</v>
      </c>
      <c r="F63" s="5">
        <v>1181530000</v>
      </c>
      <c r="G63" s="5">
        <v>33284900000</v>
      </c>
    </row>
    <row r="64" spans="1:7" ht="15" thickBot="1" x14ac:dyDescent="0.35">
      <c r="A64" s="3">
        <v>43057</v>
      </c>
      <c r="B64" s="4">
        <v>331.98</v>
      </c>
      <c r="C64" s="4">
        <v>349.62</v>
      </c>
      <c r="D64" s="4">
        <v>327.69</v>
      </c>
      <c r="E64" s="4">
        <v>347.61</v>
      </c>
      <c r="F64" s="5">
        <v>649639000</v>
      </c>
      <c r="G64" s="5">
        <v>31800700000</v>
      </c>
    </row>
    <row r="65" spans="1:7" ht="15" thickBot="1" x14ac:dyDescent="0.35">
      <c r="A65" s="3">
        <v>43056</v>
      </c>
      <c r="B65" s="4">
        <v>330.17</v>
      </c>
      <c r="C65" s="4">
        <v>334.96</v>
      </c>
      <c r="D65" s="4">
        <v>327.52</v>
      </c>
      <c r="E65" s="4">
        <v>332.39</v>
      </c>
      <c r="F65" s="5">
        <v>621733000</v>
      </c>
      <c r="G65" s="5">
        <v>31620300000</v>
      </c>
    </row>
    <row r="66" spans="1:7" ht="15" thickBot="1" x14ac:dyDescent="0.35">
      <c r="A66" s="3">
        <v>43055</v>
      </c>
      <c r="B66" s="4">
        <v>333.44</v>
      </c>
      <c r="C66" s="4">
        <v>336.16</v>
      </c>
      <c r="D66" s="4">
        <v>323.61</v>
      </c>
      <c r="E66" s="4">
        <v>330.92</v>
      </c>
      <c r="F66" s="5">
        <v>797254000</v>
      </c>
      <c r="G66" s="5">
        <v>31927300000</v>
      </c>
    </row>
    <row r="67" spans="1:7" ht="15" thickBot="1" x14ac:dyDescent="0.35">
      <c r="A67" s="3">
        <v>43054</v>
      </c>
      <c r="B67" s="4">
        <v>337.96</v>
      </c>
      <c r="C67" s="4">
        <v>340.91</v>
      </c>
      <c r="D67" s="4">
        <v>329.81</v>
      </c>
      <c r="E67" s="4">
        <v>333.36</v>
      </c>
      <c r="F67" s="5">
        <v>722666000</v>
      </c>
      <c r="G67" s="5">
        <v>32353200000</v>
      </c>
    </row>
    <row r="68" spans="1:7" ht="15" thickBot="1" x14ac:dyDescent="0.35">
      <c r="A68" s="3">
        <v>43053</v>
      </c>
      <c r="B68" s="4">
        <v>316.76</v>
      </c>
      <c r="C68" s="4">
        <v>340.18</v>
      </c>
      <c r="D68" s="4">
        <v>316.76</v>
      </c>
      <c r="E68" s="4">
        <v>337.63</v>
      </c>
      <c r="F68" s="5">
        <v>1069680000</v>
      </c>
      <c r="G68" s="5">
        <v>30317300000</v>
      </c>
    </row>
    <row r="69" spans="1:7" ht="15" thickBot="1" x14ac:dyDescent="0.35">
      <c r="A69" s="3">
        <v>43052</v>
      </c>
      <c r="B69" s="4">
        <v>307.02</v>
      </c>
      <c r="C69" s="4">
        <v>328.42</v>
      </c>
      <c r="D69" s="4">
        <v>307.02</v>
      </c>
      <c r="E69" s="4">
        <v>316.72000000000003</v>
      </c>
      <c r="F69" s="5">
        <v>1041890000</v>
      </c>
      <c r="G69" s="5">
        <v>29379000000</v>
      </c>
    </row>
    <row r="70" spans="1:7" ht="15" thickBot="1" x14ac:dyDescent="0.35">
      <c r="A70" s="3">
        <v>43051</v>
      </c>
      <c r="B70" s="4">
        <v>314.69</v>
      </c>
      <c r="C70" s="4">
        <v>319.14999999999998</v>
      </c>
      <c r="D70" s="4">
        <v>298.51</v>
      </c>
      <c r="E70" s="4">
        <v>307.91000000000003</v>
      </c>
      <c r="F70" s="5">
        <v>1613480000</v>
      </c>
      <c r="G70" s="5">
        <v>30106200000</v>
      </c>
    </row>
    <row r="71" spans="1:7" ht="15" thickBot="1" x14ac:dyDescent="0.35">
      <c r="A71" s="3">
        <v>43050</v>
      </c>
      <c r="B71" s="4">
        <v>298.58999999999997</v>
      </c>
      <c r="C71" s="4">
        <v>319.45</v>
      </c>
      <c r="D71" s="4">
        <v>298.19</v>
      </c>
      <c r="E71" s="4">
        <v>314.68</v>
      </c>
      <c r="F71" s="5">
        <v>842301000</v>
      </c>
      <c r="G71" s="5">
        <v>28559400000</v>
      </c>
    </row>
    <row r="72" spans="1:7" ht="15" thickBot="1" x14ac:dyDescent="0.35">
      <c r="A72" s="3">
        <v>43049</v>
      </c>
      <c r="B72" s="4">
        <v>320.67</v>
      </c>
      <c r="C72" s="4">
        <v>324.72000000000003</v>
      </c>
      <c r="D72" s="4">
        <v>294.54000000000002</v>
      </c>
      <c r="E72" s="4">
        <v>299.25</v>
      </c>
      <c r="F72" s="5">
        <v>885986000</v>
      </c>
      <c r="G72" s="5">
        <v>30665200000</v>
      </c>
    </row>
    <row r="73" spans="1:7" ht="15" thickBot="1" x14ac:dyDescent="0.35">
      <c r="A73" s="3">
        <v>43048</v>
      </c>
      <c r="B73" s="4">
        <v>308.64</v>
      </c>
      <c r="C73" s="4">
        <v>329.45</v>
      </c>
      <c r="D73" s="4">
        <v>307.06</v>
      </c>
      <c r="E73" s="4">
        <v>320.88</v>
      </c>
      <c r="F73" s="5">
        <v>893250000</v>
      </c>
      <c r="G73" s="5">
        <v>29509000000</v>
      </c>
    </row>
    <row r="74" spans="1:7" ht="15" thickBot="1" x14ac:dyDescent="0.35">
      <c r="A74" s="3">
        <v>43047</v>
      </c>
      <c r="B74" s="4">
        <v>294.27</v>
      </c>
      <c r="C74" s="4">
        <v>318.7</v>
      </c>
      <c r="D74" s="4">
        <v>293.10000000000002</v>
      </c>
      <c r="E74" s="4">
        <v>309.07</v>
      </c>
      <c r="F74" s="5">
        <v>967956000</v>
      </c>
      <c r="G74" s="5">
        <v>28128700000</v>
      </c>
    </row>
    <row r="75" spans="1:7" ht="15" thickBot="1" x14ac:dyDescent="0.35">
      <c r="A75" s="3">
        <v>43046</v>
      </c>
      <c r="B75" s="4">
        <v>298.57</v>
      </c>
      <c r="C75" s="4">
        <v>304.83999999999997</v>
      </c>
      <c r="D75" s="4">
        <v>290.77</v>
      </c>
      <c r="E75" s="4">
        <v>294.66000000000003</v>
      </c>
      <c r="F75" s="5">
        <v>540766000</v>
      </c>
      <c r="G75" s="5">
        <v>28533300000</v>
      </c>
    </row>
    <row r="76" spans="1:7" ht="15" thickBot="1" x14ac:dyDescent="0.35">
      <c r="A76" s="3">
        <v>43045</v>
      </c>
      <c r="B76" s="4">
        <v>296.43</v>
      </c>
      <c r="C76" s="4">
        <v>305.42</v>
      </c>
      <c r="D76" s="4">
        <v>293.72000000000003</v>
      </c>
      <c r="E76" s="4">
        <v>298.89</v>
      </c>
      <c r="F76" s="5">
        <v>579359000</v>
      </c>
      <c r="G76" s="5">
        <v>28322700000</v>
      </c>
    </row>
    <row r="77" spans="1:7" ht="15" thickBot="1" x14ac:dyDescent="0.35">
      <c r="A77" s="3">
        <v>43044</v>
      </c>
      <c r="B77" s="4">
        <v>300.04000000000002</v>
      </c>
      <c r="C77" s="4">
        <v>301.37</v>
      </c>
      <c r="D77" s="4">
        <v>295.12</v>
      </c>
      <c r="E77" s="4">
        <v>296.26</v>
      </c>
      <c r="F77" s="5">
        <v>337658000</v>
      </c>
      <c r="G77" s="5">
        <v>28661500000</v>
      </c>
    </row>
    <row r="78" spans="1:7" ht="15" thickBot="1" x14ac:dyDescent="0.35">
      <c r="A78" s="3">
        <v>43043</v>
      </c>
      <c r="B78" s="4">
        <v>305.48</v>
      </c>
      <c r="C78" s="4">
        <v>305.48</v>
      </c>
      <c r="D78" s="4">
        <v>295.8</v>
      </c>
      <c r="E78" s="4">
        <v>300.47000000000003</v>
      </c>
      <c r="F78" s="5">
        <v>416479000</v>
      </c>
      <c r="G78" s="5">
        <v>29175300000</v>
      </c>
    </row>
    <row r="79" spans="1:7" ht="15" thickBot="1" x14ac:dyDescent="0.35">
      <c r="A79" s="3">
        <v>43042</v>
      </c>
      <c r="B79" s="4">
        <v>288.5</v>
      </c>
      <c r="C79" s="4">
        <v>308.31</v>
      </c>
      <c r="D79" s="4">
        <v>287.69</v>
      </c>
      <c r="E79" s="4">
        <v>305.70999999999998</v>
      </c>
      <c r="F79" s="5">
        <v>646340000</v>
      </c>
      <c r="G79" s="5">
        <v>27547400000</v>
      </c>
    </row>
    <row r="80" spans="1:7" ht="15" thickBot="1" x14ac:dyDescent="0.35">
      <c r="A80" s="3">
        <v>43041</v>
      </c>
      <c r="B80" s="4">
        <v>290.73</v>
      </c>
      <c r="C80" s="4">
        <v>293.91000000000003</v>
      </c>
      <c r="D80" s="4">
        <v>281.17</v>
      </c>
      <c r="E80" s="4">
        <v>287.43</v>
      </c>
      <c r="F80" s="5">
        <v>904901000</v>
      </c>
      <c r="G80" s="5">
        <v>27754200000</v>
      </c>
    </row>
    <row r="81" spans="1:7" ht="15" thickBot="1" x14ac:dyDescent="0.35">
      <c r="A81" s="3">
        <v>43040</v>
      </c>
      <c r="B81" s="4">
        <v>305.76</v>
      </c>
      <c r="C81" s="4">
        <v>306.39999999999998</v>
      </c>
      <c r="D81" s="4">
        <v>290.58</v>
      </c>
      <c r="E81" s="4">
        <v>291.69</v>
      </c>
      <c r="F81" s="5">
        <v>553864000</v>
      </c>
      <c r="G81" s="5">
        <v>29183600000</v>
      </c>
    </row>
    <row r="82" spans="1:7" ht="15" thickBot="1" x14ac:dyDescent="0.35">
      <c r="A82" s="3">
        <v>43039</v>
      </c>
      <c r="B82" s="4">
        <v>307.38</v>
      </c>
      <c r="C82" s="4">
        <v>310.55</v>
      </c>
      <c r="D82" s="4">
        <v>305.88</v>
      </c>
      <c r="E82" s="4">
        <v>305.88</v>
      </c>
      <c r="F82" s="5">
        <v>369583000</v>
      </c>
      <c r="G82" s="5">
        <v>29331500000</v>
      </c>
    </row>
    <row r="83" spans="1:7" ht="15" thickBot="1" x14ac:dyDescent="0.35">
      <c r="A83" s="3">
        <v>43038</v>
      </c>
      <c r="B83" s="4">
        <v>304.77999999999997</v>
      </c>
      <c r="C83" s="4">
        <v>310.5</v>
      </c>
      <c r="D83" s="4">
        <v>304.35000000000002</v>
      </c>
      <c r="E83" s="4">
        <v>307.75</v>
      </c>
      <c r="F83" s="5">
        <v>331442000</v>
      </c>
      <c r="G83" s="5">
        <v>29077600000</v>
      </c>
    </row>
    <row r="84" spans="1:7" ht="15" thickBot="1" x14ac:dyDescent="0.35">
      <c r="A84" s="3">
        <v>43037</v>
      </c>
      <c r="B84" s="4">
        <v>296.38</v>
      </c>
      <c r="C84" s="4">
        <v>313.75</v>
      </c>
      <c r="D84" s="4">
        <v>296.38</v>
      </c>
      <c r="E84" s="4">
        <v>305.08999999999997</v>
      </c>
      <c r="F84" s="5">
        <v>551752000</v>
      </c>
      <c r="G84" s="5">
        <v>28270200000</v>
      </c>
    </row>
    <row r="85" spans="1:7" ht="15" thickBot="1" x14ac:dyDescent="0.35">
      <c r="A85" s="3">
        <v>43036</v>
      </c>
      <c r="B85" s="4">
        <v>297.92</v>
      </c>
      <c r="C85" s="4">
        <v>300.36</v>
      </c>
      <c r="D85" s="4">
        <v>293.58</v>
      </c>
      <c r="E85" s="4">
        <v>296.3</v>
      </c>
      <c r="F85" s="5">
        <v>264424000</v>
      </c>
      <c r="G85" s="5">
        <v>28410400000</v>
      </c>
    </row>
    <row r="86" spans="1:7" ht="15" thickBot="1" x14ac:dyDescent="0.35">
      <c r="A86" s="3">
        <v>43035</v>
      </c>
      <c r="B86" s="4">
        <v>296.51</v>
      </c>
      <c r="C86" s="4">
        <v>299.26</v>
      </c>
      <c r="D86" s="4">
        <v>294.06</v>
      </c>
      <c r="E86" s="4">
        <v>297.42</v>
      </c>
      <c r="F86" s="5">
        <v>257169000</v>
      </c>
      <c r="G86" s="5">
        <v>28270100000</v>
      </c>
    </row>
    <row r="87" spans="1:7" ht="15" thickBot="1" x14ac:dyDescent="0.35">
      <c r="A87" s="3">
        <v>43034</v>
      </c>
      <c r="B87" s="4">
        <v>298.02</v>
      </c>
      <c r="C87" s="4">
        <v>301.07</v>
      </c>
      <c r="D87" s="4">
        <v>295.22000000000003</v>
      </c>
      <c r="E87" s="4">
        <v>296.52999999999997</v>
      </c>
      <c r="F87" s="5">
        <v>270273000</v>
      </c>
      <c r="G87" s="5">
        <v>28408400000</v>
      </c>
    </row>
    <row r="88" spans="1:7" ht="15" thickBot="1" x14ac:dyDescent="0.35">
      <c r="A88" s="3">
        <v>43033</v>
      </c>
      <c r="B88" s="4">
        <v>298.44</v>
      </c>
      <c r="C88" s="4">
        <v>301.85000000000002</v>
      </c>
      <c r="D88" s="4">
        <v>290.72000000000003</v>
      </c>
      <c r="E88" s="4">
        <v>297.93</v>
      </c>
      <c r="F88" s="5">
        <v>325040000</v>
      </c>
      <c r="G88" s="5">
        <v>28442000000</v>
      </c>
    </row>
    <row r="89" spans="1:7" ht="15" thickBot="1" x14ac:dyDescent="0.35">
      <c r="A89" s="3">
        <v>43032</v>
      </c>
      <c r="B89" s="4">
        <v>287.12</v>
      </c>
      <c r="C89" s="4">
        <v>311.95999999999998</v>
      </c>
      <c r="D89" s="4">
        <v>282.66000000000003</v>
      </c>
      <c r="E89" s="4">
        <v>298.33</v>
      </c>
      <c r="F89" s="5">
        <v>684281000</v>
      </c>
      <c r="G89" s="5">
        <v>27357500000</v>
      </c>
    </row>
    <row r="90" spans="1:7" ht="15" thickBot="1" x14ac:dyDescent="0.35">
      <c r="A90" s="3">
        <v>43031</v>
      </c>
      <c r="B90" s="4">
        <v>295.10000000000002</v>
      </c>
      <c r="C90" s="4">
        <v>295.75</v>
      </c>
      <c r="D90" s="4">
        <v>277.57</v>
      </c>
      <c r="E90" s="4">
        <v>286.95</v>
      </c>
      <c r="F90" s="5">
        <v>482336000</v>
      </c>
      <c r="G90" s="5">
        <v>28111400000</v>
      </c>
    </row>
    <row r="91" spans="1:7" ht="15" thickBot="1" x14ac:dyDescent="0.35">
      <c r="A91" s="3">
        <v>43030</v>
      </c>
      <c r="B91" s="4">
        <v>300.55</v>
      </c>
      <c r="C91" s="4">
        <v>305.5</v>
      </c>
      <c r="D91" s="4">
        <v>292.81</v>
      </c>
      <c r="E91" s="4">
        <v>295.45</v>
      </c>
      <c r="F91" s="5">
        <v>327387000</v>
      </c>
      <c r="G91" s="5">
        <v>28624800000</v>
      </c>
    </row>
    <row r="92" spans="1:7" ht="15" thickBot="1" x14ac:dyDescent="0.35">
      <c r="A92" s="3">
        <v>43029</v>
      </c>
      <c r="B92" s="4">
        <v>303.57</v>
      </c>
      <c r="C92" s="4">
        <v>303.93</v>
      </c>
      <c r="D92" s="4">
        <v>291.77</v>
      </c>
      <c r="E92" s="4">
        <v>300.19</v>
      </c>
      <c r="F92" s="5">
        <v>408014000</v>
      </c>
      <c r="G92" s="5">
        <v>28906600000</v>
      </c>
    </row>
    <row r="93" spans="1:7" ht="15" thickBot="1" x14ac:dyDescent="0.35">
      <c r="A93" s="3">
        <v>43028</v>
      </c>
      <c r="B93" s="4">
        <v>308.05</v>
      </c>
      <c r="C93" s="4">
        <v>311.44</v>
      </c>
      <c r="D93" s="4">
        <v>303.49</v>
      </c>
      <c r="E93" s="4">
        <v>304.01</v>
      </c>
      <c r="F93" s="5">
        <v>396673000</v>
      </c>
      <c r="G93" s="5">
        <v>29326300000</v>
      </c>
    </row>
    <row r="94" spans="1:7" ht="15" thickBot="1" x14ac:dyDescent="0.35">
      <c r="A94" s="3">
        <v>43027</v>
      </c>
      <c r="B94" s="4">
        <v>314.54000000000002</v>
      </c>
      <c r="C94" s="4">
        <v>316.70999999999998</v>
      </c>
      <c r="D94" s="4">
        <v>305.83</v>
      </c>
      <c r="E94" s="4">
        <v>308.08999999999997</v>
      </c>
      <c r="F94" s="5">
        <v>349830000</v>
      </c>
      <c r="G94" s="5">
        <v>29937900000</v>
      </c>
    </row>
    <row r="95" spans="1:7" ht="15" thickBot="1" x14ac:dyDescent="0.35">
      <c r="A95" s="3">
        <v>43026</v>
      </c>
      <c r="B95" s="4">
        <v>316.94</v>
      </c>
      <c r="C95" s="4">
        <v>317.24</v>
      </c>
      <c r="D95" s="4">
        <v>290.64</v>
      </c>
      <c r="E95" s="4">
        <v>314.32</v>
      </c>
      <c r="F95" s="5">
        <v>606114000</v>
      </c>
      <c r="G95" s="5">
        <v>30160500000</v>
      </c>
    </row>
    <row r="96" spans="1:7" ht="15" thickBot="1" x14ac:dyDescent="0.35">
      <c r="A96" s="3">
        <v>43025</v>
      </c>
      <c r="B96" s="4">
        <v>333.48</v>
      </c>
      <c r="C96" s="4">
        <v>333.48</v>
      </c>
      <c r="D96" s="4">
        <v>311.79000000000002</v>
      </c>
      <c r="E96" s="4">
        <v>317.08</v>
      </c>
      <c r="F96" s="5">
        <v>509924000</v>
      </c>
      <c r="G96" s="5">
        <v>31727700000</v>
      </c>
    </row>
    <row r="97" spans="1:7" ht="15" thickBot="1" x14ac:dyDescent="0.35">
      <c r="A97" s="3">
        <v>43024</v>
      </c>
      <c r="B97" s="4">
        <v>336.71</v>
      </c>
      <c r="C97" s="4">
        <v>349.35</v>
      </c>
      <c r="D97" s="4">
        <v>332.04</v>
      </c>
      <c r="E97" s="4">
        <v>333.38</v>
      </c>
      <c r="F97" s="5">
        <v>692885000</v>
      </c>
      <c r="G97" s="5">
        <v>32029200000</v>
      </c>
    </row>
    <row r="98" spans="1:7" ht="15" thickBot="1" x14ac:dyDescent="0.35">
      <c r="A98" s="3">
        <v>43023</v>
      </c>
      <c r="B98" s="4">
        <v>339.53</v>
      </c>
      <c r="C98" s="4">
        <v>342.72</v>
      </c>
      <c r="D98" s="4">
        <v>320.43</v>
      </c>
      <c r="E98" s="4">
        <v>336.6</v>
      </c>
      <c r="F98" s="5">
        <v>635407000</v>
      </c>
      <c r="G98" s="5">
        <v>32292100000</v>
      </c>
    </row>
    <row r="99" spans="1:7" ht="15" thickBot="1" x14ac:dyDescent="0.35">
      <c r="A99" s="3">
        <v>43022</v>
      </c>
      <c r="B99" s="4">
        <v>338.85</v>
      </c>
      <c r="C99" s="4">
        <v>347.98</v>
      </c>
      <c r="D99" s="4">
        <v>334.7</v>
      </c>
      <c r="E99" s="4">
        <v>339.63</v>
      </c>
      <c r="F99" s="5">
        <v>516562000</v>
      </c>
      <c r="G99" s="5">
        <v>32222400000</v>
      </c>
    </row>
    <row r="100" spans="1:7" ht="15" thickBot="1" x14ac:dyDescent="0.35">
      <c r="A100" s="3">
        <v>43021</v>
      </c>
      <c r="B100" s="4">
        <v>304.08</v>
      </c>
      <c r="C100" s="4">
        <v>348.6</v>
      </c>
      <c r="D100" s="4">
        <v>299.66000000000003</v>
      </c>
      <c r="E100" s="4">
        <v>338.76</v>
      </c>
      <c r="F100" s="5">
        <v>1304360000</v>
      </c>
      <c r="G100" s="5">
        <v>28911100000</v>
      </c>
    </row>
    <row r="101" spans="1:7" ht="15" thickBot="1" x14ac:dyDescent="0.35">
      <c r="A101" s="3">
        <v>43020</v>
      </c>
      <c r="B101" s="4">
        <v>303.5</v>
      </c>
      <c r="C101" s="4">
        <v>309.14999999999998</v>
      </c>
      <c r="D101" s="4">
        <v>303.29000000000002</v>
      </c>
      <c r="E101" s="4">
        <v>304.14</v>
      </c>
      <c r="F101" s="5">
        <v>527557000</v>
      </c>
      <c r="G101" s="5">
        <v>28851200000</v>
      </c>
    </row>
    <row r="102" spans="1:7" ht="15" thickBot="1" x14ac:dyDescent="0.35">
      <c r="A102" s="3">
        <v>43019</v>
      </c>
      <c r="B102" s="4">
        <v>301.18</v>
      </c>
      <c r="C102" s="4">
        <v>304.39</v>
      </c>
      <c r="D102" s="4">
        <v>299.10000000000002</v>
      </c>
      <c r="E102" s="4">
        <v>303.45999999999998</v>
      </c>
      <c r="F102" s="5">
        <v>264146000</v>
      </c>
      <c r="G102" s="5">
        <v>28626300000</v>
      </c>
    </row>
    <row r="103" spans="1:7" ht="15" thickBot="1" x14ac:dyDescent="0.35">
      <c r="A103" s="3">
        <v>43018</v>
      </c>
      <c r="B103" s="4">
        <v>297.60000000000002</v>
      </c>
      <c r="C103" s="4">
        <v>306.14999999999998</v>
      </c>
      <c r="D103" s="4">
        <v>293.17</v>
      </c>
      <c r="E103" s="4">
        <v>299.87</v>
      </c>
      <c r="F103" s="5">
        <v>359706000</v>
      </c>
      <c r="G103" s="5">
        <v>28281400000</v>
      </c>
    </row>
    <row r="104" spans="1:7" ht="15" thickBot="1" x14ac:dyDescent="0.35">
      <c r="A104" s="3">
        <v>43017</v>
      </c>
      <c r="B104" s="4">
        <v>308.67</v>
      </c>
      <c r="C104" s="4">
        <v>309.31</v>
      </c>
      <c r="D104" s="4">
        <v>288.19</v>
      </c>
      <c r="E104" s="4">
        <v>297.39</v>
      </c>
      <c r="F104" s="5">
        <v>559467000</v>
      </c>
      <c r="G104" s="5">
        <v>29328300000</v>
      </c>
    </row>
    <row r="105" spans="1:7" ht="15" thickBot="1" x14ac:dyDescent="0.35">
      <c r="A105" s="3">
        <v>43016</v>
      </c>
      <c r="B105" s="4">
        <v>311.06</v>
      </c>
      <c r="C105" s="4">
        <v>312.54000000000002</v>
      </c>
      <c r="D105" s="4">
        <v>308.02999999999997</v>
      </c>
      <c r="E105" s="4">
        <v>308.61</v>
      </c>
      <c r="F105" s="5">
        <v>293167000</v>
      </c>
      <c r="G105" s="5">
        <v>29550900000</v>
      </c>
    </row>
    <row r="106" spans="1:7" ht="15" thickBot="1" x14ac:dyDescent="0.35">
      <c r="A106" s="3">
        <v>43015</v>
      </c>
      <c r="B106" s="4">
        <v>308.89</v>
      </c>
      <c r="C106" s="4">
        <v>313.13</v>
      </c>
      <c r="D106" s="4">
        <v>304.98</v>
      </c>
      <c r="E106" s="4">
        <v>311.12</v>
      </c>
      <c r="F106" s="5">
        <v>342205000</v>
      </c>
      <c r="G106" s="5">
        <v>29340400000</v>
      </c>
    </row>
    <row r="107" spans="1:7" ht="15" thickBot="1" x14ac:dyDescent="0.35">
      <c r="A107" s="3">
        <v>43014</v>
      </c>
      <c r="B107" s="4">
        <v>295.14999999999998</v>
      </c>
      <c r="C107" s="4">
        <v>308.83999999999997</v>
      </c>
      <c r="D107" s="4">
        <v>294.95</v>
      </c>
      <c r="E107" s="4">
        <v>308.58999999999997</v>
      </c>
      <c r="F107" s="5">
        <v>318664000</v>
      </c>
      <c r="G107" s="5">
        <v>28031100000</v>
      </c>
    </row>
    <row r="108" spans="1:7" ht="15" thickBot="1" x14ac:dyDescent="0.35">
      <c r="A108" s="3">
        <v>43013</v>
      </c>
      <c r="B108" s="4">
        <v>292.77</v>
      </c>
      <c r="C108" s="4">
        <v>298.04000000000002</v>
      </c>
      <c r="D108" s="4">
        <v>288.83999999999997</v>
      </c>
      <c r="E108" s="4">
        <v>295.86</v>
      </c>
      <c r="F108" s="5">
        <v>253747000</v>
      </c>
      <c r="G108" s="5">
        <v>27800400000</v>
      </c>
    </row>
    <row r="109" spans="1:7" ht="15" thickBot="1" x14ac:dyDescent="0.35">
      <c r="A109" s="3">
        <v>43012</v>
      </c>
      <c r="B109" s="4">
        <v>292.75</v>
      </c>
      <c r="C109" s="4">
        <v>299.39</v>
      </c>
      <c r="D109" s="4">
        <v>290.89</v>
      </c>
      <c r="E109" s="4">
        <v>292.66000000000003</v>
      </c>
      <c r="F109" s="5">
        <v>257906000</v>
      </c>
      <c r="G109" s="5">
        <v>27794100000</v>
      </c>
    </row>
    <row r="110" spans="1:7" ht="15" thickBot="1" x14ac:dyDescent="0.35">
      <c r="A110" s="3">
        <v>43011</v>
      </c>
      <c r="B110" s="4">
        <v>297.48</v>
      </c>
      <c r="C110" s="4">
        <v>300.11</v>
      </c>
      <c r="D110" s="4">
        <v>288.13</v>
      </c>
      <c r="E110" s="4">
        <v>292.45999999999998</v>
      </c>
      <c r="F110" s="5">
        <v>321680000</v>
      </c>
      <c r="G110" s="5">
        <v>28238500000</v>
      </c>
    </row>
    <row r="111" spans="1:7" ht="15" thickBot="1" x14ac:dyDescent="0.35">
      <c r="A111" s="3">
        <v>43010</v>
      </c>
      <c r="B111" s="4">
        <v>302.48</v>
      </c>
      <c r="C111" s="4">
        <v>302.92</v>
      </c>
      <c r="D111" s="4">
        <v>294.58</v>
      </c>
      <c r="E111" s="4">
        <v>297.48</v>
      </c>
      <c r="F111" s="5">
        <v>339443000</v>
      </c>
      <c r="G111" s="5">
        <v>28708500000</v>
      </c>
    </row>
    <row r="112" spans="1:7" ht="15" thickBot="1" x14ac:dyDescent="0.35">
      <c r="A112" s="3">
        <v>43009</v>
      </c>
      <c r="B112" s="4">
        <v>301.55</v>
      </c>
      <c r="C112" s="4">
        <v>303.19</v>
      </c>
      <c r="D112" s="4">
        <v>295.06</v>
      </c>
      <c r="E112" s="4">
        <v>302.33999999999997</v>
      </c>
      <c r="F112" s="5">
        <v>306185000</v>
      </c>
      <c r="G112" s="5">
        <v>28615200000</v>
      </c>
    </row>
    <row r="113" spans="1:7" ht="15" thickBot="1" x14ac:dyDescent="0.35">
      <c r="A113" s="3">
        <v>43008</v>
      </c>
      <c r="B113" s="4">
        <v>291.48</v>
      </c>
      <c r="C113" s="4">
        <v>303.95999999999998</v>
      </c>
      <c r="D113" s="4">
        <v>291.11</v>
      </c>
      <c r="E113" s="4">
        <v>301.45999999999998</v>
      </c>
      <c r="F113" s="5">
        <v>332439000</v>
      </c>
      <c r="G113" s="5">
        <v>27655200000</v>
      </c>
    </row>
    <row r="114" spans="1:7" ht="15" thickBot="1" x14ac:dyDescent="0.35">
      <c r="A114" s="3">
        <v>43007</v>
      </c>
      <c r="B114" s="4">
        <v>299.12</v>
      </c>
      <c r="C114" s="4">
        <v>299.92</v>
      </c>
      <c r="D114" s="4">
        <v>279.77</v>
      </c>
      <c r="E114" s="4">
        <v>291.47000000000003</v>
      </c>
      <c r="F114" s="5">
        <v>541375000</v>
      </c>
      <c r="G114" s="5">
        <v>28375900000</v>
      </c>
    </row>
    <row r="115" spans="1:7" ht="15" thickBot="1" x14ac:dyDescent="0.35">
      <c r="A115" s="3">
        <v>43006</v>
      </c>
      <c r="B115" s="4">
        <v>306.47000000000003</v>
      </c>
      <c r="C115" s="4">
        <v>307.2</v>
      </c>
      <c r="D115" s="4">
        <v>295.47000000000003</v>
      </c>
      <c r="E115" s="4">
        <v>299.14999999999998</v>
      </c>
      <c r="F115" s="5">
        <v>501894000</v>
      </c>
      <c r="G115" s="5">
        <v>29068700000</v>
      </c>
    </row>
    <row r="116" spans="1:7" ht="15" thickBot="1" x14ac:dyDescent="0.35">
      <c r="A116" s="3">
        <v>43005</v>
      </c>
      <c r="B116" s="4">
        <v>287.02</v>
      </c>
      <c r="C116" s="4">
        <v>308.01</v>
      </c>
      <c r="D116" s="4">
        <v>286.82</v>
      </c>
      <c r="E116" s="4">
        <v>306.47000000000003</v>
      </c>
      <c r="F116" s="5">
        <v>550244000</v>
      </c>
      <c r="G116" s="5">
        <v>27219400000</v>
      </c>
    </row>
    <row r="117" spans="1:7" ht="15" thickBot="1" x14ac:dyDescent="0.35">
      <c r="A117" s="3">
        <v>43004</v>
      </c>
      <c r="B117" s="4">
        <v>292.35000000000002</v>
      </c>
      <c r="C117" s="4">
        <v>293.75</v>
      </c>
      <c r="D117" s="4">
        <v>287.02</v>
      </c>
      <c r="E117" s="4">
        <v>287.44</v>
      </c>
      <c r="F117" s="5">
        <v>345801000</v>
      </c>
      <c r="G117" s="5">
        <v>27720000000</v>
      </c>
    </row>
    <row r="118" spans="1:7" ht="15" thickBot="1" x14ac:dyDescent="0.35">
      <c r="A118" s="3">
        <v>43003</v>
      </c>
      <c r="B118" s="4">
        <v>282.22000000000003</v>
      </c>
      <c r="C118" s="4">
        <v>293.51</v>
      </c>
      <c r="D118" s="4">
        <v>281.88</v>
      </c>
      <c r="E118" s="4">
        <v>292.33</v>
      </c>
      <c r="F118" s="5">
        <v>483161000</v>
      </c>
      <c r="G118" s="5">
        <v>26755500000</v>
      </c>
    </row>
    <row r="119" spans="1:7" ht="15" thickBot="1" x14ac:dyDescent="0.35">
      <c r="A119" s="3">
        <v>43002</v>
      </c>
      <c r="B119" s="4">
        <v>286.20999999999998</v>
      </c>
      <c r="C119" s="4">
        <v>292.95</v>
      </c>
      <c r="D119" s="4">
        <v>278.13</v>
      </c>
      <c r="E119" s="4">
        <v>282.48</v>
      </c>
      <c r="F119" s="5">
        <v>571411000</v>
      </c>
      <c r="G119" s="5">
        <v>27129900000</v>
      </c>
    </row>
    <row r="120" spans="1:7" ht="15" thickBot="1" x14ac:dyDescent="0.35">
      <c r="A120" s="3">
        <v>43001</v>
      </c>
      <c r="B120" s="4">
        <v>264.60000000000002</v>
      </c>
      <c r="C120" s="4">
        <v>286.17</v>
      </c>
      <c r="D120" s="4">
        <v>261.12</v>
      </c>
      <c r="E120" s="4">
        <v>286.17</v>
      </c>
      <c r="F120" s="5">
        <v>450934000</v>
      </c>
      <c r="G120" s="5">
        <v>25077100000</v>
      </c>
    </row>
    <row r="121" spans="1:7" ht="15" thickBot="1" x14ac:dyDescent="0.35">
      <c r="A121" s="3">
        <v>43000</v>
      </c>
      <c r="B121" s="4">
        <v>258.11</v>
      </c>
      <c r="C121" s="4">
        <v>270.54000000000002</v>
      </c>
      <c r="D121" s="4">
        <v>256.22000000000003</v>
      </c>
      <c r="E121" s="4">
        <v>264.31</v>
      </c>
      <c r="F121" s="5">
        <v>430081000</v>
      </c>
      <c r="G121" s="5">
        <v>24458400000</v>
      </c>
    </row>
    <row r="122" spans="1:7" ht="15" thickBot="1" x14ac:dyDescent="0.35">
      <c r="A122" s="3">
        <v>42999</v>
      </c>
      <c r="B122" s="4">
        <v>283.26</v>
      </c>
      <c r="C122" s="4">
        <v>286.61</v>
      </c>
      <c r="D122" s="4">
        <v>255.02</v>
      </c>
      <c r="E122" s="4">
        <v>258.58</v>
      </c>
      <c r="F122" s="5">
        <v>601266000</v>
      </c>
      <c r="G122" s="5">
        <v>26836000000</v>
      </c>
    </row>
    <row r="123" spans="1:7" ht="15" thickBot="1" x14ac:dyDescent="0.35">
      <c r="A123" s="3">
        <v>42998</v>
      </c>
      <c r="B123" s="4">
        <v>282.01</v>
      </c>
      <c r="C123" s="4">
        <v>290.89</v>
      </c>
      <c r="D123" s="4">
        <v>278.05</v>
      </c>
      <c r="E123" s="4">
        <v>283.74</v>
      </c>
      <c r="F123" s="5">
        <v>421404000</v>
      </c>
      <c r="G123" s="5">
        <v>26712400000</v>
      </c>
    </row>
    <row r="124" spans="1:7" ht="15" thickBot="1" x14ac:dyDescent="0.35">
      <c r="A124" s="3">
        <v>42997</v>
      </c>
      <c r="B124" s="4">
        <v>293.66000000000003</v>
      </c>
      <c r="C124" s="4">
        <v>295.77</v>
      </c>
      <c r="D124" s="4">
        <v>274.48</v>
      </c>
      <c r="E124" s="4">
        <v>282.8</v>
      </c>
      <c r="F124" s="5">
        <v>646909000</v>
      </c>
      <c r="G124" s="5">
        <v>27809300000</v>
      </c>
    </row>
    <row r="125" spans="1:7" ht="15" thickBot="1" x14ac:dyDescent="0.35">
      <c r="A125" s="3">
        <v>42996</v>
      </c>
      <c r="B125" s="4">
        <v>252.23</v>
      </c>
      <c r="C125" s="4">
        <v>293.5</v>
      </c>
      <c r="D125" s="4">
        <v>252.23</v>
      </c>
      <c r="E125" s="4">
        <v>293.5</v>
      </c>
      <c r="F125" s="5">
        <v>1127750000</v>
      </c>
      <c r="G125" s="5">
        <v>23881200000</v>
      </c>
    </row>
    <row r="126" spans="1:7" ht="15" thickBot="1" x14ac:dyDescent="0.35">
      <c r="A126" s="3">
        <v>42995</v>
      </c>
      <c r="B126" s="4">
        <v>245.85</v>
      </c>
      <c r="C126" s="4">
        <v>257</v>
      </c>
      <c r="D126" s="4">
        <v>235.24</v>
      </c>
      <c r="E126" s="4">
        <v>251.75</v>
      </c>
      <c r="F126" s="5">
        <v>427452000</v>
      </c>
      <c r="G126" s="5">
        <v>23272500000</v>
      </c>
    </row>
    <row r="127" spans="1:7" ht="15" thickBot="1" x14ac:dyDescent="0.35">
      <c r="A127" s="3">
        <v>42994</v>
      </c>
      <c r="B127" s="4">
        <v>250.87</v>
      </c>
      <c r="C127" s="4">
        <v>262.58999999999997</v>
      </c>
      <c r="D127" s="4">
        <v>238.22</v>
      </c>
      <c r="E127" s="4">
        <v>246.52</v>
      </c>
      <c r="F127" s="5">
        <v>711737000</v>
      </c>
      <c r="G127" s="5">
        <v>23742600000</v>
      </c>
    </row>
    <row r="128" spans="1:7" ht="15" thickBot="1" x14ac:dyDescent="0.35">
      <c r="A128" s="3">
        <v>42993</v>
      </c>
      <c r="B128" s="4">
        <v>215.22</v>
      </c>
      <c r="C128" s="4">
        <v>258.64999999999998</v>
      </c>
      <c r="D128" s="4">
        <v>195.03</v>
      </c>
      <c r="E128" s="4">
        <v>250.46</v>
      </c>
      <c r="F128" s="5">
        <v>1935700000</v>
      </c>
      <c r="G128" s="5">
        <v>20364900000</v>
      </c>
    </row>
    <row r="129" spans="1:7" ht="15" thickBot="1" x14ac:dyDescent="0.35">
      <c r="A129" s="3">
        <v>42992</v>
      </c>
      <c r="B129" s="4">
        <v>276.58999999999997</v>
      </c>
      <c r="C129" s="4">
        <v>280.83999999999997</v>
      </c>
      <c r="D129" s="4">
        <v>213.91</v>
      </c>
      <c r="E129" s="4">
        <v>213.91</v>
      </c>
      <c r="F129" s="5">
        <v>1184590000</v>
      </c>
      <c r="G129" s="5">
        <v>26166100000</v>
      </c>
    </row>
    <row r="130" spans="1:7" ht="15" thickBot="1" x14ac:dyDescent="0.35">
      <c r="A130" s="3">
        <v>42991</v>
      </c>
      <c r="B130" s="4">
        <v>291.12</v>
      </c>
      <c r="C130" s="4">
        <v>291.12</v>
      </c>
      <c r="D130" s="4">
        <v>260.61</v>
      </c>
      <c r="E130" s="4">
        <v>277.11</v>
      </c>
      <c r="F130" s="5">
        <v>921692000</v>
      </c>
      <c r="G130" s="5">
        <v>27535700000</v>
      </c>
    </row>
    <row r="131" spans="1:7" ht="15" thickBot="1" x14ac:dyDescent="0.35">
      <c r="A131" s="3">
        <v>42990</v>
      </c>
      <c r="B131" s="4">
        <v>294.63</v>
      </c>
      <c r="C131" s="4">
        <v>311.19</v>
      </c>
      <c r="D131" s="4">
        <v>287.23</v>
      </c>
      <c r="E131" s="4">
        <v>291.45999999999998</v>
      </c>
      <c r="F131" s="5">
        <v>753144000</v>
      </c>
      <c r="G131" s="5">
        <v>27861800000</v>
      </c>
    </row>
    <row r="132" spans="1:7" ht="15" thickBot="1" x14ac:dyDescent="0.35">
      <c r="A132" s="3">
        <v>42989</v>
      </c>
      <c r="B132" s="4">
        <v>289.75</v>
      </c>
      <c r="C132" s="4">
        <v>300.69</v>
      </c>
      <c r="D132" s="4">
        <v>286.69</v>
      </c>
      <c r="E132" s="4">
        <v>294.52999999999997</v>
      </c>
      <c r="F132" s="5">
        <v>571307000</v>
      </c>
      <c r="G132" s="5">
        <v>27394400000</v>
      </c>
    </row>
    <row r="133" spans="1:7" ht="15" thickBot="1" x14ac:dyDescent="0.35">
      <c r="A133" s="3">
        <v>42988</v>
      </c>
      <c r="B133" s="4">
        <v>294.06</v>
      </c>
      <c r="C133" s="4">
        <v>294.76</v>
      </c>
      <c r="D133" s="4">
        <v>268.97000000000003</v>
      </c>
      <c r="E133" s="4">
        <v>288.75</v>
      </c>
      <c r="F133" s="5">
        <v>698326000</v>
      </c>
      <c r="G133" s="5">
        <v>27797200000</v>
      </c>
    </row>
    <row r="134" spans="1:7" ht="15" thickBot="1" x14ac:dyDescent="0.35">
      <c r="A134" s="3">
        <v>42987</v>
      </c>
      <c r="B134" s="4">
        <v>296.17</v>
      </c>
      <c r="C134" s="4">
        <v>299.89</v>
      </c>
      <c r="D134" s="4">
        <v>287.22000000000003</v>
      </c>
      <c r="E134" s="4">
        <v>294.39999999999998</v>
      </c>
      <c r="F134" s="5">
        <v>528621000</v>
      </c>
      <c r="G134" s="5">
        <v>27990500000</v>
      </c>
    </row>
    <row r="135" spans="1:7" ht="15" thickBot="1" x14ac:dyDescent="0.35">
      <c r="A135" s="3">
        <v>42986</v>
      </c>
      <c r="B135" s="4">
        <v>329.64</v>
      </c>
      <c r="C135" s="4">
        <v>329.64</v>
      </c>
      <c r="D135" s="4">
        <v>285.16000000000003</v>
      </c>
      <c r="E135" s="4">
        <v>296.5</v>
      </c>
      <c r="F135" s="5">
        <v>1098780000</v>
      </c>
      <c r="G135" s="5">
        <v>31147200000</v>
      </c>
    </row>
    <row r="136" spans="1:7" ht="15" thickBot="1" x14ac:dyDescent="0.35">
      <c r="A136" s="3">
        <v>42985</v>
      </c>
      <c r="B136" s="4">
        <v>333.52</v>
      </c>
      <c r="C136" s="4">
        <v>333.52</v>
      </c>
      <c r="D136" s="4">
        <v>319.94</v>
      </c>
      <c r="E136" s="4">
        <v>329.43</v>
      </c>
      <c r="F136" s="5">
        <v>718624000</v>
      </c>
      <c r="G136" s="5">
        <v>31507500000</v>
      </c>
    </row>
    <row r="137" spans="1:7" ht="15" thickBot="1" x14ac:dyDescent="0.35">
      <c r="A137" s="3">
        <v>42984</v>
      </c>
      <c r="B137" s="4">
        <v>313.8</v>
      </c>
      <c r="C137" s="4">
        <v>334.66</v>
      </c>
      <c r="D137" s="4">
        <v>313.49</v>
      </c>
      <c r="E137" s="4">
        <v>334.34</v>
      </c>
      <c r="F137" s="5">
        <v>1058830000</v>
      </c>
      <c r="G137" s="5">
        <v>29639100000</v>
      </c>
    </row>
    <row r="138" spans="1:7" ht="15" thickBot="1" x14ac:dyDescent="0.35">
      <c r="A138" s="3">
        <v>42983</v>
      </c>
      <c r="B138" s="4">
        <v>297.57</v>
      </c>
      <c r="C138" s="4">
        <v>318.57</v>
      </c>
      <c r="D138" s="4">
        <v>268.29000000000002</v>
      </c>
      <c r="E138" s="4">
        <v>312.99</v>
      </c>
      <c r="F138" s="5">
        <v>1551050000</v>
      </c>
      <c r="G138" s="5">
        <v>28100000000</v>
      </c>
    </row>
    <row r="139" spans="1:7" ht="15" thickBot="1" x14ac:dyDescent="0.35">
      <c r="A139" s="3">
        <v>42982</v>
      </c>
      <c r="B139" s="4">
        <v>347.13</v>
      </c>
      <c r="C139" s="4">
        <v>347.13</v>
      </c>
      <c r="D139" s="4">
        <v>279.94</v>
      </c>
      <c r="E139" s="4">
        <v>295.17</v>
      </c>
      <c r="F139" s="5">
        <v>1801690000</v>
      </c>
      <c r="G139" s="5">
        <v>32774000000</v>
      </c>
    </row>
    <row r="140" spans="1:7" ht="15" thickBot="1" x14ac:dyDescent="0.35">
      <c r="A140" s="3">
        <v>42981</v>
      </c>
      <c r="B140" s="4">
        <v>350.23</v>
      </c>
      <c r="C140" s="4">
        <v>366.49</v>
      </c>
      <c r="D140" s="4">
        <v>332.23</v>
      </c>
      <c r="E140" s="4">
        <v>347.48</v>
      </c>
      <c r="F140" s="5">
        <v>986266000</v>
      </c>
      <c r="G140" s="5">
        <v>33059800000</v>
      </c>
    </row>
    <row r="141" spans="1:7" ht="15" thickBot="1" x14ac:dyDescent="0.35">
      <c r="A141" s="3">
        <v>42980</v>
      </c>
      <c r="B141" s="4">
        <v>387.82</v>
      </c>
      <c r="C141" s="4">
        <v>389.35</v>
      </c>
      <c r="D141" s="4">
        <v>328.1</v>
      </c>
      <c r="E141" s="4">
        <v>348.98</v>
      </c>
      <c r="F141" s="5">
        <v>1483600000</v>
      </c>
      <c r="G141" s="5">
        <v>36601200000</v>
      </c>
    </row>
    <row r="142" spans="1:7" ht="15" thickBot="1" x14ac:dyDescent="0.35">
      <c r="A142" s="3">
        <v>42979</v>
      </c>
      <c r="B142" s="4">
        <v>383.47</v>
      </c>
      <c r="C142" s="4">
        <v>390.04</v>
      </c>
      <c r="D142" s="4">
        <v>383.47</v>
      </c>
      <c r="E142" s="4">
        <v>387.74</v>
      </c>
      <c r="F142" s="5">
        <v>874222000</v>
      </c>
      <c r="G142" s="5">
        <v>36182900000</v>
      </c>
    </row>
    <row r="143" spans="1:7" ht="15" thickBot="1" x14ac:dyDescent="0.35">
      <c r="A143" s="3">
        <v>42978</v>
      </c>
      <c r="B143" s="4">
        <v>378.44</v>
      </c>
      <c r="C143" s="4">
        <v>386.14</v>
      </c>
      <c r="D143" s="4">
        <v>376.35</v>
      </c>
      <c r="E143" s="4">
        <v>383.04</v>
      </c>
      <c r="F143" s="5">
        <v>706254000</v>
      </c>
      <c r="G143" s="5">
        <v>35701500000</v>
      </c>
    </row>
    <row r="144" spans="1:7" ht="15" thickBot="1" x14ac:dyDescent="0.35">
      <c r="A144" s="3">
        <v>42977</v>
      </c>
      <c r="B144" s="4">
        <v>369.47</v>
      </c>
      <c r="C144" s="4">
        <v>388.75</v>
      </c>
      <c r="D144" s="4">
        <v>361.97</v>
      </c>
      <c r="E144" s="4">
        <v>378.49</v>
      </c>
      <c r="F144" s="5">
        <v>1333320000</v>
      </c>
      <c r="G144" s="5">
        <v>34848400000</v>
      </c>
    </row>
    <row r="145" spans="1:7" ht="15" thickBot="1" x14ac:dyDescent="0.35">
      <c r="A145" s="3">
        <v>42976</v>
      </c>
      <c r="B145" s="4">
        <v>347.96</v>
      </c>
      <c r="C145" s="4">
        <v>373.76</v>
      </c>
      <c r="D145" s="4">
        <v>347.79</v>
      </c>
      <c r="E145" s="4">
        <v>370.67</v>
      </c>
      <c r="F145" s="5">
        <v>1220030000</v>
      </c>
      <c r="G145" s="5">
        <v>32813200000</v>
      </c>
    </row>
    <row r="146" spans="1:7" ht="15" thickBot="1" x14ac:dyDescent="0.35">
      <c r="A146" s="3">
        <v>42975</v>
      </c>
      <c r="B146" s="4">
        <v>350.04</v>
      </c>
      <c r="C146" s="4">
        <v>352.05</v>
      </c>
      <c r="D146" s="4">
        <v>338.41</v>
      </c>
      <c r="E146" s="4">
        <v>347.75</v>
      </c>
      <c r="F146" s="5">
        <v>854319000</v>
      </c>
      <c r="G146" s="5">
        <v>33002700000</v>
      </c>
    </row>
    <row r="147" spans="1:7" ht="15" thickBot="1" x14ac:dyDescent="0.35">
      <c r="A147" s="3">
        <v>42974</v>
      </c>
      <c r="B147" s="4">
        <v>334.36</v>
      </c>
      <c r="C147" s="4">
        <v>347.89</v>
      </c>
      <c r="D147" s="4">
        <v>334.36</v>
      </c>
      <c r="E147" s="4">
        <v>347.89</v>
      </c>
      <c r="F147" s="5">
        <v>633370000</v>
      </c>
      <c r="G147" s="5">
        <v>31517500000</v>
      </c>
    </row>
    <row r="148" spans="1:7" ht="15" thickBot="1" x14ac:dyDescent="0.35">
      <c r="A148" s="3">
        <v>42973</v>
      </c>
      <c r="B148" s="4">
        <v>331.99</v>
      </c>
      <c r="C148" s="4">
        <v>334.99</v>
      </c>
      <c r="D148" s="4">
        <v>327.92</v>
      </c>
      <c r="E148" s="4">
        <v>333.88</v>
      </c>
      <c r="F148" s="5">
        <v>514181000</v>
      </c>
      <c r="G148" s="5">
        <v>31288300000</v>
      </c>
    </row>
    <row r="149" spans="1:7" ht="15" thickBot="1" x14ac:dyDescent="0.35">
      <c r="A149" s="3">
        <v>42972</v>
      </c>
      <c r="B149" s="4">
        <v>326.11</v>
      </c>
      <c r="C149" s="4">
        <v>336.4</v>
      </c>
      <c r="D149" s="4">
        <v>325.8</v>
      </c>
      <c r="E149" s="4">
        <v>331.92</v>
      </c>
      <c r="F149" s="5">
        <v>760329000</v>
      </c>
      <c r="G149" s="5">
        <v>30727900000</v>
      </c>
    </row>
    <row r="150" spans="1:7" ht="15" thickBot="1" x14ac:dyDescent="0.35">
      <c r="A150" s="3">
        <v>42971</v>
      </c>
      <c r="B150" s="4">
        <v>317.45</v>
      </c>
      <c r="C150" s="4">
        <v>327.96</v>
      </c>
      <c r="D150" s="4">
        <v>317.08</v>
      </c>
      <c r="E150" s="4">
        <v>325.61</v>
      </c>
      <c r="F150" s="5">
        <v>697665000</v>
      </c>
      <c r="G150" s="5">
        <v>29904600000</v>
      </c>
    </row>
    <row r="151" spans="1:7" ht="15" thickBot="1" x14ac:dyDescent="0.35">
      <c r="A151" s="3">
        <v>42970</v>
      </c>
      <c r="B151" s="4">
        <v>315.27</v>
      </c>
      <c r="C151" s="4">
        <v>324.20999999999998</v>
      </c>
      <c r="D151" s="4">
        <v>314.54000000000002</v>
      </c>
      <c r="E151" s="4">
        <v>317.52</v>
      </c>
      <c r="F151" s="5">
        <v>811990000</v>
      </c>
      <c r="G151" s="5">
        <v>29691900000</v>
      </c>
    </row>
    <row r="152" spans="1:7" ht="15" thickBot="1" x14ac:dyDescent="0.35">
      <c r="A152" s="3">
        <v>42969</v>
      </c>
      <c r="B152" s="4">
        <v>321.06</v>
      </c>
      <c r="C152" s="4">
        <v>327.36</v>
      </c>
      <c r="D152" s="4">
        <v>297.91000000000003</v>
      </c>
      <c r="E152" s="4">
        <v>314.79000000000002</v>
      </c>
      <c r="F152" s="5">
        <v>1336400000</v>
      </c>
      <c r="G152" s="5">
        <v>30229900000</v>
      </c>
    </row>
    <row r="153" spans="1:7" ht="15" thickBot="1" x14ac:dyDescent="0.35">
      <c r="A153" s="3">
        <v>42968</v>
      </c>
      <c r="B153" s="4">
        <v>300.48</v>
      </c>
      <c r="C153" s="4">
        <v>347.05</v>
      </c>
      <c r="D153" s="4">
        <v>297.23</v>
      </c>
      <c r="E153" s="4">
        <v>321.58999999999997</v>
      </c>
      <c r="F153" s="5">
        <v>2448970000</v>
      </c>
      <c r="G153" s="5">
        <v>28285500000</v>
      </c>
    </row>
    <row r="154" spans="1:7" ht="15" thickBot="1" x14ac:dyDescent="0.35">
      <c r="A154" s="3">
        <v>42967</v>
      </c>
      <c r="B154" s="4">
        <v>296.64</v>
      </c>
      <c r="C154" s="4">
        <v>301.43</v>
      </c>
      <c r="D154" s="4">
        <v>291.58</v>
      </c>
      <c r="E154" s="4">
        <v>301.43</v>
      </c>
      <c r="F154" s="5">
        <v>571947000</v>
      </c>
      <c r="G154" s="5">
        <v>27918100000</v>
      </c>
    </row>
    <row r="155" spans="1:7" ht="15" thickBot="1" x14ac:dyDescent="0.35">
      <c r="A155" s="3">
        <v>42966</v>
      </c>
      <c r="B155" s="4">
        <v>296.18</v>
      </c>
      <c r="C155" s="4">
        <v>301.67</v>
      </c>
      <c r="D155" s="4">
        <v>286.18</v>
      </c>
      <c r="E155" s="4">
        <v>297.47000000000003</v>
      </c>
      <c r="F155" s="5">
        <v>860202000</v>
      </c>
      <c r="G155" s="5">
        <v>27867900000</v>
      </c>
    </row>
    <row r="156" spans="1:7" ht="15" thickBot="1" x14ac:dyDescent="0.35">
      <c r="A156" s="3">
        <v>42965</v>
      </c>
      <c r="B156" s="4">
        <v>301.7</v>
      </c>
      <c r="C156" s="4">
        <v>307.95999999999998</v>
      </c>
      <c r="D156" s="4">
        <v>292.5</v>
      </c>
      <c r="E156" s="4">
        <v>295.58999999999997</v>
      </c>
      <c r="F156" s="5">
        <v>936160000</v>
      </c>
      <c r="G156" s="5">
        <v>28380200000</v>
      </c>
    </row>
    <row r="157" spans="1:7" ht="15" thickBot="1" x14ac:dyDescent="0.35">
      <c r="A157" s="3">
        <v>42964</v>
      </c>
      <c r="B157" s="4">
        <v>302.81</v>
      </c>
      <c r="C157" s="4">
        <v>311.02999999999997</v>
      </c>
      <c r="D157" s="4">
        <v>300.25</v>
      </c>
      <c r="E157" s="4">
        <v>301.45999999999998</v>
      </c>
      <c r="F157" s="5">
        <v>909494000</v>
      </c>
      <c r="G157" s="5">
        <v>28477500000</v>
      </c>
    </row>
    <row r="158" spans="1:7" ht="15" thickBot="1" x14ac:dyDescent="0.35">
      <c r="A158" s="3">
        <v>42963</v>
      </c>
      <c r="B158" s="4">
        <v>289.82</v>
      </c>
      <c r="C158" s="4">
        <v>303.41000000000003</v>
      </c>
      <c r="D158" s="4">
        <v>285.38</v>
      </c>
      <c r="E158" s="4">
        <v>302.27</v>
      </c>
      <c r="F158" s="5">
        <v>967643000</v>
      </c>
      <c r="G158" s="5">
        <v>27249700000</v>
      </c>
    </row>
    <row r="159" spans="1:7" ht="15" thickBot="1" x14ac:dyDescent="0.35">
      <c r="A159" s="3">
        <v>42962</v>
      </c>
      <c r="B159" s="4">
        <v>299.95</v>
      </c>
      <c r="C159" s="4">
        <v>300.41000000000003</v>
      </c>
      <c r="D159" s="4">
        <v>279.33</v>
      </c>
      <c r="E159" s="4">
        <v>289.82</v>
      </c>
      <c r="F159" s="5">
        <v>1051800000</v>
      </c>
      <c r="G159" s="5">
        <v>28195800000</v>
      </c>
    </row>
    <row r="160" spans="1:7" ht="15" thickBot="1" x14ac:dyDescent="0.35">
      <c r="A160" s="3">
        <v>42961</v>
      </c>
      <c r="B160" s="4">
        <v>298.02999999999997</v>
      </c>
      <c r="C160" s="4">
        <v>306.81</v>
      </c>
      <c r="D160" s="4">
        <v>296.41000000000003</v>
      </c>
      <c r="E160" s="4">
        <v>300.10000000000002</v>
      </c>
      <c r="F160" s="5">
        <v>864391000</v>
      </c>
      <c r="G160" s="5">
        <v>28008700000</v>
      </c>
    </row>
    <row r="161" spans="1:7" ht="15" thickBot="1" x14ac:dyDescent="0.35">
      <c r="A161" s="3">
        <v>42960</v>
      </c>
      <c r="B161" s="4">
        <v>310.37</v>
      </c>
      <c r="C161" s="4">
        <v>310.82</v>
      </c>
      <c r="D161" s="4">
        <v>289.31</v>
      </c>
      <c r="E161" s="4">
        <v>298.06</v>
      </c>
      <c r="F161" s="5">
        <v>1369370000</v>
      </c>
      <c r="G161" s="5">
        <v>29161100000</v>
      </c>
    </row>
    <row r="162" spans="1:7" ht="15" thickBot="1" x14ac:dyDescent="0.35">
      <c r="A162" s="3">
        <v>42959</v>
      </c>
      <c r="B162" s="4">
        <v>308.70999999999998</v>
      </c>
      <c r="C162" s="4">
        <v>317.56</v>
      </c>
      <c r="D162" s="4">
        <v>307.89999999999998</v>
      </c>
      <c r="E162" s="4">
        <v>310.60000000000002</v>
      </c>
      <c r="F162" s="5">
        <v>1111650000</v>
      </c>
      <c r="G162" s="5">
        <v>28998700000</v>
      </c>
    </row>
    <row r="163" spans="1:7" ht="15" thickBot="1" x14ac:dyDescent="0.35">
      <c r="A163" s="3">
        <v>42958</v>
      </c>
      <c r="B163" s="4">
        <v>294.5</v>
      </c>
      <c r="C163" s="4">
        <v>309.20999999999998</v>
      </c>
      <c r="D163" s="4">
        <v>294.5</v>
      </c>
      <c r="E163" s="4">
        <v>308.86</v>
      </c>
      <c r="F163" s="5">
        <v>953576000</v>
      </c>
      <c r="G163" s="5">
        <v>27657000000</v>
      </c>
    </row>
    <row r="164" spans="1:7" ht="15" thickBot="1" x14ac:dyDescent="0.35">
      <c r="A164" s="3">
        <v>42957</v>
      </c>
      <c r="B164" s="4">
        <v>296.95999999999998</v>
      </c>
      <c r="C164" s="4">
        <v>306.58999999999997</v>
      </c>
      <c r="D164" s="4">
        <v>289.93</v>
      </c>
      <c r="E164" s="4">
        <v>295.89</v>
      </c>
      <c r="F164" s="5">
        <v>1076820000</v>
      </c>
      <c r="G164" s="5">
        <v>27882200000</v>
      </c>
    </row>
    <row r="165" spans="1:7" ht="15" thickBot="1" x14ac:dyDescent="0.35">
      <c r="A165" s="3">
        <v>42956</v>
      </c>
      <c r="B165" s="4">
        <v>297.63</v>
      </c>
      <c r="C165" s="4">
        <v>318.72000000000003</v>
      </c>
      <c r="D165" s="4">
        <v>276.69</v>
      </c>
      <c r="E165" s="4">
        <v>296.02999999999997</v>
      </c>
      <c r="F165" s="5">
        <v>2638580000</v>
      </c>
      <c r="G165" s="5">
        <v>27938700000</v>
      </c>
    </row>
    <row r="166" spans="1:7" ht="15" thickBot="1" x14ac:dyDescent="0.35">
      <c r="A166" s="3">
        <v>42955</v>
      </c>
      <c r="B166" s="4">
        <v>269.10000000000002</v>
      </c>
      <c r="C166" s="4">
        <v>298.91000000000003</v>
      </c>
      <c r="D166" s="4">
        <v>266.8</v>
      </c>
      <c r="E166" s="4">
        <v>296.77</v>
      </c>
      <c r="F166" s="5">
        <v>1502410000</v>
      </c>
      <c r="G166" s="5">
        <v>25254600000</v>
      </c>
    </row>
    <row r="167" spans="1:7" ht="15" thickBot="1" x14ac:dyDescent="0.35">
      <c r="A167" s="3">
        <v>42954</v>
      </c>
      <c r="B167" s="4">
        <v>261.24</v>
      </c>
      <c r="C167" s="4">
        <v>271.95999999999998</v>
      </c>
      <c r="D167" s="4">
        <v>256.69</v>
      </c>
      <c r="E167" s="4">
        <v>269.18</v>
      </c>
      <c r="F167" s="5">
        <v>935727000</v>
      </c>
      <c r="G167" s="5">
        <v>24511000000</v>
      </c>
    </row>
    <row r="168" spans="1:7" ht="15" thickBot="1" x14ac:dyDescent="0.35">
      <c r="A168" s="3">
        <v>42953</v>
      </c>
      <c r="B168" s="4">
        <v>256.42</v>
      </c>
      <c r="C168" s="4">
        <v>271.05</v>
      </c>
      <c r="D168" s="4">
        <v>252.85</v>
      </c>
      <c r="E168" s="4">
        <v>261.57</v>
      </c>
      <c r="F168" s="5">
        <v>1482980000</v>
      </c>
      <c r="G168" s="5">
        <v>24053500000</v>
      </c>
    </row>
    <row r="169" spans="1:7" ht="15" thickBot="1" x14ac:dyDescent="0.35">
      <c r="A169" s="3">
        <v>42952</v>
      </c>
      <c r="B169" s="4">
        <v>222.85</v>
      </c>
      <c r="C169" s="4">
        <v>256.51</v>
      </c>
      <c r="D169" s="4">
        <v>221.95</v>
      </c>
      <c r="E169" s="4">
        <v>256.51</v>
      </c>
      <c r="F169" s="5">
        <v>1333000000</v>
      </c>
      <c r="G169" s="5">
        <v>20900000000</v>
      </c>
    </row>
    <row r="170" spans="1:7" ht="15" thickBot="1" x14ac:dyDescent="0.35">
      <c r="A170" s="3">
        <v>42951</v>
      </c>
      <c r="B170" s="4">
        <v>225.31</v>
      </c>
      <c r="C170" s="4">
        <v>227.62</v>
      </c>
      <c r="D170" s="4">
        <v>222.06</v>
      </c>
      <c r="E170" s="4">
        <v>223.07</v>
      </c>
      <c r="F170" s="5">
        <v>539783000</v>
      </c>
      <c r="G170" s="5">
        <v>21125600000</v>
      </c>
    </row>
    <row r="171" spans="1:7" ht="15" thickBot="1" x14ac:dyDescent="0.35">
      <c r="A171" s="3">
        <v>42950</v>
      </c>
      <c r="B171" s="4">
        <v>220.18</v>
      </c>
      <c r="C171" s="4">
        <v>228.29</v>
      </c>
      <c r="D171" s="4">
        <v>219.89</v>
      </c>
      <c r="E171" s="4">
        <v>225.34</v>
      </c>
      <c r="F171" s="5">
        <v>557217000</v>
      </c>
      <c r="G171" s="5">
        <v>20640100000</v>
      </c>
    </row>
    <row r="172" spans="1:7" ht="15" thickBot="1" x14ac:dyDescent="0.35">
      <c r="A172" s="3">
        <v>42949</v>
      </c>
      <c r="B172" s="4">
        <v>227.01</v>
      </c>
      <c r="C172" s="4">
        <v>229.51</v>
      </c>
      <c r="D172" s="4">
        <v>218.12</v>
      </c>
      <c r="E172" s="4">
        <v>219.95</v>
      </c>
      <c r="F172" s="5">
        <v>632606000</v>
      </c>
      <c r="G172" s="5">
        <v>21275200000</v>
      </c>
    </row>
    <row r="173" spans="1:7" ht="15" thickBot="1" x14ac:dyDescent="0.35">
      <c r="A173" s="3">
        <v>42948</v>
      </c>
      <c r="B173" s="4">
        <v>204.69</v>
      </c>
      <c r="C173" s="4">
        <v>227.74</v>
      </c>
      <c r="D173" s="4">
        <v>204.69</v>
      </c>
      <c r="E173" s="4">
        <v>226.77</v>
      </c>
      <c r="F173" s="5">
        <v>1585330000</v>
      </c>
      <c r="G173" s="5">
        <v>19179100000</v>
      </c>
    </row>
    <row r="174" spans="1:7" ht="15" thickBot="1" x14ac:dyDescent="0.35">
      <c r="A174" s="3">
        <v>42947</v>
      </c>
      <c r="B174" s="4">
        <v>197.41</v>
      </c>
      <c r="C174" s="4">
        <v>203.87</v>
      </c>
      <c r="D174" s="4">
        <v>193.41</v>
      </c>
      <c r="E174" s="4">
        <v>203.87</v>
      </c>
      <c r="F174" s="5">
        <v>569414000</v>
      </c>
      <c r="G174" s="5">
        <v>18492000000</v>
      </c>
    </row>
    <row r="175" spans="1:7" ht="15" thickBot="1" x14ac:dyDescent="0.35">
      <c r="A175" s="3">
        <v>42946</v>
      </c>
      <c r="B175" s="4">
        <v>206.74</v>
      </c>
      <c r="C175" s="4">
        <v>208.54</v>
      </c>
      <c r="D175" s="4">
        <v>196.15</v>
      </c>
      <c r="E175" s="4">
        <v>197.98</v>
      </c>
      <c r="F175" s="5">
        <v>596234000</v>
      </c>
      <c r="G175" s="5">
        <v>19360900000</v>
      </c>
    </row>
    <row r="176" spans="1:7" ht="15" thickBot="1" x14ac:dyDescent="0.35">
      <c r="A176" s="3">
        <v>42945</v>
      </c>
      <c r="B176" s="4">
        <v>193.34</v>
      </c>
      <c r="C176" s="4">
        <v>208.68</v>
      </c>
      <c r="D176" s="4">
        <v>179.65</v>
      </c>
      <c r="E176" s="4">
        <v>205.79</v>
      </c>
      <c r="F176" s="5">
        <v>824355000</v>
      </c>
      <c r="G176" s="5">
        <v>18101800000</v>
      </c>
    </row>
    <row r="177" spans="1:7" ht="15" thickBot="1" x14ac:dyDescent="0.35">
      <c r="A177" s="3">
        <v>42944</v>
      </c>
      <c r="B177" s="4">
        <v>204.32</v>
      </c>
      <c r="C177" s="4">
        <v>204.9</v>
      </c>
      <c r="D177" s="4">
        <v>192.3</v>
      </c>
      <c r="E177" s="4">
        <v>193.12</v>
      </c>
      <c r="F177" s="5">
        <v>562571000</v>
      </c>
      <c r="G177" s="5">
        <v>19125100000</v>
      </c>
    </row>
    <row r="178" spans="1:7" ht="15" thickBot="1" x14ac:dyDescent="0.35">
      <c r="A178" s="3">
        <v>42943</v>
      </c>
      <c r="B178" s="4">
        <v>204.86</v>
      </c>
      <c r="C178" s="4">
        <v>206.44</v>
      </c>
      <c r="D178" s="4">
        <v>201.26</v>
      </c>
      <c r="E178" s="4">
        <v>204.32</v>
      </c>
      <c r="F178" s="5">
        <v>393283000</v>
      </c>
      <c r="G178" s="5">
        <v>19169800000</v>
      </c>
    </row>
    <row r="179" spans="1:7" ht="15" thickBot="1" x14ac:dyDescent="0.35">
      <c r="A179" s="3">
        <v>42942</v>
      </c>
      <c r="B179" s="4">
        <v>207.09</v>
      </c>
      <c r="C179" s="4">
        <v>210.77</v>
      </c>
      <c r="D179" s="4">
        <v>194.78</v>
      </c>
      <c r="E179" s="4">
        <v>203.95</v>
      </c>
      <c r="F179" s="5">
        <v>717692000</v>
      </c>
      <c r="G179" s="5">
        <v>19373400000</v>
      </c>
    </row>
    <row r="180" spans="1:7" ht="15" thickBot="1" x14ac:dyDescent="0.35">
      <c r="A180" s="3">
        <v>42941</v>
      </c>
      <c r="B180" s="4">
        <v>224.37</v>
      </c>
      <c r="C180" s="4">
        <v>225.32</v>
      </c>
      <c r="D180" s="4">
        <v>195.84</v>
      </c>
      <c r="E180" s="4">
        <v>206.71</v>
      </c>
      <c r="F180" s="5">
        <v>1095760000</v>
      </c>
      <c r="G180" s="5">
        <v>20985200000</v>
      </c>
    </row>
    <row r="181" spans="1:7" ht="15" thickBot="1" x14ac:dyDescent="0.35">
      <c r="A181" s="3">
        <v>42940</v>
      </c>
      <c r="B181" s="4">
        <v>226.28</v>
      </c>
      <c r="C181" s="4">
        <v>227.54</v>
      </c>
      <c r="D181" s="4">
        <v>222.45</v>
      </c>
      <c r="E181" s="4">
        <v>224.71</v>
      </c>
      <c r="F181" s="5">
        <v>431691000</v>
      </c>
      <c r="G181" s="5">
        <v>21158500000</v>
      </c>
    </row>
    <row r="182" spans="1:7" ht="15" thickBot="1" x14ac:dyDescent="0.35">
      <c r="A182" s="3">
        <v>42939</v>
      </c>
      <c r="B182" s="4">
        <v>229.12</v>
      </c>
      <c r="C182" s="4">
        <v>231.68</v>
      </c>
      <c r="D182" s="4">
        <v>217.72</v>
      </c>
      <c r="E182" s="4">
        <v>225.95</v>
      </c>
      <c r="F182" s="5">
        <v>649615000</v>
      </c>
      <c r="G182" s="5">
        <v>21418300000</v>
      </c>
    </row>
    <row r="183" spans="1:7" ht="15" thickBot="1" x14ac:dyDescent="0.35">
      <c r="A183" s="3">
        <v>42938</v>
      </c>
      <c r="B183" s="4">
        <v>217.86</v>
      </c>
      <c r="C183" s="4">
        <v>232.7</v>
      </c>
      <c r="D183" s="4">
        <v>216.87</v>
      </c>
      <c r="E183" s="4">
        <v>229.48</v>
      </c>
      <c r="F183" s="5">
        <v>618260000</v>
      </c>
      <c r="G183" s="5">
        <v>20360100000</v>
      </c>
    </row>
    <row r="184" spans="1:7" ht="15" thickBot="1" x14ac:dyDescent="0.35">
      <c r="A184" s="3">
        <v>42937</v>
      </c>
      <c r="B184" s="4">
        <v>226.06</v>
      </c>
      <c r="C184" s="4">
        <v>235.12</v>
      </c>
      <c r="D184" s="4">
        <v>213.01</v>
      </c>
      <c r="E184" s="4">
        <v>218.31</v>
      </c>
      <c r="F184" s="5">
        <v>1006130000</v>
      </c>
      <c r="G184" s="5">
        <v>21121100000</v>
      </c>
    </row>
    <row r="185" spans="1:7" ht="15" thickBot="1" x14ac:dyDescent="0.35">
      <c r="A185" s="3">
        <v>42936</v>
      </c>
      <c r="B185" s="4">
        <v>205.42</v>
      </c>
      <c r="C185" s="4">
        <v>233.9</v>
      </c>
      <c r="D185" s="4">
        <v>203.22</v>
      </c>
      <c r="E185" s="4">
        <v>227.26</v>
      </c>
      <c r="F185" s="5">
        <v>2225000000</v>
      </c>
      <c r="G185" s="5">
        <v>19187800000</v>
      </c>
    </row>
    <row r="186" spans="1:7" ht="15" thickBot="1" x14ac:dyDescent="0.35">
      <c r="A186" s="3">
        <v>42935</v>
      </c>
      <c r="B186" s="4">
        <v>234.94</v>
      </c>
      <c r="C186" s="4">
        <v>245.65</v>
      </c>
      <c r="D186" s="4">
        <v>191.75</v>
      </c>
      <c r="E186" s="4">
        <v>199.7</v>
      </c>
      <c r="F186" s="5">
        <v>2328790000</v>
      </c>
      <c r="G186" s="5">
        <v>21939300000</v>
      </c>
    </row>
    <row r="187" spans="1:7" ht="15" thickBot="1" x14ac:dyDescent="0.35">
      <c r="A187" s="3">
        <v>42934</v>
      </c>
      <c r="B187" s="4">
        <v>195.03</v>
      </c>
      <c r="C187" s="4">
        <v>267.99</v>
      </c>
      <c r="D187" s="4">
        <v>182.06</v>
      </c>
      <c r="E187" s="4">
        <v>234.39</v>
      </c>
      <c r="F187" s="5">
        <v>2709260000</v>
      </c>
      <c r="G187" s="5">
        <v>18207400000</v>
      </c>
    </row>
    <row r="188" spans="1:7" ht="15" thickBot="1" x14ac:dyDescent="0.35">
      <c r="A188" s="3">
        <v>42933</v>
      </c>
      <c r="B188" s="4">
        <v>159.99</v>
      </c>
      <c r="C188" s="4">
        <v>194.75</v>
      </c>
      <c r="D188" s="4">
        <v>158.04</v>
      </c>
      <c r="E188" s="4">
        <v>193.42</v>
      </c>
      <c r="F188" s="5">
        <v>1669500000</v>
      </c>
      <c r="G188" s="5">
        <v>14932700000</v>
      </c>
    </row>
    <row r="189" spans="1:7" ht="15" thickBot="1" x14ac:dyDescent="0.35">
      <c r="A189" s="3">
        <v>42932</v>
      </c>
      <c r="B189" s="4">
        <v>169.57</v>
      </c>
      <c r="C189" s="4">
        <v>172.01</v>
      </c>
      <c r="D189" s="4">
        <v>133.72</v>
      </c>
      <c r="E189" s="4">
        <v>157.36000000000001</v>
      </c>
      <c r="F189" s="5">
        <v>1516890000</v>
      </c>
      <c r="G189" s="5">
        <v>15823100000</v>
      </c>
    </row>
    <row r="190" spans="1:7" ht="15" thickBot="1" x14ac:dyDescent="0.35">
      <c r="A190" s="3">
        <v>42931</v>
      </c>
      <c r="B190" s="4">
        <v>199.71</v>
      </c>
      <c r="C190" s="4">
        <v>200.16</v>
      </c>
      <c r="D190" s="4">
        <v>170.66</v>
      </c>
      <c r="E190" s="4">
        <v>170.66</v>
      </c>
      <c r="F190" s="5">
        <v>810452000</v>
      </c>
      <c r="G190" s="5">
        <v>18630200000</v>
      </c>
    </row>
    <row r="191" spans="1:7" ht="15" thickBot="1" x14ac:dyDescent="0.35">
      <c r="A191" s="3">
        <v>42930</v>
      </c>
      <c r="B191" s="4">
        <v>209.53</v>
      </c>
      <c r="C191" s="4">
        <v>211.1</v>
      </c>
      <c r="D191" s="4">
        <v>187.37</v>
      </c>
      <c r="E191" s="4">
        <v>199.66</v>
      </c>
      <c r="F191" s="5">
        <v>749382000</v>
      </c>
      <c r="G191" s="5">
        <v>19541300000</v>
      </c>
    </row>
    <row r="192" spans="1:7" ht="15" thickBot="1" x14ac:dyDescent="0.35">
      <c r="A192" s="3">
        <v>42929</v>
      </c>
      <c r="B192" s="4">
        <v>231.81</v>
      </c>
      <c r="C192" s="4">
        <v>231.81</v>
      </c>
      <c r="D192" s="4">
        <v>200.06</v>
      </c>
      <c r="E192" s="4">
        <v>209.73</v>
      </c>
      <c r="F192" s="5">
        <v>828489000</v>
      </c>
      <c r="G192" s="5">
        <v>21613900000</v>
      </c>
    </row>
    <row r="193" spans="1:7" ht="15" thickBot="1" x14ac:dyDescent="0.35">
      <c r="A193" s="3">
        <v>42928</v>
      </c>
      <c r="B193" s="4">
        <v>197.15</v>
      </c>
      <c r="C193" s="4">
        <v>230.77</v>
      </c>
      <c r="D193" s="4">
        <v>189.59</v>
      </c>
      <c r="E193" s="4">
        <v>230.77</v>
      </c>
      <c r="F193" s="5">
        <v>1241190000</v>
      </c>
      <c r="G193" s="5">
        <v>18377600000</v>
      </c>
    </row>
    <row r="194" spans="1:7" ht="15" thickBot="1" x14ac:dyDescent="0.35">
      <c r="A194" s="3">
        <v>42927</v>
      </c>
      <c r="B194" s="4">
        <v>211.53</v>
      </c>
      <c r="C194" s="4">
        <v>220.29</v>
      </c>
      <c r="D194" s="4">
        <v>183.39</v>
      </c>
      <c r="E194" s="4">
        <v>197.4</v>
      </c>
      <c r="F194" s="5">
        <v>1440950000</v>
      </c>
      <c r="G194" s="5">
        <v>19712300000</v>
      </c>
    </row>
    <row r="195" spans="1:7" ht="15" thickBot="1" x14ac:dyDescent="0.35">
      <c r="A195" s="3">
        <v>42926</v>
      </c>
      <c r="B195" s="4">
        <v>243.01</v>
      </c>
      <c r="C195" s="4">
        <v>243.07</v>
      </c>
      <c r="D195" s="4">
        <v>196.97</v>
      </c>
      <c r="E195" s="4">
        <v>215.36</v>
      </c>
      <c r="F195" s="5">
        <v>937219000</v>
      </c>
      <c r="G195" s="5">
        <v>22640500000</v>
      </c>
    </row>
    <row r="196" spans="1:7" ht="15" thickBot="1" x14ac:dyDescent="0.35">
      <c r="A196" s="3">
        <v>42925</v>
      </c>
      <c r="B196" s="4">
        <v>251.82</v>
      </c>
      <c r="C196" s="4">
        <v>255.1</v>
      </c>
      <c r="D196" s="4">
        <v>242.14</v>
      </c>
      <c r="E196" s="4">
        <v>242.14</v>
      </c>
      <c r="F196" s="5">
        <v>505118000</v>
      </c>
      <c r="G196" s="5">
        <v>23454700000</v>
      </c>
    </row>
    <row r="197" spans="1:7" ht="15" thickBot="1" x14ac:dyDescent="0.35">
      <c r="A197" s="3">
        <v>42924</v>
      </c>
      <c r="B197" s="4">
        <v>245.89</v>
      </c>
      <c r="C197" s="4">
        <v>273.48</v>
      </c>
      <c r="D197" s="4">
        <v>236.55</v>
      </c>
      <c r="E197" s="4">
        <v>251.7</v>
      </c>
      <c r="F197" s="5">
        <v>754958000</v>
      </c>
      <c r="G197" s="5">
        <v>22890700000</v>
      </c>
    </row>
    <row r="198" spans="1:7" ht="15" thickBot="1" x14ac:dyDescent="0.35">
      <c r="A198" s="3">
        <v>42923</v>
      </c>
      <c r="B198" s="4">
        <v>270.35000000000002</v>
      </c>
      <c r="C198" s="4">
        <v>273.94</v>
      </c>
      <c r="D198" s="4">
        <v>244.17</v>
      </c>
      <c r="E198" s="4">
        <v>245.99</v>
      </c>
      <c r="F198" s="5">
        <v>687252000</v>
      </c>
      <c r="G198" s="5">
        <v>25160800000</v>
      </c>
    </row>
    <row r="199" spans="1:7" ht="15" thickBot="1" x14ac:dyDescent="0.35">
      <c r="A199" s="3">
        <v>42922</v>
      </c>
      <c r="B199" s="4">
        <v>268.86</v>
      </c>
      <c r="C199" s="4">
        <v>278.48</v>
      </c>
      <c r="D199" s="4">
        <v>265.51</v>
      </c>
      <c r="E199" s="4">
        <v>270.55</v>
      </c>
      <c r="F199" s="5">
        <v>623080000</v>
      </c>
      <c r="G199" s="5">
        <v>25019500000</v>
      </c>
    </row>
    <row r="200" spans="1:7" ht="15" thickBot="1" x14ac:dyDescent="0.35">
      <c r="A200" s="3">
        <v>42921</v>
      </c>
      <c r="B200" s="4">
        <v>273.10000000000002</v>
      </c>
      <c r="C200" s="4">
        <v>275.13</v>
      </c>
      <c r="D200" s="4">
        <v>261.45</v>
      </c>
      <c r="E200" s="4">
        <v>268.77</v>
      </c>
      <c r="F200" s="5">
        <v>790256000</v>
      </c>
      <c r="G200" s="5">
        <v>25406900000</v>
      </c>
    </row>
    <row r="201" spans="1:7" ht="15" thickBot="1" x14ac:dyDescent="0.35">
      <c r="A201" s="3">
        <v>42920</v>
      </c>
      <c r="B201" s="4">
        <v>282.19</v>
      </c>
      <c r="C201" s="4">
        <v>287.39</v>
      </c>
      <c r="D201" s="4">
        <v>273.11</v>
      </c>
      <c r="E201" s="4">
        <v>273.3</v>
      </c>
      <c r="F201" s="5">
        <v>687691000</v>
      </c>
      <c r="G201" s="5">
        <v>26245000000</v>
      </c>
    </row>
    <row r="202" spans="1:7" ht="15" thickBot="1" x14ac:dyDescent="0.35">
      <c r="A202" s="3">
        <v>42919</v>
      </c>
      <c r="B202" s="4">
        <v>288.41000000000003</v>
      </c>
      <c r="C202" s="4">
        <v>291.10000000000002</v>
      </c>
      <c r="D202" s="4">
        <v>281.18</v>
      </c>
      <c r="E202" s="4">
        <v>282.89999999999998</v>
      </c>
      <c r="F202" s="5">
        <v>851408000</v>
      </c>
      <c r="G202" s="5">
        <v>26815900000</v>
      </c>
    </row>
    <row r="203" spans="1:7" ht="15" thickBot="1" x14ac:dyDescent="0.35">
      <c r="A203" s="3">
        <v>42918</v>
      </c>
      <c r="B203" s="4">
        <v>275.12</v>
      </c>
      <c r="C203" s="4">
        <v>295.51</v>
      </c>
      <c r="D203" s="4">
        <v>262.52</v>
      </c>
      <c r="E203" s="4">
        <v>287.99</v>
      </c>
      <c r="F203" s="5">
        <v>1123330000</v>
      </c>
      <c r="G203" s="5">
        <v>25572800000</v>
      </c>
    </row>
    <row r="204" spans="1:7" ht="15" thickBot="1" x14ac:dyDescent="0.35">
      <c r="A204" s="3">
        <v>42917</v>
      </c>
      <c r="B204" s="4">
        <v>293.35000000000002</v>
      </c>
      <c r="C204" s="4">
        <v>293.75</v>
      </c>
      <c r="D204" s="4">
        <v>268.62</v>
      </c>
      <c r="E204" s="4">
        <v>274.60000000000002</v>
      </c>
      <c r="F204" s="5">
        <v>1089200000</v>
      </c>
      <c r="G204" s="5">
        <v>27259400000</v>
      </c>
    </row>
    <row r="205" spans="1:7" ht="15" thickBot="1" x14ac:dyDescent="0.35">
      <c r="A205" s="3">
        <v>42916</v>
      </c>
      <c r="B205" s="4">
        <v>303.14999999999998</v>
      </c>
      <c r="C205" s="4">
        <v>315.17</v>
      </c>
      <c r="D205" s="4">
        <v>288.44</v>
      </c>
      <c r="E205" s="4">
        <v>294.92</v>
      </c>
      <c r="F205" s="5">
        <v>1011800000</v>
      </c>
      <c r="G205" s="5">
        <v>28161900000</v>
      </c>
    </row>
    <row r="206" spans="1:7" ht="15" thickBot="1" x14ac:dyDescent="0.35">
      <c r="A206" s="3">
        <v>42915</v>
      </c>
      <c r="B206" s="4">
        <v>328.37</v>
      </c>
      <c r="C206" s="4">
        <v>330.71</v>
      </c>
      <c r="D206" s="4">
        <v>297.37</v>
      </c>
      <c r="E206" s="4">
        <v>302.88</v>
      </c>
      <c r="F206" s="5">
        <v>1508580000</v>
      </c>
      <c r="G206" s="5">
        <v>30495300000</v>
      </c>
    </row>
    <row r="207" spans="1:7" ht="15" thickBot="1" x14ac:dyDescent="0.35">
      <c r="A207" s="3">
        <v>42914</v>
      </c>
      <c r="B207" s="4">
        <v>293.04000000000002</v>
      </c>
      <c r="C207" s="4">
        <v>333.1</v>
      </c>
      <c r="D207" s="4">
        <v>276.41000000000003</v>
      </c>
      <c r="E207" s="4">
        <v>327.93</v>
      </c>
      <c r="F207" s="5">
        <v>2056550000</v>
      </c>
      <c r="G207" s="5">
        <v>27207000000</v>
      </c>
    </row>
    <row r="208" spans="1:7" ht="15" thickBot="1" x14ac:dyDescent="0.35">
      <c r="A208" s="3">
        <v>42913</v>
      </c>
      <c r="B208" s="4">
        <v>272.69</v>
      </c>
      <c r="C208" s="4">
        <v>293.08999999999997</v>
      </c>
      <c r="D208" s="4">
        <v>227.14</v>
      </c>
      <c r="E208" s="4">
        <v>293.08999999999997</v>
      </c>
      <c r="F208" s="5">
        <v>1973870000</v>
      </c>
      <c r="G208" s="5">
        <v>25309700000</v>
      </c>
    </row>
    <row r="209" spans="1:7" ht="15" thickBot="1" x14ac:dyDescent="0.35">
      <c r="A209" s="3">
        <v>42912</v>
      </c>
      <c r="B209" s="4">
        <v>302.95</v>
      </c>
      <c r="C209" s="4">
        <v>311.45999999999998</v>
      </c>
      <c r="D209" s="4">
        <v>238.65</v>
      </c>
      <c r="E209" s="4">
        <v>272.69</v>
      </c>
      <c r="F209" s="5">
        <v>2081810000</v>
      </c>
      <c r="G209" s="5">
        <v>28111200000</v>
      </c>
    </row>
    <row r="210" spans="1:7" ht="15" thickBot="1" x14ac:dyDescent="0.35">
      <c r="A210" s="3">
        <v>42911</v>
      </c>
      <c r="B210" s="4">
        <v>323.47000000000003</v>
      </c>
      <c r="C210" s="4">
        <v>332.79</v>
      </c>
      <c r="D210" s="4">
        <v>284.64999999999998</v>
      </c>
      <c r="E210" s="4">
        <v>303.25</v>
      </c>
      <c r="F210" s="5">
        <v>1186880000</v>
      </c>
      <c r="G210" s="5">
        <v>30005900000</v>
      </c>
    </row>
    <row r="211" spans="1:7" ht="15" thickBot="1" x14ac:dyDescent="0.35">
      <c r="A211" s="3">
        <v>42910</v>
      </c>
      <c r="B211" s="4">
        <v>341.63</v>
      </c>
      <c r="C211" s="4">
        <v>343.62</v>
      </c>
      <c r="D211" s="4">
        <v>322.08999999999997</v>
      </c>
      <c r="E211" s="4">
        <v>323.7</v>
      </c>
      <c r="F211" s="5">
        <v>673585000</v>
      </c>
      <c r="G211" s="5">
        <v>31681300000</v>
      </c>
    </row>
    <row r="212" spans="1:7" ht="15" thickBot="1" x14ac:dyDescent="0.35">
      <c r="A212" s="3">
        <v>42909</v>
      </c>
      <c r="B212" s="4">
        <v>336.49</v>
      </c>
      <c r="C212" s="4">
        <v>348.01</v>
      </c>
      <c r="D212" s="4">
        <v>334.99</v>
      </c>
      <c r="E212" s="4">
        <v>341.74</v>
      </c>
      <c r="F212" s="5">
        <v>593207000</v>
      </c>
      <c r="G212" s="5">
        <v>31195900000</v>
      </c>
    </row>
    <row r="213" spans="1:7" ht="15" thickBot="1" x14ac:dyDescent="0.35">
      <c r="A213" s="3">
        <v>42908</v>
      </c>
      <c r="B213" s="4">
        <v>337.73</v>
      </c>
      <c r="C213" s="4">
        <v>342.03</v>
      </c>
      <c r="D213" s="4">
        <v>330.62</v>
      </c>
      <c r="E213" s="4">
        <v>336.37</v>
      </c>
      <c r="F213" s="5">
        <v>925767000</v>
      </c>
      <c r="G213" s="5">
        <v>31302600000</v>
      </c>
    </row>
    <row r="214" spans="1:7" ht="15" thickBot="1" x14ac:dyDescent="0.35">
      <c r="A214" s="3">
        <v>42907</v>
      </c>
      <c r="B214" s="4">
        <v>359.54</v>
      </c>
      <c r="C214" s="4">
        <v>361.34</v>
      </c>
      <c r="D214" s="4">
        <v>319.48</v>
      </c>
      <c r="E214" s="4">
        <v>336.87</v>
      </c>
      <c r="F214" s="5">
        <v>1420130000</v>
      </c>
      <c r="G214" s="5">
        <v>33310500000</v>
      </c>
    </row>
    <row r="215" spans="1:7" ht="15" thickBot="1" x14ac:dyDescent="0.35">
      <c r="A215" s="3">
        <v>42906</v>
      </c>
      <c r="B215" s="4">
        <v>370.33</v>
      </c>
      <c r="C215" s="4">
        <v>377.97</v>
      </c>
      <c r="D215" s="4">
        <v>350.94</v>
      </c>
      <c r="E215" s="4">
        <v>359</v>
      </c>
      <c r="F215" s="5">
        <v>1020390000</v>
      </c>
      <c r="G215" s="5">
        <v>34304000000</v>
      </c>
    </row>
    <row r="216" spans="1:7" ht="15" thickBot="1" x14ac:dyDescent="0.35">
      <c r="A216" s="3">
        <v>42905</v>
      </c>
      <c r="B216" s="4">
        <v>371.86</v>
      </c>
      <c r="C216" s="4">
        <v>377.12</v>
      </c>
      <c r="D216" s="4">
        <v>369.76</v>
      </c>
      <c r="E216" s="4">
        <v>370.06</v>
      </c>
      <c r="F216" s="5">
        <v>685172000</v>
      </c>
      <c r="G216" s="5">
        <v>34435700000</v>
      </c>
    </row>
    <row r="217" spans="1:7" ht="15" thickBot="1" x14ac:dyDescent="0.35">
      <c r="A217" s="3">
        <v>42904</v>
      </c>
      <c r="B217" s="4">
        <v>379.52</v>
      </c>
      <c r="C217" s="4">
        <v>390.58</v>
      </c>
      <c r="D217" s="4">
        <v>368.84</v>
      </c>
      <c r="E217" s="4">
        <v>371.46</v>
      </c>
      <c r="F217" s="5">
        <v>904703000</v>
      </c>
      <c r="G217" s="5">
        <v>35133800000</v>
      </c>
    </row>
    <row r="218" spans="1:7" ht="15" thickBot="1" x14ac:dyDescent="0.35">
      <c r="A218" s="3">
        <v>42903</v>
      </c>
      <c r="B218" s="4">
        <v>369.88</v>
      </c>
      <c r="C218" s="4">
        <v>379.41</v>
      </c>
      <c r="D218" s="4">
        <v>364</v>
      </c>
      <c r="E218" s="4">
        <v>379.41</v>
      </c>
      <c r="F218" s="5">
        <v>904653000</v>
      </c>
      <c r="G218" s="5">
        <v>34231300000</v>
      </c>
    </row>
    <row r="219" spans="1:7" ht="15" thickBot="1" x14ac:dyDescent="0.35">
      <c r="A219" s="3">
        <v>42902</v>
      </c>
      <c r="B219" s="4">
        <v>361.18</v>
      </c>
      <c r="C219" s="4">
        <v>373.06</v>
      </c>
      <c r="D219" s="4">
        <v>341.42</v>
      </c>
      <c r="E219" s="4">
        <v>370.23</v>
      </c>
      <c r="F219" s="5">
        <v>1096280000</v>
      </c>
      <c r="G219" s="5">
        <v>33415800000</v>
      </c>
    </row>
    <row r="220" spans="1:7" ht="15" thickBot="1" x14ac:dyDescent="0.35">
      <c r="A220" s="3">
        <v>42901</v>
      </c>
      <c r="B220" s="4">
        <v>358.51</v>
      </c>
      <c r="C220" s="4">
        <v>364.44</v>
      </c>
      <c r="D220" s="4">
        <v>300.7</v>
      </c>
      <c r="E220" s="4">
        <v>361.93</v>
      </c>
      <c r="F220" s="5">
        <v>2463450000</v>
      </c>
      <c r="G220" s="5">
        <v>33158200000</v>
      </c>
    </row>
    <row r="221" spans="1:7" ht="15" thickBot="1" x14ac:dyDescent="0.35">
      <c r="A221" s="3">
        <v>42900</v>
      </c>
      <c r="B221" s="4">
        <v>397.59</v>
      </c>
      <c r="C221" s="4">
        <v>399.32</v>
      </c>
      <c r="D221" s="4">
        <v>342.21</v>
      </c>
      <c r="E221" s="4">
        <v>359.05</v>
      </c>
      <c r="F221" s="5">
        <v>1272580000</v>
      </c>
      <c r="G221" s="5">
        <v>36761600000</v>
      </c>
    </row>
    <row r="222" spans="1:7" ht="15" thickBot="1" x14ac:dyDescent="0.35">
      <c r="A222" s="3">
        <v>42899</v>
      </c>
      <c r="B222" s="4">
        <v>395.69</v>
      </c>
      <c r="C222" s="4">
        <v>411.18</v>
      </c>
      <c r="D222" s="4">
        <v>370.06</v>
      </c>
      <c r="E222" s="4">
        <v>397.54</v>
      </c>
      <c r="F222" s="5">
        <v>1717380000</v>
      </c>
      <c r="G222" s="5">
        <v>36574500000</v>
      </c>
    </row>
    <row r="223" spans="1:7" ht="15" thickBot="1" x14ac:dyDescent="0.35">
      <c r="A223" s="3">
        <v>42898</v>
      </c>
      <c r="B223" s="4">
        <v>341.16</v>
      </c>
      <c r="C223" s="4">
        <v>414.76</v>
      </c>
      <c r="D223" s="4">
        <v>341.16</v>
      </c>
      <c r="E223" s="4">
        <v>401.49</v>
      </c>
      <c r="F223" s="5">
        <v>2882650000</v>
      </c>
      <c r="G223" s="5">
        <v>31525300000</v>
      </c>
    </row>
    <row r="224" spans="1:7" ht="15" thickBot="1" x14ac:dyDescent="0.35">
      <c r="A224" s="3">
        <v>42897</v>
      </c>
      <c r="B224" s="4">
        <v>338.79</v>
      </c>
      <c r="C224" s="4">
        <v>353.01</v>
      </c>
      <c r="D224" s="4">
        <v>318.17</v>
      </c>
      <c r="E224" s="4">
        <v>340.61</v>
      </c>
      <c r="F224" s="5">
        <v>1373220000</v>
      </c>
      <c r="G224" s="5">
        <v>31296800000</v>
      </c>
    </row>
    <row r="225" spans="1:7" ht="15" thickBot="1" x14ac:dyDescent="0.35">
      <c r="A225" s="3">
        <v>42896</v>
      </c>
      <c r="B225" s="4">
        <v>282.01</v>
      </c>
      <c r="C225" s="4">
        <v>350.26</v>
      </c>
      <c r="D225" s="4">
        <v>282.01</v>
      </c>
      <c r="E225" s="4">
        <v>337.67</v>
      </c>
      <c r="F225" s="5">
        <v>1611630000</v>
      </c>
      <c r="G225" s="5">
        <v>26043700000</v>
      </c>
    </row>
    <row r="226" spans="1:7" ht="15" thickBot="1" x14ac:dyDescent="0.35">
      <c r="A226" s="3">
        <v>42895</v>
      </c>
      <c r="B226" s="4">
        <v>261.75</v>
      </c>
      <c r="C226" s="4">
        <v>282.76</v>
      </c>
      <c r="D226" s="4">
        <v>261.75</v>
      </c>
      <c r="E226" s="4">
        <v>281.74</v>
      </c>
      <c r="F226" s="5">
        <v>557986000</v>
      </c>
      <c r="G226" s="5">
        <v>24165000000</v>
      </c>
    </row>
    <row r="227" spans="1:7" ht="15" thickBot="1" x14ac:dyDescent="0.35">
      <c r="A227" s="3">
        <v>42894</v>
      </c>
      <c r="B227" s="4">
        <v>257.99</v>
      </c>
      <c r="C227" s="4">
        <v>262.25</v>
      </c>
      <c r="D227" s="4">
        <v>253.97</v>
      </c>
      <c r="E227" s="4">
        <v>261.67</v>
      </c>
      <c r="F227" s="5">
        <v>385494000</v>
      </c>
      <c r="G227" s="5">
        <v>23810900000</v>
      </c>
    </row>
    <row r="228" spans="1:7" ht="15" thickBot="1" x14ac:dyDescent="0.35">
      <c r="A228" s="3">
        <v>42893</v>
      </c>
      <c r="B228" s="4">
        <v>264.26</v>
      </c>
      <c r="C228" s="4">
        <v>264.67</v>
      </c>
      <c r="D228" s="4">
        <v>254.04</v>
      </c>
      <c r="E228" s="4">
        <v>258.07</v>
      </c>
      <c r="F228" s="5">
        <v>461649000</v>
      </c>
      <c r="G228" s="5">
        <v>24382200000</v>
      </c>
    </row>
    <row r="229" spans="1:7" ht="15" thickBot="1" x14ac:dyDescent="0.35">
      <c r="A229" s="3">
        <v>42892</v>
      </c>
      <c r="B229" s="4">
        <v>248.6</v>
      </c>
      <c r="C229" s="4">
        <v>267.51</v>
      </c>
      <c r="D229" s="4">
        <v>246.84</v>
      </c>
      <c r="E229" s="4">
        <v>264.47000000000003</v>
      </c>
      <c r="F229" s="5">
        <v>741553000</v>
      </c>
      <c r="G229" s="5">
        <v>22930400000</v>
      </c>
    </row>
    <row r="230" spans="1:7" ht="15" thickBot="1" x14ac:dyDescent="0.35">
      <c r="A230" s="3">
        <v>42891</v>
      </c>
      <c r="B230" s="4">
        <v>245.26</v>
      </c>
      <c r="C230" s="4">
        <v>249.47</v>
      </c>
      <c r="D230" s="4">
        <v>243.05</v>
      </c>
      <c r="E230" s="4">
        <v>248.46</v>
      </c>
      <c r="F230" s="5">
        <v>435660000</v>
      </c>
      <c r="G230" s="5">
        <v>22615800000</v>
      </c>
    </row>
    <row r="231" spans="1:7" ht="15" thickBot="1" x14ac:dyDescent="0.35">
      <c r="A231" s="3">
        <v>42890</v>
      </c>
      <c r="B231" s="4">
        <v>224.12</v>
      </c>
      <c r="C231" s="4">
        <v>250.41</v>
      </c>
      <c r="D231" s="4">
        <v>223.98</v>
      </c>
      <c r="E231" s="4">
        <v>245.33</v>
      </c>
      <c r="F231" s="5">
        <v>753820000</v>
      </c>
      <c r="G231" s="5">
        <v>20659800000</v>
      </c>
    </row>
    <row r="232" spans="1:7" ht="15" thickBot="1" x14ac:dyDescent="0.35">
      <c r="A232" s="3">
        <v>42889</v>
      </c>
      <c r="B232" s="4">
        <v>223.46</v>
      </c>
      <c r="C232" s="4">
        <v>225.97</v>
      </c>
      <c r="D232" s="4">
        <v>219.42</v>
      </c>
      <c r="E232" s="4">
        <v>224.38</v>
      </c>
      <c r="F232" s="5">
        <v>427896000</v>
      </c>
      <c r="G232" s="5">
        <v>20593500000</v>
      </c>
    </row>
    <row r="233" spans="1:7" ht="15" thickBot="1" x14ac:dyDescent="0.35">
      <c r="A233" s="3">
        <v>42888</v>
      </c>
      <c r="B233" s="4">
        <v>222.29</v>
      </c>
      <c r="C233" s="4">
        <v>229.41</v>
      </c>
      <c r="D233" s="4">
        <v>219.58</v>
      </c>
      <c r="E233" s="4">
        <v>223.78</v>
      </c>
      <c r="F233" s="5">
        <v>469532000</v>
      </c>
      <c r="G233" s="5">
        <v>20479000000</v>
      </c>
    </row>
    <row r="234" spans="1:7" ht="15" thickBot="1" x14ac:dyDescent="0.35">
      <c r="A234" s="3">
        <v>42887</v>
      </c>
      <c r="B234" s="4">
        <v>230.89</v>
      </c>
      <c r="C234" s="4">
        <v>236.22</v>
      </c>
      <c r="D234" s="4">
        <v>214.48</v>
      </c>
      <c r="E234" s="4">
        <v>222.24</v>
      </c>
      <c r="F234" s="5">
        <v>812924000</v>
      </c>
      <c r="G234" s="5">
        <v>21264800000</v>
      </c>
    </row>
    <row r="235" spans="1:7" ht="15" thickBot="1" x14ac:dyDescent="0.35">
      <c r="A235" s="3">
        <v>42886</v>
      </c>
      <c r="B235" s="4">
        <v>231.58</v>
      </c>
      <c r="C235" s="4">
        <v>236.97</v>
      </c>
      <c r="D235" s="4">
        <v>215.57</v>
      </c>
      <c r="E235" s="4">
        <v>230.67</v>
      </c>
      <c r="F235" s="5">
        <v>1271600000</v>
      </c>
      <c r="G235" s="5">
        <v>21321900000</v>
      </c>
    </row>
    <row r="236" spans="1:7" ht="15" thickBot="1" x14ac:dyDescent="0.35">
      <c r="A236" s="3">
        <v>42885</v>
      </c>
      <c r="B236" s="4">
        <v>195.61</v>
      </c>
      <c r="C236" s="4">
        <v>233.71</v>
      </c>
      <c r="D236" s="4">
        <v>189.29</v>
      </c>
      <c r="E236" s="4">
        <v>231.91</v>
      </c>
      <c r="F236" s="5">
        <v>1586670000</v>
      </c>
      <c r="G236" s="5">
        <v>18004700000</v>
      </c>
    </row>
    <row r="237" spans="1:7" ht="15" thickBot="1" x14ac:dyDescent="0.35">
      <c r="A237" s="3">
        <v>42884</v>
      </c>
      <c r="B237" s="4">
        <v>170.13</v>
      </c>
      <c r="C237" s="4">
        <v>197.13</v>
      </c>
      <c r="D237" s="4">
        <v>164.53</v>
      </c>
      <c r="E237" s="4">
        <v>194.91</v>
      </c>
      <c r="F237" s="5">
        <v>718828000</v>
      </c>
      <c r="G237" s="5">
        <v>15654600000</v>
      </c>
    </row>
    <row r="238" spans="1:7" ht="15" thickBot="1" x14ac:dyDescent="0.35">
      <c r="A238" s="3">
        <v>42883</v>
      </c>
      <c r="B238" s="4">
        <v>158.82</v>
      </c>
      <c r="C238" s="4">
        <v>179.94</v>
      </c>
      <c r="D238" s="4">
        <v>157.6</v>
      </c>
      <c r="E238" s="4">
        <v>170.51</v>
      </c>
      <c r="F238" s="5">
        <v>717971000</v>
      </c>
      <c r="G238" s="5">
        <v>14608600000</v>
      </c>
    </row>
    <row r="239" spans="1:7" ht="15" thickBot="1" x14ac:dyDescent="0.35">
      <c r="A239" s="3">
        <v>42882</v>
      </c>
      <c r="B239" s="4">
        <v>159.82</v>
      </c>
      <c r="C239" s="4">
        <v>166.95</v>
      </c>
      <c r="D239" s="4">
        <v>120.44</v>
      </c>
      <c r="E239" s="4">
        <v>157.76</v>
      </c>
      <c r="F239" s="5">
        <v>1217060000</v>
      </c>
      <c r="G239" s="5">
        <v>14696000000</v>
      </c>
    </row>
    <row r="240" spans="1:7" ht="15" thickBot="1" x14ac:dyDescent="0.35">
      <c r="A240" s="3">
        <v>42881</v>
      </c>
      <c r="B240" s="4">
        <v>175.22</v>
      </c>
      <c r="C240" s="4">
        <v>193.69</v>
      </c>
      <c r="D240" s="4">
        <v>150.28</v>
      </c>
      <c r="E240" s="4">
        <v>160.4</v>
      </c>
      <c r="F240" s="5">
        <v>792458000</v>
      </c>
      <c r="G240" s="5">
        <v>16107000000</v>
      </c>
    </row>
    <row r="241" spans="1:7" ht="15" thickBot="1" x14ac:dyDescent="0.35">
      <c r="A241" s="3">
        <v>42880</v>
      </c>
      <c r="B241" s="4">
        <v>189.85</v>
      </c>
      <c r="C241" s="4">
        <v>210.98</v>
      </c>
      <c r="D241" s="4">
        <v>170.51</v>
      </c>
      <c r="E241" s="4">
        <v>174.45</v>
      </c>
      <c r="F241" s="5">
        <v>943637000</v>
      </c>
      <c r="G241" s="5">
        <v>17446600000</v>
      </c>
    </row>
    <row r="242" spans="1:7" ht="15" thickBot="1" x14ac:dyDescent="0.35">
      <c r="A242" s="3">
        <v>42879</v>
      </c>
      <c r="B242" s="4">
        <v>182.65</v>
      </c>
      <c r="C242" s="4">
        <v>228.37</v>
      </c>
      <c r="D242" s="4">
        <v>182.45</v>
      </c>
      <c r="E242" s="4">
        <v>190.05</v>
      </c>
      <c r="F242" s="5">
        <v>561014000</v>
      </c>
      <c r="G242" s="5">
        <v>16779700000</v>
      </c>
    </row>
    <row r="243" spans="1:7" ht="15" thickBot="1" x14ac:dyDescent="0.35">
      <c r="A243" s="3">
        <v>42878</v>
      </c>
      <c r="B243" s="4">
        <v>170.82</v>
      </c>
      <c r="C243" s="4">
        <v>183.55</v>
      </c>
      <c r="D243" s="4">
        <v>169.93</v>
      </c>
      <c r="E243" s="4">
        <v>181.95</v>
      </c>
      <c r="F243" s="5">
        <v>530709000</v>
      </c>
      <c r="G243" s="5">
        <v>15688000000</v>
      </c>
    </row>
    <row r="244" spans="1:7" ht="15" thickBot="1" x14ac:dyDescent="0.35">
      <c r="A244" s="3">
        <v>42877</v>
      </c>
      <c r="B244" s="4">
        <v>158.16999999999999</v>
      </c>
      <c r="C244" s="4">
        <v>201.75</v>
      </c>
      <c r="D244" s="4">
        <v>152.47</v>
      </c>
      <c r="E244" s="4">
        <v>174.26</v>
      </c>
      <c r="F244" s="5">
        <v>1188910000</v>
      </c>
      <c r="G244" s="5">
        <v>14522100000</v>
      </c>
    </row>
    <row r="245" spans="1:7" ht="15" thickBot="1" x14ac:dyDescent="0.35">
      <c r="A245" s="3">
        <v>42876</v>
      </c>
      <c r="B245" s="4">
        <v>127.54</v>
      </c>
      <c r="C245" s="4">
        <v>159.03</v>
      </c>
      <c r="D245" s="4">
        <v>125.89</v>
      </c>
      <c r="E245" s="4">
        <v>157.94</v>
      </c>
      <c r="F245" s="5">
        <v>570361000</v>
      </c>
      <c r="G245" s="5">
        <v>11705700000</v>
      </c>
    </row>
    <row r="246" spans="1:7" ht="15" thickBot="1" x14ac:dyDescent="0.35">
      <c r="A246" s="3">
        <v>42875</v>
      </c>
      <c r="B246" s="4">
        <v>129.22</v>
      </c>
      <c r="C246" s="4">
        <v>133.63999999999999</v>
      </c>
      <c r="D246" s="4">
        <v>124.7</v>
      </c>
      <c r="E246" s="4">
        <v>126.52</v>
      </c>
      <c r="F246" s="5">
        <v>331455000</v>
      </c>
      <c r="G246" s="5">
        <v>11856600000</v>
      </c>
    </row>
    <row r="247" spans="1:7" ht="15" thickBot="1" x14ac:dyDescent="0.35">
      <c r="A247" s="3">
        <v>42874</v>
      </c>
      <c r="B247" s="4">
        <v>97.05</v>
      </c>
      <c r="C247" s="4">
        <v>133.56</v>
      </c>
      <c r="D247" s="4">
        <v>97.05</v>
      </c>
      <c r="E247" s="4">
        <v>129.53</v>
      </c>
      <c r="F247" s="5">
        <v>626945000</v>
      </c>
      <c r="G247" s="5">
        <v>8902240000</v>
      </c>
    </row>
    <row r="248" spans="1:7" ht="15" thickBot="1" x14ac:dyDescent="0.35">
      <c r="A248" s="3">
        <v>42873</v>
      </c>
      <c r="B248" s="4">
        <v>89.84</v>
      </c>
      <c r="C248" s="4">
        <v>97.37</v>
      </c>
      <c r="D248" s="4">
        <v>89.84</v>
      </c>
      <c r="E248" s="4">
        <v>96.91</v>
      </c>
      <c r="F248" s="5">
        <v>196237000</v>
      </c>
      <c r="G248" s="5">
        <v>8238110000</v>
      </c>
    </row>
    <row r="249" spans="1:7" ht="15" thickBot="1" x14ac:dyDescent="0.35">
      <c r="A249" s="3">
        <v>42872</v>
      </c>
      <c r="B249" s="4">
        <v>89.25</v>
      </c>
      <c r="C249" s="4">
        <v>91.27</v>
      </c>
      <c r="D249" s="4">
        <v>84.43</v>
      </c>
      <c r="E249" s="4">
        <v>89.86</v>
      </c>
      <c r="F249" s="5">
        <v>183031000</v>
      </c>
      <c r="G249" s="5">
        <v>8181520000</v>
      </c>
    </row>
    <row r="250" spans="1:7" ht="15" thickBot="1" x14ac:dyDescent="0.35">
      <c r="A250" s="3">
        <v>42871</v>
      </c>
      <c r="B250" s="4">
        <v>92.39</v>
      </c>
      <c r="C250" s="4">
        <v>93.56</v>
      </c>
      <c r="D250" s="4">
        <v>89.12</v>
      </c>
      <c r="E250" s="4">
        <v>89.44</v>
      </c>
      <c r="F250" s="5">
        <v>152285000</v>
      </c>
      <c r="G250" s="5">
        <v>8466470000</v>
      </c>
    </row>
    <row r="251" spans="1:7" ht="15" thickBot="1" x14ac:dyDescent="0.35">
      <c r="A251" s="3">
        <v>42870</v>
      </c>
      <c r="B251" s="4">
        <v>90.78</v>
      </c>
      <c r="C251" s="4">
        <v>95.43</v>
      </c>
      <c r="D251" s="4">
        <v>86.83</v>
      </c>
      <c r="E251" s="4">
        <v>92.41</v>
      </c>
      <c r="F251" s="5">
        <v>170999000</v>
      </c>
      <c r="G251" s="5">
        <v>8316930000</v>
      </c>
    </row>
    <row r="252" spans="1:7" ht="15" thickBot="1" x14ac:dyDescent="0.35">
      <c r="A252" s="3">
        <v>42869</v>
      </c>
      <c r="B252" s="4">
        <v>90.87</v>
      </c>
      <c r="C252" s="4">
        <v>91.25</v>
      </c>
      <c r="D252" s="4">
        <v>89.61</v>
      </c>
      <c r="E252" s="4">
        <v>90.79</v>
      </c>
      <c r="F252" s="5">
        <v>66046600</v>
      </c>
      <c r="G252" s="5">
        <v>8322380000</v>
      </c>
    </row>
    <row r="253" spans="1:7" ht="15" thickBot="1" x14ac:dyDescent="0.35">
      <c r="A253" s="3">
        <v>42868</v>
      </c>
      <c r="B253" s="4">
        <v>88.69</v>
      </c>
      <c r="C253" s="4">
        <v>93.81</v>
      </c>
      <c r="D253" s="4">
        <v>86.66</v>
      </c>
      <c r="E253" s="4">
        <v>90.84</v>
      </c>
      <c r="F253" s="5">
        <v>88742200</v>
      </c>
      <c r="G253" s="5">
        <v>8120390000</v>
      </c>
    </row>
    <row r="254" spans="1:7" ht="15" thickBot="1" x14ac:dyDescent="0.35">
      <c r="A254" s="3">
        <v>42867</v>
      </c>
      <c r="B254" s="4">
        <v>89.43</v>
      </c>
      <c r="C254" s="4">
        <v>93.12</v>
      </c>
      <c r="D254" s="4">
        <v>88.66</v>
      </c>
      <c r="E254" s="4">
        <v>88.66</v>
      </c>
      <c r="F254" s="5">
        <v>145825000</v>
      </c>
      <c r="G254" s="5">
        <v>8184930000</v>
      </c>
    </row>
    <row r="255" spans="1:7" ht="15" thickBot="1" x14ac:dyDescent="0.35">
      <c r="A255" s="3">
        <v>42866</v>
      </c>
      <c r="B255" s="4">
        <v>89.77</v>
      </c>
      <c r="C255" s="4">
        <v>102.55</v>
      </c>
      <c r="D255" s="4">
        <v>88.48</v>
      </c>
      <c r="E255" s="4">
        <v>89.88</v>
      </c>
      <c r="F255" s="5">
        <v>132722000</v>
      </c>
      <c r="G255" s="5">
        <v>8213570000</v>
      </c>
    </row>
    <row r="256" spans="1:7" ht="15" thickBot="1" x14ac:dyDescent="0.35">
      <c r="A256" s="3">
        <v>42865</v>
      </c>
      <c r="B256" s="4">
        <v>91.15</v>
      </c>
      <c r="C256" s="4">
        <v>92.85</v>
      </c>
      <c r="D256" s="4">
        <v>85.29</v>
      </c>
      <c r="E256" s="4">
        <v>89.52</v>
      </c>
      <c r="F256" s="5">
        <v>145602000</v>
      </c>
      <c r="G256" s="5">
        <v>8337180000</v>
      </c>
    </row>
    <row r="257" spans="1:7" ht="15" thickBot="1" x14ac:dyDescent="0.35">
      <c r="A257" s="3">
        <v>42864</v>
      </c>
      <c r="B257" s="4">
        <v>91.23</v>
      </c>
      <c r="C257" s="4">
        <v>93.06</v>
      </c>
      <c r="D257" s="4">
        <v>80.39</v>
      </c>
      <c r="E257" s="4">
        <v>91.16</v>
      </c>
      <c r="F257" s="5">
        <v>363434000</v>
      </c>
      <c r="G257" s="5">
        <v>8341490000</v>
      </c>
    </row>
    <row r="258" spans="1:7" ht="15" thickBot="1" x14ac:dyDescent="0.35">
      <c r="A258" s="3">
        <v>42863</v>
      </c>
      <c r="B258" s="4">
        <v>93.75</v>
      </c>
      <c r="C258" s="4">
        <v>95.14</v>
      </c>
      <c r="D258" s="4">
        <v>89.51</v>
      </c>
      <c r="E258" s="4">
        <v>91.42</v>
      </c>
      <c r="F258" s="5">
        <v>231344000</v>
      </c>
      <c r="G258" s="5">
        <v>8569060000</v>
      </c>
    </row>
    <row r="259" spans="1:7" ht="15" thickBot="1" x14ac:dyDescent="0.35">
      <c r="A259" s="3">
        <v>42862</v>
      </c>
      <c r="B259" s="4">
        <v>97.87</v>
      </c>
      <c r="C259" s="4">
        <v>98.24</v>
      </c>
      <c r="D259" s="4">
        <v>89.87</v>
      </c>
      <c r="E259" s="4">
        <v>94.01</v>
      </c>
      <c r="F259" s="5">
        <v>183295000</v>
      </c>
      <c r="G259" s="5">
        <v>8942950000</v>
      </c>
    </row>
    <row r="260" spans="1:7" ht="15" thickBot="1" x14ac:dyDescent="0.35">
      <c r="A260" s="3">
        <v>42861</v>
      </c>
      <c r="B260" s="4">
        <v>94.91</v>
      </c>
      <c r="C260" s="4">
        <v>97.88</v>
      </c>
      <c r="D260" s="4">
        <v>90.95</v>
      </c>
      <c r="E260" s="4">
        <v>97.81</v>
      </c>
      <c r="F260" s="5">
        <v>151462000</v>
      </c>
      <c r="G260" s="5">
        <v>8669910000</v>
      </c>
    </row>
    <row r="261" spans="1:7" ht="15" thickBot="1" x14ac:dyDescent="0.35">
      <c r="A261" s="3">
        <v>42860</v>
      </c>
      <c r="B261" s="4">
        <v>96.73</v>
      </c>
      <c r="C261" s="4">
        <v>103.23</v>
      </c>
      <c r="D261" s="4">
        <v>92.22</v>
      </c>
      <c r="E261" s="4">
        <v>94.4</v>
      </c>
      <c r="F261" s="5">
        <v>331928000</v>
      </c>
      <c r="G261" s="5">
        <v>8833520000</v>
      </c>
    </row>
    <row r="262" spans="1:7" ht="15" thickBot="1" x14ac:dyDescent="0.35">
      <c r="A262" s="3">
        <v>42859</v>
      </c>
      <c r="B262" s="4">
        <v>79.72</v>
      </c>
      <c r="C262" s="4">
        <v>97.56</v>
      </c>
      <c r="D262" s="4">
        <v>79.430000000000007</v>
      </c>
      <c r="E262" s="4">
        <v>96.98</v>
      </c>
      <c r="F262" s="5">
        <v>366847000</v>
      </c>
      <c r="G262" s="5">
        <v>7277480000</v>
      </c>
    </row>
    <row r="263" spans="1:7" ht="15" thickBot="1" x14ac:dyDescent="0.35">
      <c r="A263" s="3">
        <v>42858</v>
      </c>
      <c r="B263" s="4">
        <v>77.25</v>
      </c>
      <c r="C263" s="4">
        <v>80.099999999999994</v>
      </c>
      <c r="D263" s="4">
        <v>75.760000000000005</v>
      </c>
      <c r="E263" s="4">
        <v>79.72</v>
      </c>
      <c r="F263" s="5">
        <v>141922000</v>
      </c>
      <c r="G263" s="5">
        <v>7050050000</v>
      </c>
    </row>
    <row r="264" spans="1:7" ht="15" thickBot="1" x14ac:dyDescent="0.35">
      <c r="A264" s="3">
        <v>42857</v>
      </c>
      <c r="B264" s="4">
        <v>76.650000000000006</v>
      </c>
      <c r="C264" s="4">
        <v>79.349999999999994</v>
      </c>
      <c r="D264" s="4">
        <v>74.38</v>
      </c>
      <c r="E264" s="4">
        <v>77.260000000000005</v>
      </c>
      <c r="F264" s="5">
        <v>193773000</v>
      </c>
      <c r="G264" s="5">
        <v>6992980000</v>
      </c>
    </row>
    <row r="265" spans="1:7" ht="15" thickBot="1" x14ac:dyDescent="0.35">
      <c r="A265" s="3">
        <v>42856</v>
      </c>
      <c r="B265" s="4">
        <v>79.319999999999993</v>
      </c>
      <c r="C265" s="4">
        <v>82.52</v>
      </c>
      <c r="D265" s="4">
        <v>73.09</v>
      </c>
      <c r="E265" s="4">
        <v>76.3</v>
      </c>
      <c r="F265" s="5">
        <v>376842000</v>
      </c>
      <c r="G265" s="5">
        <v>7234070000</v>
      </c>
    </row>
    <row r="266" spans="1:7" ht="15" thickBot="1" x14ac:dyDescent="0.35">
      <c r="A266" s="3">
        <v>42855</v>
      </c>
      <c r="B266" s="4">
        <v>68.540000000000006</v>
      </c>
      <c r="C266" s="4">
        <v>79.02</v>
      </c>
      <c r="D266" s="4">
        <v>68.349999999999994</v>
      </c>
      <c r="E266" s="4">
        <v>79.02</v>
      </c>
      <c r="F266" s="5">
        <v>229945000</v>
      </c>
      <c r="G266" s="5">
        <v>6248840000</v>
      </c>
    </row>
    <row r="267" spans="1:7" ht="15" thickBot="1" x14ac:dyDescent="0.35">
      <c r="A267" s="3">
        <v>42854</v>
      </c>
      <c r="B267" s="4">
        <v>71.39</v>
      </c>
      <c r="C267" s="4">
        <v>71.900000000000006</v>
      </c>
      <c r="D267" s="4">
        <v>66.78</v>
      </c>
      <c r="E267" s="4">
        <v>68.38</v>
      </c>
      <c r="F267" s="5">
        <v>165448000</v>
      </c>
      <c r="G267" s="5">
        <v>6506490000</v>
      </c>
    </row>
    <row r="268" spans="1:7" ht="15" thickBot="1" x14ac:dyDescent="0.35">
      <c r="A268" s="3">
        <v>42853</v>
      </c>
      <c r="B268" s="4">
        <v>62.23</v>
      </c>
      <c r="C268" s="4">
        <v>70.849999999999994</v>
      </c>
      <c r="D268" s="4">
        <v>62.13</v>
      </c>
      <c r="E268" s="4">
        <v>70.16</v>
      </c>
      <c r="F268" s="5">
        <v>346546000</v>
      </c>
      <c r="G268" s="5">
        <v>5669550000</v>
      </c>
    </row>
    <row r="269" spans="1:7" ht="15" thickBot="1" x14ac:dyDescent="0.35">
      <c r="A269" s="3">
        <v>42852</v>
      </c>
      <c r="B269" s="4">
        <v>52.81</v>
      </c>
      <c r="C269" s="4">
        <v>62.17</v>
      </c>
      <c r="D269" s="4">
        <v>52.29</v>
      </c>
      <c r="E269" s="4">
        <v>62.17</v>
      </c>
      <c r="F269" s="5">
        <v>246775000</v>
      </c>
      <c r="G269" s="5">
        <v>4809630000</v>
      </c>
    </row>
    <row r="270" spans="1:7" ht="15" thickBot="1" x14ac:dyDescent="0.35">
      <c r="A270" s="3">
        <v>42851</v>
      </c>
      <c r="B270" s="4">
        <v>49.91</v>
      </c>
      <c r="C270" s="4">
        <v>53.44</v>
      </c>
      <c r="D270" s="4">
        <v>49.91</v>
      </c>
      <c r="E270" s="4">
        <v>52.72</v>
      </c>
      <c r="F270" s="5">
        <v>104884000</v>
      </c>
      <c r="G270" s="5">
        <v>4544370000</v>
      </c>
    </row>
    <row r="271" spans="1:7" ht="15" thickBot="1" x14ac:dyDescent="0.35">
      <c r="A271" s="3">
        <v>42850</v>
      </c>
      <c r="B271" s="4">
        <v>50.07</v>
      </c>
      <c r="C271" s="4">
        <v>50.3</v>
      </c>
      <c r="D271" s="4">
        <v>49.81</v>
      </c>
      <c r="E271" s="4">
        <v>49.89</v>
      </c>
      <c r="F271" s="5">
        <v>38264600</v>
      </c>
      <c r="G271" s="5">
        <v>4557870000</v>
      </c>
    </row>
    <row r="272" spans="1:7" ht="15" thickBot="1" x14ac:dyDescent="0.35">
      <c r="A272" s="3">
        <v>42849</v>
      </c>
      <c r="B272" s="4">
        <v>48.87</v>
      </c>
      <c r="C272" s="4">
        <v>50.18</v>
      </c>
      <c r="D272" s="4">
        <v>48.87</v>
      </c>
      <c r="E272" s="4">
        <v>50.03</v>
      </c>
      <c r="F272" s="5">
        <v>55580600</v>
      </c>
      <c r="G272" s="5">
        <v>4446470000</v>
      </c>
    </row>
    <row r="273" spans="1:7" ht="15" thickBot="1" x14ac:dyDescent="0.35">
      <c r="A273" s="3">
        <v>42848</v>
      </c>
      <c r="B273" s="4">
        <v>48.59</v>
      </c>
      <c r="C273" s="4">
        <v>48.89</v>
      </c>
      <c r="D273" s="4">
        <v>48.17</v>
      </c>
      <c r="E273" s="4">
        <v>48.49</v>
      </c>
      <c r="F273" s="5">
        <v>36234000</v>
      </c>
      <c r="G273" s="5">
        <v>4420040000</v>
      </c>
    </row>
    <row r="274" spans="1:7" ht="15" thickBot="1" x14ac:dyDescent="0.35">
      <c r="A274" s="3">
        <v>42847</v>
      </c>
      <c r="B274" s="4">
        <v>48.18</v>
      </c>
      <c r="C274" s="4">
        <v>48.74</v>
      </c>
      <c r="D274" s="4">
        <v>48.17</v>
      </c>
      <c r="E274" s="4">
        <v>48.55</v>
      </c>
      <c r="F274" s="5">
        <v>37357600</v>
      </c>
      <c r="G274" s="5">
        <v>4381290000</v>
      </c>
    </row>
    <row r="275" spans="1:7" ht="15" thickBot="1" x14ac:dyDescent="0.35">
      <c r="A275" s="3">
        <v>42846</v>
      </c>
      <c r="B275" s="4">
        <v>49.64</v>
      </c>
      <c r="C275" s="4">
        <v>49.66</v>
      </c>
      <c r="D275" s="4">
        <v>48.14</v>
      </c>
      <c r="E275" s="4">
        <v>48.22</v>
      </c>
      <c r="F275" s="5">
        <v>45048300</v>
      </c>
      <c r="G275" s="5">
        <v>4512610000</v>
      </c>
    </row>
    <row r="276" spans="1:7" ht="15" thickBot="1" x14ac:dyDescent="0.35">
      <c r="A276" s="3">
        <v>42845</v>
      </c>
      <c r="B276" s="4">
        <v>48.13</v>
      </c>
      <c r="C276" s="4">
        <v>49.99</v>
      </c>
      <c r="D276" s="4">
        <v>48.13</v>
      </c>
      <c r="E276" s="4">
        <v>49.67</v>
      </c>
      <c r="F276" s="5">
        <v>79600900</v>
      </c>
      <c r="G276" s="5">
        <v>4373800000</v>
      </c>
    </row>
    <row r="277" spans="1:7" ht="15" thickBot="1" x14ac:dyDescent="0.35">
      <c r="A277" s="3">
        <v>42844</v>
      </c>
      <c r="B277" s="4">
        <v>50.73</v>
      </c>
      <c r="C277" s="4">
        <v>50.95</v>
      </c>
      <c r="D277" s="4">
        <v>47.26</v>
      </c>
      <c r="E277" s="4">
        <v>48.31</v>
      </c>
      <c r="F277" s="5">
        <v>76281000</v>
      </c>
      <c r="G277" s="5">
        <v>4608260000</v>
      </c>
    </row>
    <row r="278" spans="1:7" ht="15" thickBot="1" x14ac:dyDescent="0.35">
      <c r="A278" s="3">
        <v>42843</v>
      </c>
      <c r="B278" s="4">
        <v>48.32</v>
      </c>
      <c r="C278" s="4">
        <v>51.03</v>
      </c>
      <c r="D278" s="4">
        <v>48.3</v>
      </c>
      <c r="E278" s="4">
        <v>50.71</v>
      </c>
      <c r="F278" s="5">
        <v>78748500</v>
      </c>
      <c r="G278" s="5">
        <v>4387860000</v>
      </c>
    </row>
    <row r="279" spans="1:7" ht="15" thickBot="1" x14ac:dyDescent="0.35">
      <c r="A279" s="3">
        <v>42842</v>
      </c>
      <c r="B279" s="4">
        <v>48.66</v>
      </c>
      <c r="C279" s="4">
        <v>48.75</v>
      </c>
      <c r="D279" s="4">
        <v>48.05</v>
      </c>
      <c r="E279" s="4">
        <v>48.3</v>
      </c>
      <c r="F279" s="5">
        <v>44013300</v>
      </c>
      <c r="G279" s="5">
        <v>4417310000</v>
      </c>
    </row>
    <row r="280" spans="1:7" ht="15" thickBot="1" x14ac:dyDescent="0.35">
      <c r="A280" s="3">
        <v>42841</v>
      </c>
      <c r="B280" s="4">
        <v>49.04</v>
      </c>
      <c r="C280" s="4">
        <v>49.14</v>
      </c>
      <c r="D280" s="4">
        <v>48.19</v>
      </c>
      <c r="E280" s="4">
        <v>48.72</v>
      </c>
      <c r="F280" s="5">
        <v>31343800</v>
      </c>
      <c r="G280" s="5">
        <v>4450140000</v>
      </c>
    </row>
    <row r="281" spans="1:7" ht="15" thickBot="1" x14ac:dyDescent="0.35">
      <c r="A281" s="3">
        <v>42840</v>
      </c>
      <c r="B281" s="4">
        <v>47.65</v>
      </c>
      <c r="C281" s="4">
        <v>49.57</v>
      </c>
      <c r="D281" s="4">
        <v>47.18</v>
      </c>
      <c r="E281" s="4">
        <v>49.1</v>
      </c>
      <c r="F281" s="5">
        <v>66207800</v>
      </c>
      <c r="G281" s="5">
        <v>4323100000</v>
      </c>
    </row>
    <row r="282" spans="1:7" ht="15" thickBot="1" x14ac:dyDescent="0.35">
      <c r="A282" s="3">
        <v>42839</v>
      </c>
      <c r="B282" s="4">
        <v>49.97</v>
      </c>
      <c r="C282" s="4">
        <v>50.05</v>
      </c>
      <c r="D282" s="4">
        <v>46.76</v>
      </c>
      <c r="E282" s="4">
        <v>47.57</v>
      </c>
      <c r="F282" s="5">
        <v>91674400</v>
      </c>
      <c r="G282" s="5">
        <v>4531810000</v>
      </c>
    </row>
    <row r="283" spans="1:7" ht="15" thickBot="1" x14ac:dyDescent="0.35">
      <c r="A283" s="3">
        <v>42838</v>
      </c>
      <c r="B283" s="4">
        <v>46.31</v>
      </c>
      <c r="C283" s="4">
        <v>50.91</v>
      </c>
      <c r="D283" s="4">
        <v>46.31</v>
      </c>
      <c r="E283" s="4">
        <v>50.22</v>
      </c>
      <c r="F283" s="5">
        <v>157200000</v>
      </c>
      <c r="G283" s="5">
        <v>4198420000</v>
      </c>
    </row>
    <row r="284" spans="1:7" ht="15" thickBot="1" x14ac:dyDescent="0.35">
      <c r="A284" s="3">
        <v>42837</v>
      </c>
      <c r="B284" s="4">
        <v>43.46</v>
      </c>
      <c r="C284" s="4">
        <v>47.23</v>
      </c>
      <c r="D284" s="4">
        <v>43.11</v>
      </c>
      <c r="E284" s="4">
        <v>46.29</v>
      </c>
      <c r="F284" s="5">
        <v>88045700</v>
      </c>
      <c r="G284" s="5">
        <v>3938930000</v>
      </c>
    </row>
    <row r="285" spans="1:7" ht="15" thickBot="1" x14ac:dyDescent="0.35">
      <c r="A285" s="3">
        <v>42836</v>
      </c>
      <c r="B285" s="4">
        <v>43.5</v>
      </c>
      <c r="C285" s="4">
        <v>44.25</v>
      </c>
      <c r="D285" s="4">
        <v>43.3</v>
      </c>
      <c r="E285" s="4">
        <v>43.41</v>
      </c>
      <c r="F285" s="5">
        <v>38303300</v>
      </c>
      <c r="G285" s="5">
        <v>3941100000</v>
      </c>
    </row>
    <row r="286" spans="1:7" ht="15" thickBot="1" x14ac:dyDescent="0.35">
      <c r="A286" s="3">
        <v>42835</v>
      </c>
      <c r="B286" s="4">
        <v>43.28</v>
      </c>
      <c r="C286" s="4">
        <v>44.14</v>
      </c>
      <c r="D286" s="4">
        <v>42.42</v>
      </c>
      <c r="E286" s="4">
        <v>43.44</v>
      </c>
      <c r="F286" s="5">
        <v>44061500</v>
      </c>
      <c r="G286" s="5">
        <v>3919520000</v>
      </c>
    </row>
    <row r="287" spans="1:7" ht="15" thickBot="1" x14ac:dyDescent="0.35">
      <c r="A287" s="3">
        <v>42834</v>
      </c>
      <c r="B287" s="4">
        <v>44.28</v>
      </c>
      <c r="C287" s="4">
        <v>44.49</v>
      </c>
      <c r="D287" s="4">
        <v>42.89</v>
      </c>
      <c r="E287" s="4">
        <v>43.27</v>
      </c>
      <c r="F287" s="5">
        <v>55143000</v>
      </c>
      <c r="G287" s="5">
        <v>4009010000</v>
      </c>
    </row>
    <row r="288" spans="1:7" ht="15" thickBot="1" x14ac:dyDescent="0.35">
      <c r="A288" s="3">
        <v>42833</v>
      </c>
      <c r="B288" s="4">
        <v>41.8</v>
      </c>
      <c r="C288" s="4">
        <v>45.21</v>
      </c>
      <c r="D288" s="4">
        <v>41.73</v>
      </c>
      <c r="E288" s="4">
        <v>44.31</v>
      </c>
      <c r="F288" s="5">
        <v>74138800</v>
      </c>
      <c r="G288" s="5">
        <v>3783000000</v>
      </c>
    </row>
    <row r="289" spans="1:7" ht="15" thickBot="1" x14ac:dyDescent="0.35">
      <c r="A289" s="3">
        <v>42832</v>
      </c>
      <c r="B289" s="4">
        <v>42.87</v>
      </c>
      <c r="C289" s="4">
        <v>44.04</v>
      </c>
      <c r="D289" s="4">
        <v>41.65</v>
      </c>
      <c r="E289" s="4">
        <v>42.16</v>
      </c>
      <c r="F289" s="5">
        <v>81474700</v>
      </c>
      <c r="G289" s="5">
        <v>3878210000</v>
      </c>
    </row>
    <row r="290" spans="1:7" ht="15" thickBot="1" x14ac:dyDescent="0.35">
      <c r="A290" s="3">
        <v>42831</v>
      </c>
      <c r="B290" s="4">
        <v>45.22</v>
      </c>
      <c r="C290" s="4">
        <v>45.64</v>
      </c>
      <c r="D290" s="4">
        <v>40.9</v>
      </c>
      <c r="E290" s="4">
        <v>43.24</v>
      </c>
      <c r="F290" s="5">
        <v>147120000</v>
      </c>
      <c r="G290" s="5">
        <v>4089930000</v>
      </c>
    </row>
    <row r="291" spans="1:7" ht="15" thickBot="1" x14ac:dyDescent="0.35">
      <c r="A291" s="3">
        <v>42830</v>
      </c>
      <c r="B291" s="4">
        <v>44.66</v>
      </c>
      <c r="C291" s="4">
        <v>47.84</v>
      </c>
      <c r="D291" s="4">
        <v>44.54</v>
      </c>
      <c r="E291" s="4">
        <v>45.3</v>
      </c>
      <c r="F291" s="5">
        <v>119733000</v>
      </c>
      <c r="G291" s="5">
        <v>4037940000</v>
      </c>
    </row>
    <row r="292" spans="1:7" ht="15" thickBot="1" x14ac:dyDescent="0.35">
      <c r="A292" s="3">
        <v>42829</v>
      </c>
      <c r="B292" s="4">
        <v>43.92</v>
      </c>
      <c r="C292" s="4">
        <v>45.74</v>
      </c>
      <c r="D292" s="4">
        <v>41.72</v>
      </c>
      <c r="E292" s="4">
        <v>44.64</v>
      </c>
      <c r="F292" s="5">
        <v>157568000</v>
      </c>
      <c r="G292" s="5">
        <v>3969730000</v>
      </c>
    </row>
    <row r="293" spans="1:7" ht="15" thickBot="1" x14ac:dyDescent="0.35">
      <c r="A293" s="3">
        <v>42828</v>
      </c>
      <c r="B293" s="4">
        <v>48.82</v>
      </c>
      <c r="C293" s="4">
        <v>48.82</v>
      </c>
      <c r="D293" s="4">
        <v>43.41</v>
      </c>
      <c r="E293" s="4">
        <v>44.36</v>
      </c>
      <c r="F293" s="5">
        <v>190513000</v>
      </c>
      <c r="G293" s="5">
        <v>4411030000</v>
      </c>
    </row>
    <row r="294" spans="1:7" ht="15" thickBot="1" x14ac:dyDescent="0.35">
      <c r="A294" s="3">
        <v>42827</v>
      </c>
      <c r="B294" s="4">
        <v>50.74</v>
      </c>
      <c r="C294" s="4">
        <v>51.27</v>
      </c>
      <c r="D294" s="4">
        <v>45.43</v>
      </c>
      <c r="E294" s="4">
        <v>48.75</v>
      </c>
      <c r="F294" s="5">
        <v>134604000</v>
      </c>
      <c r="G294" s="5">
        <v>4582700000</v>
      </c>
    </row>
    <row r="295" spans="1:7" ht="15" thickBot="1" x14ac:dyDescent="0.35">
      <c r="A295" s="3">
        <v>42826</v>
      </c>
      <c r="B295" s="4">
        <v>50.03</v>
      </c>
      <c r="C295" s="4">
        <v>51.93</v>
      </c>
      <c r="D295" s="4">
        <v>48.88</v>
      </c>
      <c r="E295" s="4">
        <v>50.7</v>
      </c>
      <c r="F295" s="5">
        <v>92461900</v>
      </c>
      <c r="G295" s="5">
        <v>4517510000</v>
      </c>
    </row>
    <row r="296" spans="1:7" ht="15" thickBot="1" x14ac:dyDescent="0.35">
      <c r="A296" s="3">
        <v>42825</v>
      </c>
      <c r="B296" s="4">
        <v>51.75</v>
      </c>
      <c r="C296" s="4">
        <v>51.77</v>
      </c>
      <c r="D296" s="4">
        <v>47.38</v>
      </c>
      <c r="E296" s="4">
        <v>50.04</v>
      </c>
      <c r="F296" s="5">
        <v>151416000</v>
      </c>
      <c r="G296" s="5">
        <v>4671190000</v>
      </c>
    </row>
    <row r="297" spans="1:7" ht="15" thickBot="1" x14ac:dyDescent="0.35">
      <c r="A297" s="3">
        <v>42824</v>
      </c>
      <c r="B297" s="4">
        <v>53.12</v>
      </c>
      <c r="C297" s="4">
        <v>53.31</v>
      </c>
      <c r="D297" s="4">
        <v>51.87</v>
      </c>
      <c r="E297" s="4">
        <v>52.21</v>
      </c>
      <c r="F297" s="5">
        <v>86885700</v>
      </c>
      <c r="G297" s="5">
        <v>4793280000</v>
      </c>
    </row>
    <row r="298" spans="1:7" ht="15" thickBot="1" x14ac:dyDescent="0.35">
      <c r="A298" s="3">
        <v>42823</v>
      </c>
      <c r="B298" s="4">
        <v>50.57</v>
      </c>
      <c r="C298" s="4">
        <v>53.87</v>
      </c>
      <c r="D298" s="4">
        <v>50.55</v>
      </c>
      <c r="E298" s="4">
        <v>53.13</v>
      </c>
      <c r="F298" s="5">
        <v>144998000</v>
      </c>
      <c r="G298" s="5">
        <v>4561150000</v>
      </c>
    </row>
    <row r="299" spans="1:7" ht="15" thickBot="1" x14ac:dyDescent="0.35">
      <c r="A299" s="3">
        <v>42822</v>
      </c>
      <c r="B299" s="4">
        <v>49.71</v>
      </c>
      <c r="C299" s="4">
        <v>50.96</v>
      </c>
      <c r="D299" s="4">
        <v>49.15</v>
      </c>
      <c r="E299" s="4">
        <v>50.77</v>
      </c>
      <c r="F299" s="5">
        <v>97745300</v>
      </c>
      <c r="G299" s="5">
        <v>4482160000</v>
      </c>
    </row>
    <row r="300" spans="1:7" ht="15" thickBot="1" x14ac:dyDescent="0.35">
      <c r="A300" s="3">
        <v>42821</v>
      </c>
      <c r="B300" s="4">
        <v>51.31</v>
      </c>
      <c r="C300" s="4">
        <v>52.46</v>
      </c>
      <c r="D300" s="4">
        <v>48.93</v>
      </c>
      <c r="E300" s="4">
        <v>49.67</v>
      </c>
      <c r="F300" s="5">
        <v>118978000</v>
      </c>
      <c r="G300" s="5">
        <v>4624990000</v>
      </c>
    </row>
    <row r="301" spans="1:7" ht="15" thickBot="1" x14ac:dyDescent="0.35">
      <c r="A301" s="3">
        <v>42820</v>
      </c>
      <c r="B301" s="4">
        <v>50.77</v>
      </c>
      <c r="C301" s="4">
        <v>51.8</v>
      </c>
      <c r="D301" s="4">
        <v>49.28</v>
      </c>
      <c r="E301" s="4">
        <v>50.52</v>
      </c>
      <c r="F301" s="5">
        <v>106859000</v>
      </c>
      <c r="G301" s="5">
        <v>4574540000</v>
      </c>
    </row>
    <row r="302" spans="1:7" ht="15" thickBot="1" x14ac:dyDescent="0.35">
      <c r="A302" s="3">
        <v>42819</v>
      </c>
      <c r="B302" s="4">
        <v>53.58</v>
      </c>
      <c r="C302" s="4">
        <v>53.58</v>
      </c>
      <c r="D302" s="4">
        <v>48.31</v>
      </c>
      <c r="E302" s="4">
        <v>51.25</v>
      </c>
      <c r="F302" s="5">
        <v>223059000</v>
      </c>
      <c r="G302" s="5">
        <v>4825700000</v>
      </c>
    </row>
    <row r="303" spans="1:7" ht="15" thickBot="1" x14ac:dyDescent="0.35">
      <c r="A303" s="3">
        <v>42818</v>
      </c>
      <c r="B303" s="4">
        <v>43.64</v>
      </c>
      <c r="C303" s="4">
        <v>54.14</v>
      </c>
      <c r="D303" s="4">
        <v>43.21</v>
      </c>
      <c r="E303" s="4">
        <v>53.11</v>
      </c>
      <c r="F303" s="5">
        <v>297046000</v>
      </c>
      <c r="G303" s="5">
        <v>3929230000</v>
      </c>
    </row>
    <row r="304" spans="1:7" ht="15" thickBot="1" x14ac:dyDescent="0.35">
      <c r="A304" s="3">
        <v>42817</v>
      </c>
      <c r="B304" s="4">
        <v>42.57</v>
      </c>
      <c r="C304" s="4">
        <v>44.75</v>
      </c>
      <c r="D304" s="4">
        <v>41.3</v>
      </c>
      <c r="E304" s="4">
        <v>43.68</v>
      </c>
      <c r="F304" s="5">
        <v>100724000</v>
      </c>
      <c r="G304" s="5">
        <v>3831310000</v>
      </c>
    </row>
    <row r="305" spans="1:7" ht="15" thickBot="1" x14ac:dyDescent="0.35">
      <c r="A305" s="3">
        <v>42816</v>
      </c>
      <c r="B305" s="4">
        <v>43.12</v>
      </c>
      <c r="C305" s="4">
        <v>43.52</v>
      </c>
      <c r="D305" s="4">
        <v>39.69</v>
      </c>
      <c r="E305" s="4">
        <v>42.34</v>
      </c>
      <c r="F305" s="5">
        <v>113952000</v>
      </c>
      <c r="G305" s="5">
        <v>3880120000</v>
      </c>
    </row>
    <row r="306" spans="1:7" ht="15" thickBot="1" x14ac:dyDescent="0.35">
      <c r="A306" s="3">
        <v>42815</v>
      </c>
      <c r="B306" s="4">
        <v>43.51</v>
      </c>
      <c r="C306" s="4">
        <v>44.26</v>
      </c>
      <c r="D306" s="4">
        <v>42.37</v>
      </c>
      <c r="E306" s="4">
        <v>43.15</v>
      </c>
      <c r="F306" s="5">
        <v>91265400</v>
      </c>
      <c r="G306" s="5">
        <v>3913620000</v>
      </c>
    </row>
    <row r="307" spans="1:7" ht="15" thickBot="1" x14ac:dyDescent="0.35">
      <c r="A307" s="3">
        <v>42814</v>
      </c>
      <c r="B307" s="4">
        <v>44.83</v>
      </c>
      <c r="C307" s="4">
        <v>46.23</v>
      </c>
      <c r="D307" s="4">
        <v>42.44</v>
      </c>
      <c r="E307" s="4">
        <v>43.39</v>
      </c>
      <c r="F307" s="5">
        <v>154701000</v>
      </c>
      <c r="G307" s="5">
        <v>4031270000</v>
      </c>
    </row>
    <row r="308" spans="1:7" ht="15" thickBot="1" x14ac:dyDescent="0.35">
      <c r="A308" s="3">
        <v>42813</v>
      </c>
      <c r="B308" s="4">
        <v>35.53</v>
      </c>
      <c r="C308" s="4">
        <v>47</v>
      </c>
      <c r="D308" s="4">
        <v>35.340000000000003</v>
      </c>
      <c r="E308" s="4">
        <v>44.74</v>
      </c>
      <c r="F308" s="5">
        <v>239430000</v>
      </c>
      <c r="G308" s="5">
        <v>3193600000</v>
      </c>
    </row>
    <row r="309" spans="1:7" ht="15" thickBot="1" x14ac:dyDescent="0.35">
      <c r="A309" s="3">
        <v>42812</v>
      </c>
      <c r="B309" s="4">
        <v>46.87</v>
      </c>
      <c r="C309" s="4">
        <v>46.87</v>
      </c>
      <c r="D309" s="4">
        <v>31.7</v>
      </c>
      <c r="E309" s="4">
        <v>34.159999999999997</v>
      </c>
      <c r="F309" s="5">
        <v>262180000</v>
      </c>
      <c r="G309" s="5">
        <v>4211830000</v>
      </c>
    </row>
    <row r="310" spans="1:7" ht="15" thickBot="1" x14ac:dyDescent="0.35">
      <c r="A310" s="3">
        <v>42811</v>
      </c>
      <c r="B310" s="4">
        <v>45.93</v>
      </c>
      <c r="C310" s="4">
        <v>55.11</v>
      </c>
      <c r="D310" s="4">
        <v>38.21</v>
      </c>
      <c r="E310" s="4">
        <v>46.83</v>
      </c>
      <c r="F310" s="5">
        <v>497534000</v>
      </c>
      <c r="G310" s="5">
        <v>4125480000</v>
      </c>
    </row>
    <row r="311" spans="1:7" ht="15" thickBot="1" x14ac:dyDescent="0.35">
      <c r="A311" s="3">
        <v>42810</v>
      </c>
      <c r="B311" s="4">
        <v>35.36</v>
      </c>
      <c r="C311" s="4">
        <v>47.17</v>
      </c>
      <c r="D311" s="4">
        <v>35.36</v>
      </c>
      <c r="E311" s="4">
        <v>46.35</v>
      </c>
      <c r="F311" s="5">
        <v>454418000</v>
      </c>
      <c r="G311" s="5">
        <v>3174750000</v>
      </c>
    </row>
    <row r="312" spans="1:7" ht="15" thickBot="1" x14ac:dyDescent="0.35">
      <c r="A312" s="3">
        <v>42809</v>
      </c>
      <c r="B312" s="4">
        <v>28.65</v>
      </c>
      <c r="C312" s="4">
        <v>35.06</v>
      </c>
      <c r="D312" s="4">
        <v>28.43</v>
      </c>
      <c r="E312" s="4">
        <v>35.06</v>
      </c>
      <c r="F312" s="5">
        <v>170344000</v>
      </c>
      <c r="G312" s="5">
        <v>2571160000</v>
      </c>
    </row>
    <row r="313" spans="1:7" ht="15" thickBot="1" x14ac:dyDescent="0.35">
      <c r="A313" s="3">
        <v>42808</v>
      </c>
      <c r="B313" s="4">
        <v>28.57</v>
      </c>
      <c r="C313" s="4">
        <v>29.93</v>
      </c>
      <c r="D313" s="4">
        <v>27.32</v>
      </c>
      <c r="E313" s="4">
        <v>28.65</v>
      </c>
      <c r="F313" s="5">
        <v>101797000</v>
      </c>
      <c r="G313" s="5">
        <v>2563700000</v>
      </c>
    </row>
    <row r="314" spans="1:7" ht="15" thickBot="1" x14ac:dyDescent="0.35">
      <c r="A314" s="3">
        <v>42807</v>
      </c>
      <c r="B314" s="4">
        <v>23.5</v>
      </c>
      <c r="C314" s="4">
        <v>30.6</v>
      </c>
      <c r="D314" s="4">
        <v>23.5</v>
      </c>
      <c r="E314" s="4">
        <v>28.59</v>
      </c>
      <c r="F314" s="5">
        <v>255488000</v>
      </c>
      <c r="G314" s="5">
        <v>2108300000</v>
      </c>
    </row>
    <row r="315" spans="1:7" ht="15" thickBot="1" x14ac:dyDescent="0.35">
      <c r="A315" s="3">
        <v>42806</v>
      </c>
      <c r="B315" s="4">
        <v>21.46</v>
      </c>
      <c r="C315" s="4">
        <v>23.44</v>
      </c>
      <c r="D315" s="4">
        <v>21.38</v>
      </c>
      <c r="E315" s="4">
        <v>23.44</v>
      </c>
      <c r="F315" s="5">
        <v>74628900</v>
      </c>
      <c r="G315" s="5">
        <v>1924660000</v>
      </c>
    </row>
    <row r="316" spans="1:7" ht="15" thickBot="1" x14ac:dyDescent="0.35">
      <c r="A316" s="3">
        <v>42805</v>
      </c>
      <c r="B316" s="4">
        <v>19.37</v>
      </c>
      <c r="C316" s="4">
        <v>21.59</v>
      </c>
      <c r="D316" s="4">
        <v>19.010000000000002</v>
      </c>
      <c r="E316" s="4">
        <v>21.47</v>
      </c>
      <c r="F316" s="5">
        <v>69150100</v>
      </c>
      <c r="G316" s="5">
        <v>1736630000</v>
      </c>
    </row>
    <row r="317" spans="1:7" ht="15" thickBot="1" x14ac:dyDescent="0.35">
      <c r="A317" s="3">
        <v>42804</v>
      </c>
      <c r="B317" s="4">
        <v>17.739999999999998</v>
      </c>
      <c r="C317" s="4">
        <v>19.66</v>
      </c>
      <c r="D317" s="4">
        <v>17.68</v>
      </c>
      <c r="E317" s="4">
        <v>19.329999999999998</v>
      </c>
      <c r="F317" s="5">
        <v>87506800</v>
      </c>
      <c r="G317" s="5">
        <v>1589640000</v>
      </c>
    </row>
    <row r="318" spans="1:7" ht="15" thickBot="1" x14ac:dyDescent="0.35">
      <c r="A318" s="3">
        <v>42803</v>
      </c>
      <c r="B318" s="4">
        <v>16.64</v>
      </c>
      <c r="C318" s="4">
        <v>17.87</v>
      </c>
      <c r="D318" s="4">
        <v>16.37</v>
      </c>
      <c r="E318" s="4">
        <v>17.75</v>
      </c>
      <c r="F318" s="5">
        <v>31418400</v>
      </c>
      <c r="G318" s="5">
        <v>1490500000</v>
      </c>
    </row>
    <row r="319" spans="1:7" ht="15" thickBot="1" x14ac:dyDescent="0.35">
      <c r="A319" s="3">
        <v>42802</v>
      </c>
      <c r="B319" s="4">
        <v>18.88</v>
      </c>
      <c r="C319" s="4">
        <v>18.88</v>
      </c>
      <c r="D319" s="4">
        <v>16.649999999999999</v>
      </c>
      <c r="E319" s="4">
        <v>16.649999999999999</v>
      </c>
      <c r="F319" s="5">
        <v>44304600</v>
      </c>
      <c r="G319" s="5">
        <v>1690760000</v>
      </c>
    </row>
    <row r="320" spans="1:7" ht="15" thickBot="1" x14ac:dyDescent="0.35">
      <c r="A320" s="3">
        <v>42801</v>
      </c>
      <c r="B320" s="4">
        <v>19.579999999999998</v>
      </c>
      <c r="C320" s="4">
        <v>19.63</v>
      </c>
      <c r="D320" s="4">
        <v>18.64</v>
      </c>
      <c r="E320" s="4">
        <v>18.89</v>
      </c>
      <c r="F320" s="5">
        <v>37972200</v>
      </c>
      <c r="G320" s="5">
        <v>1752530000</v>
      </c>
    </row>
    <row r="321" spans="1:7" ht="15" thickBot="1" x14ac:dyDescent="0.35">
      <c r="A321" s="3">
        <v>42800</v>
      </c>
      <c r="B321" s="4">
        <v>19.28</v>
      </c>
      <c r="C321" s="4">
        <v>20.100000000000001</v>
      </c>
      <c r="D321" s="4">
        <v>19.11</v>
      </c>
      <c r="E321" s="4">
        <v>19.61</v>
      </c>
      <c r="F321" s="5">
        <v>32432700</v>
      </c>
      <c r="G321" s="5">
        <v>1725360000</v>
      </c>
    </row>
    <row r="322" spans="1:7" ht="15" thickBot="1" x14ac:dyDescent="0.35">
      <c r="A322" s="3">
        <v>42799</v>
      </c>
      <c r="B322" s="4">
        <v>18.5</v>
      </c>
      <c r="C322" s="4">
        <v>19.420000000000002</v>
      </c>
      <c r="D322" s="4">
        <v>18.23</v>
      </c>
      <c r="E322" s="4">
        <v>19.3</v>
      </c>
      <c r="F322" s="5">
        <v>26816300</v>
      </c>
      <c r="G322" s="5">
        <v>1655030000</v>
      </c>
    </row>
    <row r="323" spans="1:7" ht="15" thickBot="1" x14ac:dyDescent="0.35">
      <c r="A323" s="3">
        <v>42798</v>
      </c>
      <c r="B323" s="4">
        <v>19.52</v>
      </c>
      <c r="C323" s="4">
        <v>20.05</v>
      </c>
      <c r="D323" s="4">
        <v>18.62</v>
      </c>
      <c r="E323" s="4">
        <v>18.62</v>
      </c>
      <c r="F323" s="5">
        <v>27341900</v>
      </c>
      <c r="G323" s="5">
        <v>1745140000</v>
      </c>
    </row>
    <row r="324" spans="1:7" ht="15" thickBot="1" x14ac:dyDescent="0.35">
      <c r="A324" s="3">
        <v>42797</v>
      </c>
      <c r="B324" s="4">
        <v>19.04</v>
      </c>
      <c r="C324" s="4">
        <v>20.67</v>
      </c>
      <c r="D324" s="4">
        <v>18.41</v>
      </c>
      <c r="E324" s="4">
        <v>19.46</v>
      </c>
      <c r="F324" s="5">
        <v>95863400</v>
      </c>
      <c r="G324" s="5">
        <v>1702140000</v>
      </c>
    </row>
    <row r="325" spans="1:7" ht="15" thickBot="1" x14ac:dyDescent="0.35">
      <c r="A325" s="3">
        <v>42796</v>
      </c>
      <c r="B325" s="4">
        <v>17.36</v>
      </c>
      <c r="C325" s="4">
        <v>19.350000000000001</v>
      </c>
      <c r="D325" s="4">
        <v>16.95</v>
      </c>
      <c r="E325" s="4">
        <v>19.03</v>
      </c>
      <c r="F325" s="5">
        <v>83627100</v>
      </c>
      <c r="G325" s="5">
        <v>1550750000</v>
      </c>
    </row>
    <row r="326" spans="1:7" ht="15" thickBot="1" x14ac:dyDescent="0.35">
      <c r="A326" s="3">
        <v>42795</v>
      </c>
      <c r="B326" s="4">
        <v>15.85</v>
      </c>
      <c r="C326" s="4">
        <v>17.37</v>
      </c>
      <c r="D326" s="4">
        <v>15.56</v>
      </c>
      <c r="E326" s="4">
        <v>17.350000000000001</v>
      </c>
      <c r="F326" s="5">
        <v>44927500</v>
      </c>
      <c r="G326" s="5">
        <v>1415510000</v>
      </c>
    </row>
    <row r="327" spans="1:7" ht="15" thickBot="1" x14ac:dyDescent="0.35">
      <c r="A327" s="3">
        <v>42794</v>
      </c>
      <c r="B327" s="4">
        <v>15.45</v>
      </c>
      <c r="C327" s="4">
        <v>16.059999999999999</v>
      </c>
      <c r="D327" s="4">
        <v>15.12</v>
      </c>
      <c r="E327" s="4">
        <v>15.82</v>
      </c>
      <c r="F327" s="5">
        <v>65478900</v>
      </c>
      <c r="G327" s="5">
        <v>1379600000</v>
      </c>
    </row>
    <row r="328" spans="1:7" ht="15" thickBot="1" x14ac:dyDescent="0.35">
      <c r="A328" s="3">
        <v>42793</v>
      </c>
      <c r="B328" s="4">
        <v>14.51</v>
      </c>
      <c r="C328" s="4">
        <v>15.68</v>
      </c>
      <c r="D328" s="4">
        <v>14.27</v>
      </c>
      <c r="E328" s="4">
        <v>15.4</v>
      </c>
      <c r="F328" s="5">
        <v>31667000</v>
      </c>
      <c r="G328" s="5">
        <v>1294770000</v>
      </c>
    </row>
    <row r="329" spans="1:7" ht="15" thickBot="1" x14ac:dyDescent="0.35">
      <c r="A329" s="3">
        <v>42792</v>
      </c>
      <c r="B329" s="4">
        <v>13.52</v>
      </c>
      <c r="C329" s="4">
        <v>14.54</v>
      </c>
      <c r="D329" s="4">
        <v>13.4</v>
      </c>
      <c r="E329" s="4">
        <v>14.52</v>
      </c>
      <c r="F329" s="5">
        <v>20307500</v>
      </c>
      <c r="G329" s="5">
        <v>1206150000</v>
      </c>
    </row>
    <row r="330" spans="1:7" ht="15" thickBot="1" x14ac:dyDescent="0.35">
      <c r="A330" s="3">
        <v>42791</v>
      </c>
      <c r="B330" s="4">
        <v>13.06</v>
      </c>
      <c r="C330" s="4">
        <v>13.72</v>
      </c>
      <c r="D330" s="4">
        <v>12.98</v>
      </c>
      <c r="E330" s="4">
        <v>13.55</v>
      </c>
      <c r="F330" s="5">
        <v>18533900</v>
      </c>
      <c r="G330" s="5">
        <v>1165230000</v>
      </c>
    </row>
    <row r="331" spans="1:7" ht="15" thickBot="1" x14ac:dyDescent="0.35">
      <c r="A331" s="3">
        <v>42790</v>
      </c>
      <c r="B331" s="4">
        <v>13.13</v>
      </c>
      <c r="C331" s="4">
        <v>13.23</v>
      </c>
      <c r="D331" s="4">
        <v>12.88</v>
      </c>
      <c r="E331" s="4">
        <v>13.07</v>
      </c>
      <c r="F331" s="5">
        <v>19574400</v>
      </c>
      <c r="G331" s="5">
        <v>1171110000</v>
      </c>
    </row>
    <row r="332" spans="1:7" ht="15" thickBot="1" x14ac:dyDescent="0.35">
      <c r="A332" s="3">
        <v>42789</v>
      </c>
      <c r="B332" s="4">
        <v>12.6</v>
      </c>
      <c r="C332" s="4">
        <v>13.21</v>
      </c>
      <c r="D332" s="4">
        <v>12.56</v>
      </c>
      <c r="E332" s="4">
        <v>13.12</v>
      </c>
      <c r="F332" s="5">
        <v>14522300</v>
      </c>
      <c r="G332" s="5">
        <v>1122910000</v>
      </c>
    </row>
    <row r="333" spans="1:7" ht="15" thickBot="1" x14ac:dyDescent="0.35">
      <c r="A333" s="3">
        <v>42788</v>
      </c>
      <c r="B333" s="4">
        <v>12.69</v>
      </c>
      <c r="C333" s="4">
        <v>12.76</v>
      </c>
      <c r="D333" s="4">
        <v>12.55</v>
      </c>
      <c r="E333" s="4">
        <v>12.6</v>
      </c>
      <c r="F333" s="5">
        <v>10360900</v>
      </c>
      <c r="G333" s="5">
        <v>1130460000</v>
      </c>
    </row>
    <row r="334" spans="1:7" ht="15" thickBot="1" x14ac:dyDescent="0.35">
      <c r="A334" s="3">
        <v>42787</v>
      </c>
      <c r="B334" s="4">
        <v>12.34</v>
      </c>
      <c r="C334" s="4">
        <v>12.77</v>
      </c>
      <c r="D334" s="4">
        <v>12.21</v>
      </c>
      <c r="E334" s="4">
        <v>12.67</v>
      </c>
      <c r="F334" s="5">
        <v>15183300</v>
      </c>
      <c r="G334" s="5">
        <v>1099330000</v>
      </c>
    </row>
    <row r="335" spans="1:7" ht="15" thickBot="1" x14ac:dyDescent="0.35">
      <c r="A335" s="3">
        <v>42786</v>
      </c>
      <c r="B335" s="4">
        <v>12.77</v>
      </c>
      <c r="C335" s="4">
        <v>12.9</v>
      </c>
      <c r="D335" s="4">
        <v>12.43</v>
      </c>
      <c r="E335" s="4">
        <v>12.43</v>
      </c>
      <c r="F335" s="5">
        <v>12994400</v>
      </c>
      <c r="G335" s="5">
        <v>1136610000</v>
      </c>
    </row>
    <row r="336" spans="1:7" ht="15" thickBot="1" x14ac:dyDescent="0.35">
      <c r="A336" s="3">
        <v>42785</v>
      </c>
      <c r="B336" s="4">
        <v>12.82</v>
      </c>
      <c r="C336" s="4">
        <v>12.87</v>
      </c>
      <c r="D336" s="4">
        <v>12.71</v>
      </c>
      <c r="E336" s="4">
        <v>12.76</v>
      </c>
      <c r="F336" s="5">
        <v>7799740</v>
      </c>
      <c r="G336" s="5">
        <v>1140870000</v>
      </c>
    </row>
    <row r="337" spans="1:7" ht="15" thickBot="1" x14ac:dyDescent="0.35">
      <c r="A337" s="3">
        <v>42784</v>
      </c>
      <c r="B337" s="4">
        <v>12.71</v>
      </c>
      <c r="C337" s="4">
        <v>12.83</v>
      </c>
      <c r="D337" s="4">
        <v>12.68</v>
      </c>
      <c r="E337" s="4">
        <v>12.81</v>
      </c>
      <c r="F337" s="5">
        <v>9370010</v>
      </c>
      <c r="G337" s="5">
        <v>1130750000</v>
      </c>
    </row>
    <row r="338" spans="1:7" ht="15" thickBot="1" x14ac:dyDescent="0.35">
      <c r="A338" s="3">
        <v>42783</v>
      </c>
      <c r="B338" s="4">
        <v>12.9</v>
      </c>
      <c r="C338" s="4">
        <v>12.91</v>
      </c>
      <c r="D338" s="4">
        <v>12.66</v>
      </c>
      <c r="E338" s="4">
        <v>12.68</v>
      </c>
      <c r="F338" s="5">
        <v>11636500</v>
      </c>
      <c r="G338" s="5">
        <v>1147260000</v>
      </c>
    </row>
    <row r="339" spans="1:7" ht="15" thickBot="1" x14ac:dyDescent="0.35">
      <c r="A339" s="3">
        <v>42782</v>
      </c>
      <c r="B339" s="4">
        <v>12.92</v>
      </c>
      <c r="C339" s="4">
        <v>12.92</v>
      </c>
      <c r="D339" s="4">
        <v>12.54</v>
      </c>
      <c r="E339" s="4">
        <v>12.9</v>
      </c>
      <c r="F339" s="5">
        <v>38002600</v>
      </c>
      <c r="G339" s="5">
        <v>1148860000</v>
      </c>
    </row>
    <row r="340" spans="1:7" ht="15" thickBot="1" x14ac:dyDescent="0.35">
      <c r="A340" s="3">
        <v>42781</v>
      </c>
      <c r="B340" s="4">
        <v>13.04</v>
      </c>
      <c r="C340" s="4">
        <v>13.04</v>
      </c>
      <c r="D340" s="4">
        <v>12.64</v>
      </c>
      <c r="E340" s="4">
        <v>12.92</v>
      </c>
      <c r="F340" s="5">
        <v>18464700</v>
      </c>
      <c r="G340" s="5">
        <v>1159000000</v>
      </c>
    </row>
    <row r="341" spans="1:7" ht="15" thickBot="1" x14ac:dyDescent="0.35">
      <c r="A341" s="3">
        <v>42780</v>
      </c>
      <c r="B341" s="4">
        <v>11.29</v>
      </c>
      <c r="C341" s="4">
        <v>13.33</v>
      </c>
      <c r="D341" s="4">
        <v>11.29</v>
      </c>
      <c r="E341" s="4">
        <v>13.03</v>
      </c>
      <c r="F341" s="5">
        <v>42911500</v>
      </c>
      <c r="G341" s="5">
        <v>1002810000</v>
      </c>
    </row>
    <row r="342" spans="1:7" ht="15" thickBot="1" x14ac:dyDescent="0.35">
      <c r="A342" s="3">
        <v>42779</v>
      </c>
      <c r="B342" s="4">
        <v>11.38</v>
      </c>
      <c r="C342" s="4">
        <v>11.39</v>
      </c>
      <c r="D342" s="4">
        <v>11.17</v>
      </c>
      <c r="E342" s="4">
        <v>11.27</v>
      </c>
      <c r="F342" s="5">
        <v>7216520</v>
      </c>
      <c r="G342" s="5">
        <v>1011080000</v>
      </c>
    </row>
    <row r="343" spans="1:7" ht="15" thickBot="1" x14ac:dyDescent="0.35">
      <c r="A343" s="3">
        <v>42778</v>
      </c>
      <c r="B343" s="4">
        <v>11.35</v>
      </c>
      <c r="C343" s="4">
        <v>11.4</v>
      </c>
      <c r="D343" s="4">
        <v>11.3</v>
      </c>
      <c r="E343" s="4">
        <v>11.4</v>
      </c>
      <c r="F343" s="5">
        <v>6264900</v>
      </c>
      <c r="G343" s="5">
        <v>1008030000</v>
      </c>
    </row>
    <row r="344" spans="1:7" ht="15" thickBot="1" x14ac:dyDescent="0.35">
      <c r="A344" s="3">
        <v>42777</v>
      </c>
      <c r="B344" s="4">
        <v>11.29</v>
      </c>
      <c r="C344" s="4">
        <v>11.43</v>
      </c>
      <c r="D344" s="4">
        <v>11.24</v>
      </c>
      <c r="E344" s="4">
        <v>11.35</v>
      </c>
      <c r="F344" s="5">
        <v>7544520</v>
      </c>
      <c r="G344" s="5">
        <v>1002130000</v>
      </c>
    </row>
    <row r="345" spans="1:7" ht="15" thickBot="1" x14ac:dyDescent="0.35">
      <c r="A345" s="3">
        <v>42776</v>
      </c>
      <c r="B345" s="4">
        <v>11.04</v>
      </c>
      <c r="C345" s="4">
        <v>11.34</v>
      </c>
      <c r="D345" s="4">
        <v>10.78</v>
      </c>
      <c r="E345" s="4">
        <v>11.28</v>
      </c>
      <c r="F345" s="5">
        <v>11914200</v>
      </c>
      <c r="G345" s="5">
        <v>979961000</v>
      </c>
    </row>
    <row r="346" spans="1:7" ht="15" thickBot="1" x14ac:dyDescent="0.35">
      <c r="A346" s="3">
        <v>42775</v>
      </c>
      <c r="B346" s="4">
        <v>11.44</v>
      </c>
      <c r="C346" s="4">
        <v>11.6</v>
      </c>
      <c r="D346" s="4">
        <v>10.67</v>
      </c>
      <c r="E346" s="4">
        <v>11.03</v>
      </c>
      <c r="F346" s="5">
        <v>18400300</v>
      </c>
      <c r="G346" s="5">
        <v>1014280000</v>
      </c>
    </row>
    <row r="347" spans="1:7" ht="15" thickBot="1" x14ac:dyDescent="0.35">
      <c r="A347" s="3">
        <v>42774</v>
      </c>
      <c r="B347" s="4">
        <v>11.54</v>
      </c>
      <c r="C347" s="4">
        <v>11.63</v>
      </c>
      <c r="D347" s="4">
        <v>11.24</v>
      </c>
      <c r="E347" s="4">
        <v>11.43</v>
      </c>
      <c r="F347" s="5">
        <v>9688630</v>
      </c>
      <c r="G347" s="5">
        <v>1023170000</v>
      </c>
    </row>
    <row r="348" spans="1:7" ht="15" thickBot="1" x14ac:dyDescent="0.35">
      <c r="A348" s="3">
        <v>42773</v>
      </c>
      <c r="B348" s="4">
        <v>11.43</v>
      </c>
      <c r="C348" s="4">
        <v>11.61</v>
      </c>
      <c r="D348" s="4">
        <v>11.41</v>
      </c>
      <c r="E348" s="4">
        <v>11.52</v>
      </c>
      <c r="F348" s="5">
        <v>7629640</v>
      </c>
      <c r="G348" s="5">
        <v>1012620000</v>
      </c>
    </row>
    <row r="349" spans="1:7" ht="15" thickBot="1" x14ac:dyDescent="0.35">
      <c r="A349" s="3">
        <v>42772</v>
      </c>
      <c r="B349" s="4">
        <v>11.35</v>
      </c>
      <c r="C349" s="4">
        <v>11.48</v>
      </c>
      <c r="D349" s="4">
        <v>11.34</v>
      </c>
      <c r="E349" s="4">
        <v>11.39</v>
      </c>
      <c r="F349" s="5">
        <v>5695440</v>
      </c>
      <c r="G349" s="5">
        <v>1005930000</v>
      </c>
    </row>
    <row r="350" spans="1:7" ht="15" thickBot="1" x14ac:dyDescent="0.35">
      <c r="A350" s="3">
        <v>42771</v>
      </c>
      <c r="B350" s="4">
        <v>11.44</v>
      </c>
      <c r="C350" s="4">
        <v>11.49</v>
      </c>
      <c r="D350" s="4">
        <v>11.32</v>
      </c>
      <c r="E350" s="4">
        <v>11.35</v>
      </c>
      <c r="F350" s="5">
        <v>5942960</v>
      </c>
      <c r="G350" s="5">
        <v>1013400000</v>
      </c>
    </row>
    <row r="351" spans="1:7" ht="15" thickBot="1" x14ac:dyDescent="0.35">
      <c r="A351" s="3">
        <v>42770</v>
      </c>
      <c r="B351" s="4">
        <v>11.13</v>
      </c>
      <c r="C351" s="4">
        <v>11.5</v>
      </c>
      <c r="D351" s="4">
        <v>11.13</v>
      </c>
      <c r="E351" s="4">
        <v>11.43</v>
      </c>
      <c r="F351" s="5">
        <v>14139500</v>
      </c>
      <c r="G351" s="5">
        <v>985277000</v>
      </c>
    </row>
    <row r="352" spans="1:7" ht="15" thickBot="1" x14ac:dyDescent="0.35">
      <c r="A352" s="3">
        <v>42769</v>
      </c>
      <c r="B352" s="4">
        <v>10.81</v>
      </c>
      <c r="C352" s="4">
        <v>11.11</v>
      </c>
      <c r="D352" s="4">
        <v>10.76</v>
      </c>
      <c r="E352" s="4">
        <v>11.11</v>
      </c>
      <c r="F352" s="5">
        <v>12897800</v>
      </c>
      <c r="G352" s="5">
        <v>956944000</v>
      </c>
    </row>
    <row r="353" spans="1:7" ht="15" thickBot="1" x14ac:dyDescent="0.35">
      <c r="A353" s="3">
        <v>42768</v>
      </c>
      <c r="B353" s="4">
        <v>10.74</v>
      </c>
      <c r="C353" s="4">
        <v>10.89</v>
      </c>
      <c r="D353" s="4">
        <v>10.55</v>
      </c>
      <c r="E353" s="4">
        <v>10.82</v>
      </c>
      <c r="F353" s="5">
        <v>10172500</v>
      </c>
      <c r="G353" s="5">
        <v>949793000</v>
      </c>
    </row>
    <row r="354" spans="1:7" ht="15" thickBot="1" x14ac:dyDescent="0.35">
      <c r="A354" s="3">
        <v>42767</v>
      </c>
      <c r="B354" s="4">
        <v>10.74</v>
      </c>
      <c r="C354" s="4">
        <v>10.85</v>
      </c>
      <c r="D354" s="4">
        <v>10.56</v>
      </c>
      <c r="E354" s="4">
        <v>10.73</v>
      </c>
      <c r="F354" s="5">
        <v>12852200</v>
      </c>
      <c r="G354" s="5">
        <v>949969000</v>
      </c>
    </row>
    <row r="355" spans="1:7" ht="15" thickBot="1" x14ac:dyDescent="0.35">
      <c r="A355" s="3">
        <v>42766</v>
      </c>
      <c r="B355" s="4">
        <v>10.56</v>
      </c>
      <c r="C355" s="4">
        <v>10.75</v>
      </c>
      <c r="D355" s="4">
        <v>10.54</v>
      </c>
      <c r="E355" s="4">
        <v>10.73</v>
      </c>
      <c r="F355" s="5">
        <v>11648700</v>
      </c>
      <c r="G355" s="5">
        <v>933975000</v>
      </c>
    </row>
    <row r="356" spans="1:7" ht="15" thickBot="1" x14ac:dyDescent="0.35">
      <c r="A356" s="3">
        <v>42765</v>
      </c>
      <c r="B356" s="4">
        <v>10.49</v>
      </c>
      <c r="C356" s="4">
        <v>10.71</v>
      </c>
      <c r="D356" s="4">
        <v>10.47</v>
      </c>
      <c r="E356" s="4">
        <v>10.57</v>
      </c>
      <c r="F356" s="5">
        <v>8042180</v>
      </c>
      <c r="G356" s="5">
        <v>927415000</v>
      </c>
    </row>
    <row r="357" spans="1:7" ht="15" thickBot="1" x14ac:dyDescent="0.35">
      <c r="A357" s="3">
        <v>42764</v>
      </c>
      <c r="B357" s="4">
        <v>10.56</v>
      </c>
      <c r="C357" s="4">
        <v>10.57</v>
      </c>
      <c r="D357" s="4">
        <v>10.45</v>
      </c>
      <c r="E357" s="4">
        <v>10.48</v>
      </c>
      <c r="F357" s="5">
        <v>4689950</v>
      </c>
      <c r="G357" s="5">
        <v>933087000</v>
      </c>
    </row>
    <row r="358" spans="1:7" ht="15" thickBot="1" x14ac:dyDescent="0.35">
      <c r="A358" s="3">
        <v>42763</v>
      </c>
      <c r="B358" s="4">
        <v>10.54</v>
      </c>
      <c r="C358" s="4">
        <v>10.58</v>
      </c>
      <c r="D358" s="4">
        <v>10.43</v>
      </c>
      <c r="E358" s="4">
        <v>10.56</v>
      </c>
      <c r="F358" s="5">
        <v>6580700</v>
      </c>
      <c r="G358" s="5">
        <v>930688000</v>
      </c>
    </row>
    <row r="359" spans="1:7" ht="15" thickBot="1" x14ac:dyDescent="0.35">
      <c r="A359" s="3">
        <v>42762</v>
      </c>
      <c r="B359" s="4">
        <v>10.58</v>
      </c>
      <c r="C359" s="4">
        <v>10.61</v>
      </c>
      <c r="D359" s="4">
        <v>10.44</v>
      </c>
      <c r="E359" s="4">
        <v>10.54</v>
      </c>
      <c r="F359" s="5">
        <v>7189170</v>
      </c>
      <c r="G359" s="5">
        <v>934404000</v>
      </c>
    </row>
    <row r="360" spans="1:7" ht="15" thickBot="1" x14ac:dyDescent="0.35">
      <c r="A360" s="3">
        <v>42761</v>
      </c>
      <c r="B360" s="4">
        <v>10.57</v>
      </c>
      <c r="C360" s="4">
        <v>10.67</v>
      </c>
      <c r="D360" s="4">
        <v>10.51</v>
      </c>
      <c r="E360" s="4">
        <v>10.59</v>
      </c>
      <c r="F360" s="5">
        <v>8465020</v>
      </c>
      <c r="G360" s="5">
        <v>932575000</v>
      </c>
    </row>
    <row r="361" spans="1:7" ht="15" thickBot="1" x14ac:dyDescent="0.35">
      <c r="A361" s="3">
        <v>42760</v>
      </c>
      <c r="B361" s="4">
        <v>10.62</v>
      </c>
      <c r="C361" s="4">
        <v>10.62</v>
      </c>
      <c r="D361" s="4">
        <v>10.48</v>
      </c>
      <c r="E361" s="4">
        <v>10.57</v>
      </c>
      <c r="F361" s="5">
        <v>6751450</v>
      </c>
      <c r="G361" s="5">
        <v>936769000</v>
      </c>
    </row>
    <row r="362" spans="1:7" ht="15" thickBot="1" x14ac:dyDescent="0.35">
      <c r="A362" s="3">
        <v>42759</v>
      </c>
      <c r="B362" s="4">
        <v>10.73</v>
      </c>
      <c r="C362" s="4">
        <v>10.77</v>
      </c>
      <c r="D362" s="4">
        <v>10.57</v>
      </c>
      <c r="E362" s="4">
        <v>10.63</v>
      </c>
      <c r="F362" s="5">
        <v>8327330</v>
      </c>
      <c r="G362" s="5">
        <v>946083000</v>
      </c>
    </row>
    <row r="363" spans="1:7" ht="15" thickBot="1" x14ac:dyDescent="0.35">
      <c r="A363" s="3">
        <v>42758</v>
      </c>
      <c r="B363" s="4">
        <v>10.71</v>
      </c>
      <c r="C363" s="4">
        <v>10.84</v>
      </c>
      <c r="D363" s="4">
        <v>10.67</v>
      </c>
      <c r="E363" s="4">
        <v>10.82</v>
      </c>
      <c r="F363" s="5">
        <v>7267210</v>
      </c>
      <c r="G363" s="5">
        <v>944159000</v>
      </c>
    </row>
    <row r="364" spans="1:7" ht="15" thickBot="1" x14ac:dyDescent="0.35">
      <c r="A364" s="3">
        <v>42757</v>
      </c>
      <c r="B364" s="4">
        <v>10.91</v>
      </c>
      <c r="C364" s="4">
        <v>10.97</v>
      </c>
      <c r="D364" s="4">
        <v>10.58</v>
      </c>
      <c r="E364" s="4">
        <v>10.7</v>
      </c>
      <c r="F364" s="5">
        <v>8678620</v>
      </c>
      <c r="G364" s="5">
        <v>961463000</v>
      </c>
    </row>
    <row r="365" spans="1:7" ht="15" thickBot="1" x14ac:dyDescent="0.35">
      <c r="A365" s="3">
        <v>42756</v>
      </c>
      <c r="B365" s="4">
        <v>10.6</v>
      </c>
      <c r="C365" s="4">
        <v>10.98</v>
      </c>
      <c r="D365" s="4">
        <v>10.58</v>
      </c>
      <c r="E365" s="4">
        <v>10.91</v>
      </c>
      <c r="F365" s="5">
        <v>11937600</v>
      </c>
      <c r="G365" s="5">
        <v>933405000</v>
      </c>
    </row>
    <row r="366" spans="1:7" ht="15" thickBot="1" x14ac:dyDescent="0.35">
      <c r="A366" s="3">
        <v>42755</v>
      </c>
      <c r="B366" s="4">
        <v>10.39</v>
      </c>
      <c r="C366" s="4">
        <v>10.76</v>
      </c>
      <c r="D366" s="4">
        <v>10.35</v>
      </c>
      <c r="E366" s="4">
        <v>10.6</v>
      </c>
      <c r="F366" s="5">
        <v>10992800</v>
      </c>
      <c r="G366" s="5">
        <v>914696000</v>
      </c>
    </row>
    <row r="367" spans="1:7" ht="15" thickBot="1" x14ac:dyDescent="0.35">
      <c r="A367" s="3">
        <v>42754</v>
      </c>
      <c r="B367" s="4">
        <v>10.24</v>
      </c>
      <c r="C367" s="4">
        <v>10.44</v>
      </c>
      <c r="D367" s="4">
        <v>10.18</v>
      </c>
      <c r="E367" s="4">
        <v>10.4</v>
      </c>
      <c r="F367" s="5">
        <v>8347550</v>
      </c>
      <c r="G367" s="5">
        <v>901484000</v>
      </c>
    </row>
    <row r="368" spans="1:7" ht="15" thickBot="1" x14ac:dyDescent="0.35">
      <c r="A368" s="3">
        <v>42753</v>
      </c>
      <c r="B368" s="4">
        <v>10.3</v>
      </c>
      <c r="C368" s="4">
        <v>10.52</v>
      </c>
      <c r="D368" s="4">
        <v>9.94</v>
      </c>
      <c r="E368" s="4">
        <v>10.23</v>
      </c>
      <c r="F368" s="5">
        <v>10788200</v>
      </c>
      <c r="G368" s="5">
        <v>906079000</v>
      </c>
    </row>
    <row r="369" spans="1:7" ht="15" thickBot="1" x14ac:dyDescent="0.35">
      <c r="A369" s="3">
        <v>42752</v>
      </c>
      <c r="B369" s="4">
        <v>9.64</v>
      </c>
      <c r="C369" s="4">
        <v>10.61</v>
      </c>
      <c r="D369" s="4">
        <v>9.5399999999999991</v>
      </c>
      <c r="E369" s="4">
        <v>10.3</v>
      </c>
      <c r="F369" s="5">
        <v>18391900</v>
      </c>
      <c r="G369" s="5">
        <v>847981000</v>
      </c>
    </row>
    <row r="370" spans="1:7" ht="15" thickBot="1" x14ac:dyDescent="0.35">
      <c r="A370" s="3">
        <v>42751</v>
      </c>
      <c r="B370" s="4">
        <v>9.8800000000000008</v>
      </c>
      <c r="C370" s="4">
        <v>9.93</v>
      </c>
      <c r="D370" s="4">
        <v>9.58</v>
      </c>
      <c r="E370" s="4">
        <v>9.64</v>
      </c>
      <c r="F370" s="5">
        <v>14937400</v>
      </c>
      <c r="G370" s="5">
        <v>869126000</v>
      </c>
    </row>
    <row r="371" spans="1:7" ht="15" thickBot="1" x14ac:dyDescent="0.35">
      <c r="A371" s="3">
        <v>42750</v>
      </c>
      <c r="B371" s="4">
        <v>9.83</v>
      </c>
      <c r="C371" s="4">
        <v>10</v>
      </c>
      <c r="D371" s="4">
        <v>9.6</v>
      </c>
      <c r="E371" s="4">
        <v>9.9</v>
      </c>
      <c r="F371" s="5">
        <v>14837900</v>
      </c>
      <c r="G371" s="5">
        <v>864037000</v>
      </c>
    </row>
    <row r="372" spans="1:7" ht="15" thickBot="1" x14ac:dyDescent="0.35">
      <c r="A372" s="3">
        <v>42749</v>
      </c>
      <c r="B372" s="4">
        <v>9.7899999999999991</v>
      </c>
      <c r="C372" s="4">
        <v>9.89</v>
      </c>
      <c r="D372" s="4">
        <v>9.44</v>
      </c>
      <c r="E372" s="4">
        <v>9.65</v>
      </c>
      <c r="F372" s="5">
        <v>20085800</v>
      </c>
      <c r="G372" s="5">
        <v>859971000</v>
      </c>
    </row>
    <row r="373" spans="1:7" ht="15" thickBot="1" x14ac:dyDescent="0.35">
      <c r="A373" s="3">
        <v>42748</v>
      </c>
      <c r="B373" s="4">
        <v>9.83</v>
      </c>
      <c r="C373" s="4">
        <v>9.85</v>
      </c>
      <c r="D373" s="4">
        <v>9.51</v>
      </c>
      <c r="E373" s="4">
        <v>9.77</v>
      </c>
      <c r="F373" s="5">
        <v>25066600</v>
      </c>
      <c r="G373" s="5">
        <v>863241000</v>
      </c>
    </row>
    <row r="374" spans="1:7" ht="15" thickBot="1" x14ac:dyDescent="0.35">
      <c r="A374" s="3">
        <v>42747</v>
      </c>
      <c r="B374" s="4">
        <v>9.7200000000000006</v>
      </c>
      <c r="C374" s="4">
        <v>10.08</v>
      </c>
      <c r="D374" s="4">
        <v>9.18</v>
      </c>
      <c r="E374" s="4">
        <v>9.86</v>
      </c>
      <c r="F374" s="5">
        <v>30453800</v>
      </c>
      <c r="G374" s="5">
        <v>853638000</v>
      </c>
    </row>
    <row r="375" spans="1:7" ht="15" thickBot="1" x14ac:dyDescent="0.35">
      <c r="A375" s="3">
        <v>42746</v>
      </c>
      <c r="B375" s="4">
        <v>10.54</v>
      </c>
      <c r="C375" s="4">
        <v>10.66</v>
      </c>
      <c r="D375" s="4">
        <v>9.4600000000000009</v>
      </c>
      <c r="E375" s="4">
        <v>9.7200000000000006</v>
      </c>
      <c r="F375" s="5">
        <v>26823500</v>
      </c>
      <c r="G375" s="5">
        <v>925320000</v>
      </c>
    </row>
    <row r="376" spans="1:7" ht="15" thickBot="1" x14ac:dyDescent="0.35">
      <c r="A376" s="3">
        <v>42745</v>
      </c>
      <c r="B376" s="4">
        <v>10.37</v>
      </c>
      <c r="C376" s="4">
        <v>10.69</v>
      </c>
      <c r="D376" s="4">
        <v>10.29</v>
      </c>
      <c r="E376" s="4">
        <v>10.55</v>
      </c>
      <c r="F376" s="5">
        <v>10879700</v>
      </c>
      <c r="G376" s="5">
        <v>909897000</v>
      </c>
    </row>
    <row r="377" spans="1:7" ht="15" thickBot="1" x14ac:dyDescent="0.35">
      <c r="A377" s="3">
        <v>42744</v>
      </c>
      <c r="B377" s="4">
        <v>10.31</v>
      </c>
      <c r="C377" s="4">
        <v>10.78</v>
      </c>
      <c r="D377" s="4">
        <v>10.14</v>
      </c>
      <c r="E377" s="4">
        <v>10.33</v>
      </c>
      <c r="F377" s="5">
        <v>25718300</v>
      </c>
      <c r="G377" s="5">
        <v>904682000</v>
      </c>
    </row>
    <row r="378" spans="1:7" ht="15" thickBot="1" x14ac:dyDescent="0.35">
      <c r="A378" s="3">
        <v>42743</v>
      </c>
      <c r="B378" s="4">
        <v>9.8699999999999992</v>
      </c>
      <c r="C378" s="4">
        <v>10.39</v>
      </c>
      <c r="D378" s="4">
        <v>9.83</v>
      </c>
      <c r="E378" s="4">
        <v>10.29</v>
      </c>
      <c r="F378" s="5">
        <v>16676600</v>
      </c>
      <c r="G378" s="5">
        <v>865667000</v>
      </c>
    </row>
    <row r="379" spans="1:7" ht="15" thickBot="1" x14ac:dyDescent="0.35">
      <c r="A379" s="3">
        <v>42742</v>
      </c>
      <c r="B379" s="4">
        <v>10.24</v>
      </c>
      <c r="C379" s="4">
        <v>10.28</v>
      </c>
      <c r="D379" s="4">
        <v>9.59</v>
      </c>
      <c r="E379" s="4">
        <v>9.8699999999999992</v>
      </c>
      <c r="F379" s="5">
        <v>23153600</v>
      </c>
      <c r="G379" s="5">
        <v>897636000</v>
      </c>
    </row>
    <row r="380" spans="1:7" ht="15" thickBot="1" x14ac:dyDescent="0.35">
      <c r="A380" s="3">
        <v>42741</v>
      </c>
      <c r="B380" s="4">
        <v>10.29</v>
      </c>
      <c r="C380" s="4">
        <v>10.63</v>
      </c>
      <c r="D380" s="4">
        <v>9.6300000000000008</v>
      </c>
      <c r="E380" s="4">
        <v>10.25</v>
      </c>
      <c r="F380" s="5">
        <v>29471800</v>
      </c>
      <c r="G380" s="5">
        <v>901249000</v>
      </c>
    </row>
    <row r="381" spans="1:7" ht="15" thickBot="1" x14ac:dyDescent="0.35">
      <c r="A381" s="3">
        <v>42740</v>
      </c>
      <c r="B381" s="4">
        <v>11.29</v>
      </c>
      <c r="C381" s="4">
        <v>11.89</v>
      </c>
      <c r="D381" s="4">
        <v>9.4</v>
      </c>
      <c r="E381" s="4">
        <v>10.25</v>
      </c>
      <c r="F381" s="5">
        <v>41557400</v>
      </c>
      <c r="G381" s="5">
        <v>988599000</v>
      </c>
    </row>
    <row r="382" spans="1:7" ht="15" thickBot="1" x14ac:dyDescent="0.35">
      <c r="A382" s="3">
        <v>42739</v>
      </c>
      <c r="B382" s="4">
        <v>9.7100000000000009</v>
      </c>
      <c r="C382" s="4">
        <v>11.28</v>
      </c>
      <c r="D382" s="4">
        <v>9.56</v>
      </c>
      <c r="E382" s="4">
        <v>11.25</v>
      </c>
      <c r="F382" s="5">
        <v>41051200</v>
      </c>
      <c r="G382" s="5">
        <v>850115000</v>
      </c>
    </row>
    <row r="383" spans="1:7" ht="15" thickBot="1" x14ac:dyDescent="0.35">
      <c r="A383" s="3">
        <v>42738</v>
      </c>
      <c r="B383" s="4">
        <v>8.3699999999999992</v>
      </c>
      <c r="C383" s="4">
        <v>10</v>
      </c>
      <c r="D383" s="4">
        <v>8.32</v>
      </c>
      <c r="E383" s="4">
        <v>9.73</v>
      </c>
      <c r="F383" s="5">
        <v>33625200</v>
      </c>
      <c r="G383" s="5">
        <v>732988000</v>
      </c>
    </row>
    <row r="384" spans="1:7" ht="15" thickBot="1" x14ac:dyDescent="0.35">
      <c r="A384" s="3">
        <v>42737</v>
      </c>
      <c r="B384" s="4">
        <v>8.17</v>
      </c>
      <c r="C384" s="4">
        <v>8.44</v>
      </c>
      <c r="D384" s="4">
        <v>8.0500000000000007</v>
      </c>
      <c r="E384" s="4">
        <v>8.3800000000000008</v>
      </c>
      <c r="F384" s="5">
        <v>14579600</v>
      </c>
      <c r="G384" s="5">
        <v>714900000</v>
      </c>
    </row>
    <row r="385" spans="1:7" x14ac:dyDescent="0.3">
      <c r="A385" s="3">
        <v>42736</v>
      </c>
      <c r="B385" s="4">
        <v>7.98</v>
      </c>
      <c r="C385" s="4">
        <v>8.4700000000000006</v>
      </c>
      <c r="D385" s="4">
        <v>7.98</v>
      </c>
      <c r="E385" s="4">
        <v>8.17</v>
      </c>
      <c r="F385" s="5">
        <v>14731700</v>
      </c>
      <c r="G385" s="5">
        <v>698149000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5"/>
  <sheetViews>
    <sheetView workbookViewId="0">
      <selection sqref="A1:G385"/>
    </sheetView>
  </sheetViews>
  <sheetFormatPr defaultRowHeight="14.4" x14ac:dyDescent="0.3"/>
  <cols>
    <col min="1" max="1" width="9.77734375" bestFit="1" customWidth="1"/>
    <col min="2" max="5" width="8.5546875" bestFit="1" customWidth="1"/>
    <col min="6" max="6" width="12.6640625" bestFit="1" customWidth="1"/>
    <col min="7" max="7" width="14.77734375" bestFit="1" customWidth="1"/>
  </cols>
  <sheetData>
    <row r="1" spans="1:7" ht="15" thickBot="1" x14ac:dyDescent="0.3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7" ht="15" thickBot="1" x14ac:dyDescent="0.35">
      <c r="A2" s="3">
        <v>43119</v>
      </c>
      <c r="B2" s="4">
        <v>1.58</v>
      </c>
      <c r="C2" s="4">
        <v>1.7</v>
      </c>
      <c r="D2" s="4">
        <v>1.5</v>
      </c>
      <c r="E2" s="4">
        <v>1.55</v>
      </c>
      <c r="F2" s="5">
        <v>3697430000</v>
      </c>
      <c r="G2" s="5">
        <v>61291900000</v>
      </c>
    </row>
    <row r="3" spans="1:7" ht="15" thickBot="1" x14ac:dyDescent="0.35">
      <c r="A3" s="3">
        <v>43118</v>
      </c>
      <c r="B3" s="4">
        <v>1.31</v>
      </c>
      <c r="C3" s="4">
        <v>1.73</v>
      </c>
      <c r="D3" s="4">
        <v>1.26</v>
      </c>
      <c r="E3" s="4">
        <v>1.6</v>
      </c>
      <c r="F3" s="5">
        <v>9110440000</v>
      </c>
      <c r="G3" s="5">
        <v>50577100000</v>
      </c>
    </row>
    <row r="4" spans="1:7" ht="15" thickBot="1" x14ac:dyDescent="0.35">
      <c r="A4" s="3">
        <v>43117</v>
      </c>
      <c r="B4" s="4">
        <v>1.18</v>
      </c>
      <c r="C4" s="4">
        <v>1.38</v>
      </c>
      <c r="D4" s="4">
        <v>0.89779699999999996</v>
      </c>
      <c r="E4" s="4">
        <v>1.31</v>
      </c>
      <c r="F4" s="5">
        <v>7251210000</v>
      </c>
      <c r="G4" s="5">
        <v>45854700000</v>
      </c>
    </row>
    <row r="5" spans="1:7" ht="15" thickBot="1" x14ac:dyDescent="0.35">
      <c r="A5" s="3">
        <v>43116</v>
      </c>
      <c r="B5" s="4">
        <v>1.68</v>
      </c>
      <c r="C5" s="4">
        <v>1.7</v>
      </c>
      <c r="D5" s="4">
        <v>0.90931300000000004</v>
      </c>
      <c r="E5" s="4">
        <v>1.18</v>
      </c>
      <c r="F5" s="5">
        <v>5687960000</v>
      </c>
      <c r="G5" s="5">
        <v>65018400000</v>
      </c>
    </row>
    <row r="6" spans="1:7" ht="15" thickBot="1" x14ac:dyDescent="0.35">
      <c r="A6" s="3">
        <v>43115</v>
      </c>
      <c r="B6" s="4">
        <v>1.86</v>
      </c>
      <c r="C6" s="4">
        <v>1.9</v>
      </c>
      <c r="D6" s="4">
        <v>1.67</v>
      </c>
      <c r="E6" s="4">
        <v>1.68</v>
      </c>
      <c r="F6" s="5">
        <v>1838460000</v>
      </c>
      <c r="G6" s="5">
        <v>71909400000</v>
      </c>
    </row>
    <row r="7" spans="1:7" ht="15" thickBot="1" x14ac:dyDescent="0.35">
      <c r="A7" s="3">
        <v>43114</v>
      </c>
      <c r="B7" s="4">
        <v>2.02</v>
      </c>
      <c r="C7" s="4">
        <v>2.02</v>
      </c>
      <c r="D7" s="4">
        <v>1.81</v>
      </c>
      <c r="E7" s="4">
        <v>1.86</v>
      </c>
      <c r="F7" s="5">
        <v>1978200000</v>
      </c>
      <c r="G7" s="5">
        <v>78195800000</v>
      </c>
    </row>
    <row r="8" spans="1:7" ht="15" thickBot="1" x14ac:dyDescent="0.35">
      <c r="A8" s="3">
        <v>43113</v>
      </c>
      <c r="B8" s="4">
        <v>2.0499999999999998</v>
      </c>
      <c r="C8" s="4">
        <v>2.12</v>
      </c>
      <c r="D8" s="4">
        <v>1.98</v>
      </c>
      <c r="E8" s="4">
        <v>2.02</v>
      </c>
      <c r="F8" s="5">
        <v>2130170000</v>
      </c>
      <c r="G8" s="5">
        <v>79469700000</v>
      </c>
    </row>
    <row r="9" spans="1:7" ht="15" thickBot="1" x14ac:dyDescent="0.35">
      <c r="A9" s="3">
        <v>43112</v>
      </c>
      <c r="B9" s="4">
        <v>1.94</v>
      </c>
      <c r="C9" s="4">
        <v>2.16</v>
      </c>
      <c r="D9" s="4">
        <v>1.87</v>
      </c>
      <c r="E9" s="4">
        <v>2.04</v>
      </c>
      <c r="F9" s="5">
        <v>3330810000</v>
      </c>
      <c r="G9" s="5">
        <v>75172500000</v>
      </c>
    </row>
    <row r="10" spans="1:7" ht="15" thickBot="1" x14ac:dyDescent="0.35">
      <c r="A10" s="3">
        <v>43111</v>
      </c>
      <c r="B10" s="4">
        <v>1.98</v>
      </c>
      <c r="C10" s="4">
        <v>2.25</v>
      </c>
      <c r="D10" s="4">
        <v>1.62</v>
      </c>
      <c r="E10" s="4">
        <v>1.95</v>
      </c>
      <c r="F10" s="5">
        <v>6296120000</v>
      </c>
      <c r="G10" s="5">
        <v>76711800000</v>
      </c>
    </row>
    <row r="11" spans="1:7" ht="15" thickBot="1" x14ac:dyDescent="0.35">
      <c r="A11" s="3">
        <v>43110</v>
      </c>
      <c r="B11" s="4">
        <v>2.13</v>
      </c>
      <c r="C11" s="4">
        <v>2.16</v>
      </c>
      <c r="D11" s="4">
        <v>1.7</v>
      </c>
      <c r="E11" s="4">
        <v>1.97</v>
      </c>
      <c r="F11" s="5">
        <v>4833640000</v>
      </c>
      <c r="G11" s="5">
        <v>82511000000</v>
      </c>
    </row>
    <row r="12" spans="1:7" ht="15" thickBot="1" x14ac:dyDescent="0.35">
      <c r="A12" s="3">
        <v>43109</v>
      </c>
      <c r="B12" s="4">
        <v>2.44</v>
      </c>
      <c r="C12" s="4">
        <v>2.5299999999999998</v>
      </c>
      <c r="D12" s="4">
        <v>1.98</v>
      </c>
      <c r="E12" s="4">
        <v>2.1</v>
      </c>
      <c r="F12" s="5">
        <v>3694700000</v>
      </c>
      <c r="G12" s="5">
        <v>94657500000</v>
      </c>
    </row>
    <row r="13" spans="1:7" ht="15" thickBot="1" x14ac:dyDescent="0.35">
      <c r="A13" s="3">
        <v>43108</v>
      </c>
      <c r="B13" s="4">
        <v>3.36</v>
      </c>
      <c r="C13" s="4">
        <v>3.36</v>
      </c>
      <c r="D13" s="4">
        <v>2.0699999999999998</v>
      </c>
      <c r="E13" s="4">
        <v>2.46</v>
      </c>
      <c r="F13" s="5">
        <v>3315260000</v>
      </c>
      <c r="G13" s="5">
        <v>130302000000</v>
      </c>
    </row>
    <row r="14" spans="1:7" ht="15" thickBot="1" x14ac:dyDescent="0.35">
      <c r="A14" s="3">
        <v>43107</v>
      </c>
      <c r="B14" s="4">
        <v>3.09</v>
      </c>
      <c r="C14" s="4">
        <v>3.49</v>
      </c>
      <c r="D14" s="4">
        <v>3.08</v>
      </c>
      <c r="E14" s="4">
        <v>3.38</v>
      </c>
      <c r="F14" s="5">
        <v>2395150000</v>
      </c>
      <c r="G14" s="5">
        <v>119819000000</v>
      </c>
    </row>
    <row r="15" spans="1:7" ht="15" thickBot="1" x14ac:dyDescent="0.35">
      <c r="A15" s="3">
        <v>43106</v>
      </c>
      <c r="B15" s="4">
        <v>3.02</v>
      </c>
      <c r="C15" s="4">
        <v>3.24</v>
      </c>
      <c r="D15" s="4">
        <v>2.99</v>
      </c>
      <c r="E15" s="4">
        <v>3.09</v>
      </c>
      <c r="F15" s="5">
        <v>2777560000</v>
      </c>
      <c r="G15" s="5">
        <v>117033000000</v>
      </c>
    </row>
    <row r="16" spans="1:7" ht="15" thickBot="1" x14ac:dyDescent="0.35">
      <c r="A16" s="3">
        <v>43105</v>
      </c>
      <c r="B16" s="4">
        <v>3.3</v>
      </c>
      <c r="C16" s="4">
        <v>3.56</v>
      </c>
      <c r="D16" s="4">
        <v>2.83</v>
      </c>
      <c r="E16" s="4">
        <v>3.05</v>
      </c>
      <c r="F16" s="5">
        <v>6288500000</v>
      </c>
      <c r="G16" s="5">
        <v>127870000000</v>
      </c>
    </row>
    <row r="17" spans="1:7" ht="15" thickBot="1" x14ac:dyDescent="0.35">
      <c r="A17" s="3">
        <v>43104</v>
      </c>
      <c r="B17" s="4">
        <v>3.12</v>
      </c>
      <c r="C17" s="4">
        <v>3.84</v>
      </c>
      <c r="D17" s="4">
        <v>3.12</v>
      </c>
      <c r="E17" s="4">
        <v>3.2</v>
      </c>
      <c r="F17" s="5">
        <v>8103660000</v>
      </c>
      <c r="G17" s="5">
        <v>120763000000</v>
      </c>
    </row>
    <row r="18" spans="1:7" ht="15" thickBot="1" x14ac:dyDescent="0.35">
      <c r="A18" s="3">
        <v>43103</v>
      </c>
      <c r="B18" s="4">
        <v>2.46</v>
      </c>
      <c r="C18" s="4">
        <v>3.28</v>
      </c>
      <c r="D18" s="4">
        <v>2.44</v>
      </c>
      <c r="E18" s="4">
        <v>3.11</v>
      </c>
      <c r="F18" s="5">
        <v>6635880000</v>
      </c>
      <c r="G18" s="5">
        <v>95457200000</v>
      </c>
    </row>
    <row r="19" spans="1:7" ht="15" thickBot="1" x14ac:dyDescent="0.35">
      <c r="A19" s="3">
        <v>43102</v>
      </c>
      <c r="B19" s="4">
        <v>2.37</v>
      </c>
      <c r="C19" s="4">
        <v>2.4900000000000002</v>
      </c>
      <c r="D19" s="4">
        <v>2.25</v>
      </c>
      <c r="E19" s="4">
        <v>2.48</v>
      </c>
      <c r="F19" s="5">
        <v>3171010000</v>
      </c>
      <c r="G19" s="5">
        <v>91791800000</v>
      </c>
    </row>
    <row r="20" spans="1:7" ht="15" thickBot="1" x14ac:dyDescent="0.35">
      <c r="A20" s="3">
        <v>43101</v>
      </c>
      <c r="B20" s="4">
        <v>2.2999999999999998</v>
      </c>
      <c r="C20" s="4">
        <v>2.39</v>
      </c>
      <c r="D20" s="4">
        <v>2.15</v>
      </c>
      <c r="E20" s="4">
        <v>2.39</v>
      </c>
      <c r="F20" s="5">
        <v>1894230000</v>
      </c>
      <c r="G20" s="5">
        <v>88945900000</v>
      </c>
    </row>
    <row r="21" spans="1:7" ht="15" thickBot="1" x14ac:dyDescent="0.35">
      <c r="A21" s="3">
        <v>43100</v>
      </c>
      <c r="B21" s="4">
        <v>2.1</v>
      </c>
      <c r="C21" s="4">
        <v>2.39</v>
      </c>
      <c r="D21" s="4">
        <v>1.87</v>
      </c>
      <c r="E21" s="4">
        <v>2.2999999999999998</v>
      </c>
      <c r="F21" s="5">
        <v>4642080000</v>
      </c>
      <c r="G21" s="5">
        <v>81162600000</v>
      </c>
    </row>
    <row r="22" spans="1:7" ht="15" thickBot="1" x14ac:dyDescent="0.35">
      <c r="A22" s="3">
        <v>43099</v>
      </c>
      <c r="B22" s="4">
        <v>2.2000000000000002</v>
      </c>
      <c r="C22" s="4">
        <v>2.85</v>
      </c>
      <c r="D22" s="4">
        <v>2.04</v>
      </c>
      <c r="E22" s="4">
        <v>2.16</v>
      </c>
      <c r="F22" s="5">
        <v>8108390000</v>
      </c>
      <c r="G22" s="5">
        <v>85187400000</v>
      </c>
    </row>
    <row r="23" spans="1:7" ht="15" thickBot="1" x14ac:dyDescent="0.35">
      <c r="A23" s="3">
        <v>43098</v>
      </c>
      <c r="B23" s="4">
        <v>1.44</v>
      </c>
      <c r="C23" s="4">
        <v>2.27</v>
      </c>
      <c r="D23" s="4">
        <v>1.44</v>
      </c>
      <c r="E23" s="4">
        <v>2.21</v>
      </c>
      <c r="F23" s="5">
        <v>7545740000</v>
      </c>
      <c r="G23" s="5">
        <v>55767500000</v>
      </c>
    </row>
    <row r="24" spans="1:7" ht="15" thickBot="1" x14ac:dyDescent="0.35">
      <c r="A24" s="3">
        <v>43097</v>
      </c>
      <c r="B24" s="4">
        <v>1.39</v>
      </c>
      <c r="C24" s="4">
        <v>1.5</v>
      </c>
      <c r="D24" s="4">
        <v>1.26</v>
      </c>
      <c r="E24" s="4">
        <v>1.43</v>
      </c>
      <c r="F24" s="5">
        <v>2843300000</v>
      </c>
      <c r="G24" s="5">
        <v>53998200000</v>
      </c>
    </row>
    <row r="25" spans="1:7" ht="15" thickBot="1" x14ac:dyDescent="0.35">
      <c r="A25" s="3">
        <v>43096</v>
      </c>
      <c r="B25" s="4">
        <v>1.18</v>
      </c>
      <c r="C25" s="4">
        <v>1.47</v>
      </c>
      <c r="D25" s="4">
        <v>1.18</v>
      </c>
      <c r="E25" s="4">
        <v>1.4</v>
      </c>
      <c r="F25" s="5">
        <v>2854260000</v>
      </c>
      <c r="G25" s="5">
        <v>45875700000</v>
      </c>
    </row>
    <row r="26" spans="1:7" ht="15" thickBot="1" x14ac:dyDescent="0.35">
      <c r="A26" s="3">
        <v>43095</v>
      </c>
      <c r="B26" s="4">
        <v>1.1200000000000001</v>
      </c>
      <c r="C26" s="4">
        <v>1.19</v>
      </c>
      <c r="D26" s="4">
        <v>1.0900000000000001</v>
      </c>
      <c r="E26" s="4">
        <v>1.19</v>
      </c>
      <c r="F26" s="5">
        <v>938847000</v>
      </c>
      <c r="G26" s="5">
        <v>43455400000</v>
      </c>
    </row>
    <row r="27" spans="1:7" ht="15" thickBot="1" x14ac:dyDescent="0.35">
      <c r="A27" s="3">
        <v>43094</v>
      </c>
      <c r="B27" s="4">
        <v>1.05</v>
      </c>
      <c r="C27" s="4">
        <v>1.1299999999999999</v>
      </c>
      <c r="D27" s="4">
        <v>1</v>
      </c>
      <c r="E27" s="4">
        <v>1.1200000000000001</v>
      </c>
      <c r="F27" s="5">
        <v>686014000</v>
      </c>
      <c r="G27" s="5">
        <v>40506000000</v>
      </c>
    </row>
    <row r="28" spans="1:7" ht="15" thickBot="1" x14ac:dyDescent="0.35">
      <c r="A28" s="3">
        <v>43093</v>
      </c>
      <c r="B28" s="4">
        <v>1.18</v>
      </c>
      <c r="C28" s="4">
        <v>1.18</v>
      </c>
      <c r="D28" s="4">
        <v>0.91122599999999998</v>
      </c>
      <c r="E28" s="4">
        <v>1.04</v>
      </c>
      <c r="F28" s="5">
        <v>754959000</v>
      </c>
      <c r="G28" s="5">
        <v>45541100000</v>
      </c>
    </row>
    <row r="29" spans="1:7" ht="15" thickBot="1" x14ac:dyDescent="0.35">
      <c r="A29" s="3">
        <v>43092</v>
      </c>
      <c r="B29" s="4">
        <v>1.17</v>
      </c>
      <c r="C29" s="4">
        <v>1.21</v>
      </c>
      <c r="D29" s="4">
        <v>1.08</v>
      </c>
      <c r="E29" s="4">
        <v>1.17</v>
      </c>
      <c r="F29" s="5">
        <v>1497590000</v>
      </c>
      <c r="G29" s="5">
        <v>45167600000</v>
      </c>
    </row>
    <row r="30" spans="1:7" ht="15" thickBot="1" x14ac:dyDescent="0.35">
      <c r="A30" s="3">
        <v>43091</v>
      </c>
      <c r="B30" s="4">
        <v>1.17</v>
      </c>
      <c r="C30" s="4">
        <v>1.38</v>
      </c>
      <c r="D30" s="4">
        <v>0.74101300000000003</v>
      </c>
      <c r="E30" s="4">
        <v>1.1399999999999999</v>
      </c>
      <c r="F30" s="5">
        <v>4644700000</v>
      </c>
      <c r="G30" s="5">
        <v>45189500000</v>
      </c>
    </row>
    <row r="31" spans="1:7" ht="15" thickBot="1" x14ac:dyDescent="0.35">
      <c r="A31" s="3">
        <v>43090</v>
      </c>
      <c r="B31" s="4">
        <v>0.78251499999999996</v>
      </c>
      <c r="C31" s="4">
        <v>1.24</v>
      </c>
      <c r="D31" s="4">
        <v>0.78251499999999996</v>
      </c>
      <c r="E31" s="4">
        <v>1.19</v>
      </c>
      <c r="F31" s="5">
        <v>3626110000</v>
      </c>
      <c r="G31" s="5">
        <v>30314000000</v>
      </c>
    </row>
    <row r="32" spans="1:7" ht="15" thickBot="1" x14ac:dyDescent="0.35">
      <c r="A32" s="3">
        <v>43089</v>
      </c>
      <c r="B32" s="4">
        <v>0.78717099999999995</v>
      </c>
      <c r="C32" s="4">
        <v>0.78904399999999997</v>
      </c>
      <c r="D32" s="4">
        <v>0.73095299999999996</v>
      </c>
      <c r="E32" s="4">
        <v>0.77596399999999999</v>
      </c>
      <c r="F32" s="5">
        <v>1007420000</v>
      </c>
      <c r="G32" s="5">
        <v>30494300000</v>
      </c>
    </row>
    <row r="33" spans="1:7" ht="15" thickBot="1" x14ac:dyDescent="0.35">
      <c r="A33" s="3">
        <v>43088</v>
      </c>
      <c r="B33" s="4">
        <v>0.777447</v>
      </c>
      <c r="C33" s="4">
        <v>0.86353599999999997</v>
      </c>
      <c r="D33" s="4">
        <v>0.75672399999999995</v>
      </c>
      <c r="E33" s="4">
        <v>0.79125699999999999</v>
      </c>
      <c r="F33" s="5">
        <v>1449670000</v>
      </c>
      <c r="G33" s="5">
        <v>30117600000</v>
      </c>
    </row>
    <row r="34" spans="1:7" ht="15" thickBot="1" x14ac:dyDescent="0.35">
      <c r="A34" s="3">
        <v>43087</v>
      </c>
      <c r="B34" s="4">
        <v>0.72803600000000002</v>
      </c>
      <c r="C34" s="4">
        <v>0.792014</v>
      </c>
      <c r="D34" s="4">
        <v>0.68932300000000002</v>
      </c>
      <c r="E34" s="4">
        <v>0.77840699999999996</v>
      </c>
      <c r="F34" s="5">
        <v>1342720000</v>
      </c>
      <c r="G34" s="5">
        <v>28203500000</v>
      </c>
    </row>
    <row r="35" spans="1:7" ht="15" thickBot="1" x14ac:dyDescent="0.35">
      <c r="A35" s="3">
        <v>43086</v>
      </c>
      <c r="B35" s="4">
        <v>0.75412500000000005</v>
      </c>
      <c r="C35" s="4">
        <v>0.76598100000000002</v>
      </c>
      <c r="D35" s="4">
        <v>0.71992900000000004</v>
      </c>
      <c r="E35" s="4">
        <v>0.72836599999999996</v>
      </c>
      <c r="F35" s="5">
        <v>805200000</v>
      </c>
      <c r="G35" s="5">
        <v>29214200000</v>
      </c>
    </row>
    <row r="36" spans="1:7" ht="15" thickBot="1" x14ac:dyDescent="0.35">
      <c r="A36" s="3">
        <v>43085</v>
      </c>
      <c r="B36" s="4">
        <v>0.75549299999999997</v>
      </c>
      <c r="C36" s="4">
        <v>0.81592299999999995</v>
      </c>
      <c r="D36" s="4">
        <v>0.74166699999999997</v>
      </c>
      <c r="E36" s="4">
        <v>0.75864200000000004</v>
      </c>
      <c r="F36" s="5">
        <v>1334770000</v>
      </c>
      <c r="G36" s="5">
        <v>29267100000</v>
      </c>
    </row>
    <row r="37" spans="1:7" ht="15" thickBot="1" x14ac:dyDescent="0.35">
      <c r="A37" s="3">
        <v>43084</v>
      </c>
      <c r="B37" s="4">
        <v>0.86175999999999997</v>
      </c>
      <c r="C37" s="4">
        <v>0.86175999999999997</v>
      </c>
      <c r="D37" s="4">
        <v>0.66611399999999998</v>
      </c>
      <c r="E37" s="4">
        <v>0.75618099999999999</v>
      </c>
      <c r="F37" s="5">
        <v>3194210000</v>
      </c>
      <c r="G37" s="5">
        <v>33383900000</v>
      </c>
    </row>
    <row r="38" spans="1:7" ht="15" thickBot="1" x14ac:dyDescent="0.35">
      <c r="A38" s="3">
        <v>43083</v>
      </c>
      <c r="B38" s="4">
        <v>0.47064800000000001</v>
      </c>
      <c r="C38" s="4">
        <v>0.89226700000000003</v>
      </c>
      <c r="D38" s="4">
        <v>0.46640100000000001</v>
      </c>
      <c r="E38" s="4">
        <v>0.864263</v>
      </c>
      <c r="F38" s="5">
        <v>6358700000</v>
      </c>
      <c r="G38" s="5">
        <v>18232500000</v>
      </c>
    </row>
    <row r="39" spans="1:7" ht="15" thickBot="1" x14ac:dyDescent="0.35">
      <c r="A39" s="3">
        <v>43082</v>
      </c>
      <c r="B39" s="4">
        <v>0.37268899999999999</v>
      </c>
      <c r="C39" s="4">
        <v>0.513768</v>
      </c>
      <c r="D39" s="4">
        <v>0.34296399999999999</v>
      </c>
      <c r="E39" s="4">
        <v>0.47106300000000001</v>
      </c>
      <c r="F39" s="5">
        <v>2738760000</v>
      </c>
      <c r="G39" s="5">
        <v>14437600000</v>
      </c>
    </row>
    <row r="40" spans="1:7" ht="15" thickBot="1" x14ac:dyDescent="0.35">
      <c r="A40" s="3">
        <v>43081</v>
      </c>
      <c r="B40" s="4">
        <v>0.25225799999999998</v>
      </c>
      <c r="C40" s="4">
        <v>0.43410199999999999</v>
      </c>
      <c r="D40" s="4">
        <v>0.25096099999999999</v>
      </c>
      <c r="E40" s="4">
        <v>0.37354100000000001</v>
      </c>
      <c r="F40" s="5">
        <v>1555040000</v>
      </c>
      <c r="G40" s="5">
        <v>9772240000</v>
      </c>
    </row>
    <row r="41" spans="1:7" ht="15" thickBot="1" x14ac:dyDescent="0.35">
      <c r="A41" s="3">
        <v>43080</v>
      </c>
      <c r="B41" s="4">
        <v>0.23657400000000001</v>
      </c>
      <c r="C41" s="4">
        <v>0.25277699999999997</v>
      </c>
      <c r="D41" s="4">
        <v>0.23580400000000001</v>
      </c>
      <c r="E41" s="4">
        <v>0.251691</v>
      </c>
      <c r="F41" s="5">
        <v>176101000</v>
      </c>
      <c r="G41" s="5">
        <v>9164670000</v>
      </c>
    </row>
    <row r="42" spans="1:7" ht="15" thickBot="1" x14ac:dyDescent="0.35">
      <c r="A42" s="3">
        <v>43079</v>
      </c>
      <c r="B42" s="4">
        <v>0.24554799999999999</v>
      </c>
      <c r="C42" s="4">
        <v>0.24554799999999999</v>
      </c>
      <c r="D42" s="4">
        <v>0.22930400000000001</v>
      </c>
      <c r="E42" s="4">
        <v>0.23733299999999999</v>
      </c>
      <c r="F42" s="5">
        <v>198174000</v>
      </c>
      <c r="G42" s="5">
        <v>9512330000</v>
      </c>
    </row>
    <row r="43" spans="1:7" ht="15" thickBot="1" x14ac:dyDescent="0.35">
      <c r="A43" s="3">
        <v>43078</v>
      </c>
      <c r="B43" s="4">
        <v>0.252162</v>
      </c>
      <c r="C43" s="4">
        <v>0.25568400000000002</v>
      </c>
      <c r="D43" s="4">
        <v>0.24007300000000001</v>
      </c>
      <c r="E43" s="4">
        <v>0.24470800000000001</v>
      </c>
      <c r="F43" s="5">
        <v>205289000</v>
      </c>
      <c r="G43" s="5">
        <v>9768540000</v>
      </c>
    </row>
    <row r="44" spans="1:7" ht="15" thickBot="1" x14ac:dyDescent="0.35">
      <c r="A44" s="3">
        <v>43077</v>
      </c>
      <c r="B44" s="4">
        <v>0.223636</v>
      </c>
      <c r="C44" s="4">
        <v>0.278673</v>
      </c>
      <c r="D44" s="4">
        <v>0.222168</v>
      </c>
      <c r="E44" s="4">
        <v>0.25212499999999999</v>
      </c>
      <c r="F44" s="5">
        <v>660172000</v>
      </c>
      <c r="G44" s="5">
        <v>8663460000</v>
      </c>
    </row>
    <row r="45" spans="1:7" ht="15" thickBot="1" x14ac:dyDescent="0.35">
      <c r="A45" s="3">
        <v>43076</v>
      </c>
      <c r="B45" s="4">
        <v>0.232623</v>
      </c>
      <c r="C45" s="4">
        <v>0.23376</v>
      </c>
      <c r="D45" s="4">
        <v>0.22134000000000001</v>
      </c>
      <c r="E45" s="4">
        <v>0.22282299999999999</v>
      </c>
      <c r="F45" s="5">
        <v>275205000</v>
      </c>
      <c r="G45" s="5">
        <v>9011630000</v>
      </c>
    </row>
    <row r="46" spans="1:7" ht="15" thickBot="1" x14ac:dyDescent="0.35">
      <c r="A46" s="3">
        <v>43075</v>
      </c>
      <c r="B46" s="4">
        <v>0.245416</v>
      </c>
      <c r="C46" s="4">
        <v>0.24570500000000001</v>
      </c>
      <c r="D46" s="4">
        <v>0.227742</v>
      </c>
      <c r="E46" s="4">
        <v>0.232544</v>
      </c>
      <c r="F46" s="5">
        <v>274526000</v>
      </c>
      <c r="G46" s="5">
        <v>9507190000</v>
      </c>
    </row>
    <row r="47" spans="1:7" ht="15" thickBot="1" x14ac:dyDescent="0.35">
      <c r="A47" s="3">
        <v>43074</v>
      </c>
      <c r="B47" s="4">
        <v>0.25359799999999999</v>
      </c>
      <c r="C47" s="4">
        <v>0.25398799999999999</v>
      </c>
      <c r="D47" s="4">
        <v>0.24523400000000001</v>
      </c>
      <c r="E47" s="4">
        <v>0.24610099999999999</v>
      </c>
      <c r="F47" s="5">
        <v>174591000</v>
      </c>
      <c r="G47" s="5">
        <v>9815990000</v>
      </c>
    </row>
    <row r="48" spans="1:7" ht="15" thickBot="1" x14ac:dyDescent="0.35">
      <c r="A48" s="3">
        <v>43073</v>
      </c>
      <c r="B48" s="4">
        <v>0.252919</v>
      </c>
      <c r="C48" s="4">
        <v>0.25536199999999998</v>
      </c>
      <c r="D48" s="4">
        <v>0.24715999999999999</v>
      </c>
      <c r="E48" s="4">
        <v>0.25357099999999999</v>
      </c>
      <c r="F48" s="5">
        <v>104650000</v>
      </c>
      <c r="G48" s="5">
        <v>9768480000</v>
      </c>
    </row>
    <row r="49" spans="1:7" ht="15" thickBot="1" x14ac:dyDescent="0.35">
      <c r="A49" s="3">
        <v>43072</v>
      </c>
      <c r="B49" s="4">
        <v>0.25552999999999998</v>
      </c>
      <c r="C49" s="4">
        <v>0.26307199999999997</v>
      </c>
      <c r="D49" s="4">
        <v>0.247391</v>
      </c>
      <c r="E49" s="4">
        <v>0.252558</v>
      </c>
      <c r="F49" s="5">
        <v>134710000</v>
      </c>
      <c r="G49" s="5">
        <v>9869310000</v>
      </c>
    </row>
    <row r="50" spans="1:7" ht="15" thickBot="1" x14ac:dyDescent="0.35">
      <c r="A50" s="3">
        <v>43071</v>
      </c>
      <c r="B50" s="4">
        <v>0.25565599999999999</v>
      </c>
      <c r="C50" s="4">
        <v>0.259218</v>
      </c>
      <c r="D50" s="4">
        <v>0.25075599999999998</v>
      </c>
      <c r="E50" s="4">
        <v>0.255492</v>
      </c>
      <c r="F50" s="5">
        <v>118250000</v>
      </c>
      <c r="G50" s="5">
        <v>9874190000</v>
      </c>
    </row>
    <row r="51" spans="1:7" ht="15" thickBot="1" x14ac:dyDescent="0.35">
      <c r="A51" s="3">
        <v>43070</v>
      </c>
      <c r="B51" s="4">
        <v>0.25035200000000002</v>
      </c>
      <c r="C51" s="4">
        <v>0.258828</v>
      </c>
      <c r="D51" s="4">
        <v>0.23943800000000001</v>
      </c>
      <c r="E51" s="4">
        <v>0.25569900000000001</v>
      </c>
      <c r="F51" s="5">
        <v>182992000</v>
      </c>
      <c r="G51" s="5">
        <v>9669290000</v>
      </c>
    </row>
    <row r="52" spans="1:7" ht="15" thickBot="1" x14ac:dyDescent="0.35">
      <c r="A52" s="3">
        <v>43069</v>
      </c>
      <c r="B52" s="4">
        <v>0.24643300000000001</v>
      </c>
      <c r="C52" s="4">
        <v>0.26152399999999998</v>
      </c>
      <c r="D52" s="4">
        <v>0.22958600000000001</v>
      </c>
      <c r="E52" s="4">
        <v>0.25087799999999999</v>
      </c>
      <c r="F52" s="5">
        <v>270907000</v>
      </c>
      <c r="G52" s="5">
        <v>9517940000</v>
      </c>
    </row>
    <row r="53" spans="1:7" ht="15" thickBot="1" x14ac:dyDescent="0.35">
      <c r="A53" s="3">
        <v>43068</v>
      </c>
      <c r="B53" s="4">
        <v>0.29786699999999999</v>
      </c>
      <c r="C53" s="4">
        <v>0.29786699999999999</v>
      </c>
      <c r="D53" s="4">
        <v>0.23940900000000001</v>
      </c>
      <c r="E53" s="4">
        <v>0.243064</v>
      </c>
      <c r="F53" s="5">
        <v>541178000</v>
      </c>
      <c r="G53" s="5">
        <v>11504500000</v>
      </c>
    </row>
    <row r="54" spans="1:7" ht="15" thickBot="1" x14ac:dyDescent="0.35">
      <c r="A54" s="3">
        <v>43067</v>
      </c>
      <c r="B54" s="4">
        <v>0.25403700000000001</v>
      </c>
      <c r="C54" s="4">
        <v>0.30108400000000002</v>
      </c>
      <c r="D54" s="4">
        <v>0.253415</v>
      </c>
      <c r="E54" s="4">
        <v>0.29915199999999997</v>
      </c>
      <c r="F54" s="5">
        <v>720743000</v>
      </c>
      <c r="G54" s="5">
        <v>9811650000</v>
      </c>
    </row>
    <row r="55" spans="1:7" ht="15" thickBot="1" x14ac:dyDescent="0.35">
      <c r="A55" s="3">
        <v>43066</v>
      </c>
      <c r="B55" s="4">
        <v>0.248305</v>
      </c>
      <c r="C55" s="4">
        <v>0.25473299999999999</v>
      </c>
      <c r="D55" s="4">
        <v>0.247861</v>
      </c>
      <c r="E55" s="4">
        <v>0.25392700000000001</v>
      </c>
      <c r="F55" s="5">
        <v>196735000</v>
      </c>
      <c r="G55" s="5">
        <v>9590240000</v>
      </c>
    </row>
    <row r="56" spans="1:7" ht="15" thickBot="1" x14ac:dyDescent="0.35">
      <c r="A56" s="3">
        <v>43065</v>
      </c>
      <c r="B56" s="4">
        <v>0.25291400000000003</v>
      </c>
      <c r="C56" s="4">
        <v>0.25291400000000003</v>
      </c>
      <c r="D56" s="4">
        <v>0.248589</v>
      </c>
      <c r="E56" s="4">
        <v>0.24881800000000001</v>
      </c>
      <c r="F56" s="5">
        <v>133297000</v>
      </c>
      <c r="G56" s="5">
        <v>9768270000</v>
      </c>
    </row>
    <row r="57" spans="1:7" ht="15" thickBot="1" x14ac:dyDescent="0.35">
      <c r="A57" s="3">
        <v>43064</v>
      </c>
      <c r="B57" s="4">
        <v>0.24417800000000001</v>
      </c>
      <c r="C57" s="4">
        <v>0.25569999999999998</v>
      </c>
      <c r="D57" s="4">
        <v>0.24358399999999999</v>
      </c>
      <c r="E57" s="4">
        <v>0.25239299999999998</v>
      </c>
      <c r="F57" s="5">
        <v>212593000</v>
      </c>
      <c r="G57" s="5">
        <v>9430850000</v>
      </c>
    </row>
    <row r="58" spans="1:7" ht="15" thickBot="1" x14ac:dyDescent="0.35">
      <c r="A58" s="3">
        <v>43063</v>
      </c>
      <c r="B58" s="4">
        <v>0.24285100000000001</v>
      </c>
      <c r="C58" s="4">
        <v>0.245388</v>
      </c>
      <c r="D58" s="4">
        <v>0.23842099999999999</v>
      </c>
      <c r="E58" s="4">
        <v>0.244642</v>
      </c>
      <c r="F58" s="5">
        <v>211486000</v>
      </c>
      <c r="G58" s="5">
        <v>9379600000</v>
      </c>
    </row>
    <row r="59" spans="1:7" ht="15" thickBot="1" x14ac:dyDescent="0.35">
      <c r="A59" s="3">
        <v>43062</v>
      </c>
      <c r="B59" s="4">
        <v>0.23899100000000001</v>
      </c>
      <c r="C59" s="4">
        <v>0.25009599999999998</v>
      </c>
      <c r="D59" s="4">
        <v>0.23730399999999999</v>
      </c>
      <c r="E59" s="4">
        <v>0.24240200000000001</v>
      </c>
      <c r="F59" s="5">
        <v>240685000</v>
      </c>
      <c r="G59" s="5">
        <v>9230520000</v>
      </c>
    </row>
    <row r="60" spans="1:7" ht="15" thickBot="1" x14ac:dyDescent="0.35">
      <c r="A60" s="3">
        <v>43061</v>
      </c>
      <c r="B60" s="4">
        <v>0.23264199999999999</v>
      </c>
      <c r="C60" s="4">
        <v>0.24084800000000001</v>
      </c>
      <c r="D60" s="4">
        <v>0.232317</v>
      </c>
      <c r="E60" s="4">
        <v>0.23885899999999999</v>
      </c>
      <c r="F60" s="5">
        <v>167078000</v>
      </c>
      <c r="G60" s="5">
        <v>8985300000</v>
      </c>
    </row>
    <row r="61" spans="1:7" ht="15" thickBot="1" x14ac:dyDescent="0.35">
      <c r="A61" s="3">
        <v>43060</v>
      </c>
      <c r="B61" s="4">
        <v>0.237978</v>
      </c>
      <c r="C61" s="4">
        <v>0.24097399999999999</v>
      </c>
      <c r="D61" s="4">
        <v>0.22720000000000001</v>
      </c>
      <c r="E61" s="4">
        <v>0.23327100000000001</v>
      </c>
      <c r="F61" s="5">
        <v>217851000</v>
      </c>
      <c r="G61" s="5">
        <v>9191390000</v>
      </c>
    </row>
    <row r="62" spans="1:7" ht="15" thickBot="1" x14ac:dyDescent="0.35">
      <c r="A62" s="3">
        <v>43059</v>
      </c>
      <c r="B62" s="4">
        <v>0.23133600000000001</v>
      </c>
      <c r="C62" s="4">
        <v>0.24343000000000001</v>
      </c>
      <c r="D62" s="4">
        <v>0.23091700000000001</v>
      </c>
      <c r="E62" s="4">
        <v>0.238759</v>
      </c>
      <c r="F62" s="5">
        <v>214663000</v>
      </c>
      <c r="G62" s="5">
        <v>8934850000</v>
      </c>
    </row>
    <row r="63" spans="1:7" ht="15" thickBot="1" x14ac:dyDescent="0.35">
      <c r="A63" s="3">
        <v>43058</v>
      </c>
      <c r="B63" s="4">
        <v>0.22814000000000001</v>
      </c>
      <c r="C63" s="4">
        <v>0.236231</v>
      </c>
      <c r="D63" s="4">
        <v>0.22603699999999999</v>
      </c>
      <c r="E63" s="4">
        <v>0.231016</v>
      </c>
      <c r="F63" s="5">
        <v>193808000</v>
      </c>
      <c r="G63" s="5">
        <v>8811410000</v>
      </c>
    </row>
    <row r="64" spans="1:7" ht="15" thickBot="1" x14ac:dyDescent="0.35">
      <c r="A64" s="3">
        <v>43057</v>
      </c>
      <c r="B64" s="4">
        <v>0.226547</v>
      </c>
      <c r="C64" s="4">
        <v>0.23039899999999999</v>
      </c>
      <c r="D64" s="4">
        <v>0.22239900000000001</v>
      </c>
      <c r="E64" s="4">
        <v>0.228627</v>
      </c>
      <c r="F64" s="5">
        <v>144298000</v>
      </c>
      <c r="G64" s="5">
        <v>8749900000</v>
      </c>
    </row>
    <row r="65" spans="1:7" ht="15" thickBot="1" x14ac:dyDescent="0.35">
      <c r="A65" s="3">
        <v>43056</v>
      </c>
      <c r="B65" s="4">
        <v>0.224768</v>
      </c>
      <c r="C65" s="4">
        <v>0.23940900000000001</v>
      </c>
      <c r="D65" s="4">
        <v>0.220273</v>
      </c>
      <c r="E65" s="4">
        <v>0.226581</v>
      </c>
      <c r="F65" s="5">
        <v>397071000</v>
      </c>
      <c r="G65" s="5">
        <v>8681190000</v>
      </c>
    </row>
    <row r="66" spans="1:7" ht="15" thickBot="1" x14ac:dyDescent="0.35">
      <c r="A66" s="3">
        <v>43055</v>
      </c>
      <c r="B66" s="4">
        <v>0.21265500000000001</v>
      </c>
      <c r="C66" s="4">
        <v>0.27178999999999998</v>
      </c>
      <c r="D66" s="4">
        <v>0.209287</v>
      </c>
      <c r="E66" s="4">
        <v>0.227107</v>
      </c>
      <c r="F66" s="5">
        <v>1022580000</v>
      </c>
      <c r="G66" s="5">
        <v>8213360000</v>
      </c>
    </row>
    <row r="67" spans="1:7" ht="15" thickBot="1" x14ac:dyDescent="0.35">
      <c r="A67" s="3">
        <v>43054</v>
      </c>
      <c r="B67" s="4">
        <v>0.20893700000000001</v>
      </c>
      <c r="C67" s="4">
        <v>0.21310499999999999</v>
      </c>
      <c r="D67" s="4">
        <v>0.20805799999999999</v>
      </c>
      <c r="E67" s="4">
        <v>0.21295600000000001</v>
      </c>
      <c r="F67" s="5">
        <v>100294000</v>
      </c>
      <c r="G67" s="5">
        <v>8069730000</v>
      </c>
    </row>
    <row r="68" spans="1:7" ht="15" thickBot="1" x14ac:dyDescent="0.35">
      <c r="A68" s="3">
        <v>43053</v>
      </c>
      <c r="B68" s="4">
        <v>0.203679</v>
      </c>
      <c r="C68" s="4">
        <v>0.21369299999999999</v>
      </c>
      <c r="D68" s="4">
        <v>0.203679</v>
      </c>
      <c r="E68" s="4">
        <v>0.20982500000000001</v>
      </c>
      <c r="F68" s="5">
        <v>127361000</v>
      </c>
      <c r="G68" s="5">
        <v>7866670000</v>
      </c>
    </row>
    <row r="69" spans="1:7" ht="15" thickBot="1" x14ac:dyDescent="0.35">
      <c r="A69" s="3">
        <v>43052</v>
      </c>
      <c r="B69" s="4">
        <v>0.19747200000000001</v>
      </c>
      <c r="C69" s="4">
        <v>0.20408100000000001</v>
      </c>
      <c r="D69" s="4">
        <v>0.19745599999999999</v>
      </c>
      <c r="E69" s="4">
        <v>0.20344200000000001</v>
      </c>
      <c r="F69" s="5">
        <v>132567000</v>
      </c>
      <c r="G69" s="5">
        <v>7608890000</v>
      </c>
    </row>
    <row r="70" spans="1:7" ht="15" thickBot="1" x14ac:dyDescent="0.35">
      <c r="A70" s="3">
        <v>43051</v>
      </c>
      <c r="B70" s="4">
        <v>0.21021400000000001</v>
      </c>
      <c r="C70" s="4">
        <v>0.21021400000000001</v>
      </c>
      <c r="D70" s="4">
        <v>0.19538900000000001</v>
      </c>
      <c r="E70" s="4">
        <v>0.19733899999999999</v>
      </c>
      <c r="F70" s="5">
        <v>251175000</v>
      </c>
      <c r="G70" s="5">
        <v>8099860000</v>
      </c>
    </row>
    <row r="71" spans="1:7" ht="15" thickBot="1" x14ac:dyDescent="0.35">
      <c r="A71" s="3">
        <v>43050</v>
      </c>
      <c r="B71" s="4">
        <v>0.20594799999999999</v>
      </c>
      <c r="C71" s="4">
        <v>0.21445600000000001</v>
      </c>
      <c r="D71" s="4">
        <v>0.205459</v>
      </c>
      <c r="E71" s="4">
        <v>0.21043000000000001</v>
      </c>
      <c r="F71" s="5">
        <v>134503000</v>
      </c>
      <c r="G71" s="5">
        <v>7935490000</v>
      </c>
    </row>
    <row r="72" spans="1:7" ht="15" thickBot="1" x14ac:dyDescent="0.35">
      <c r="A72" s="3">
        <v>43049</v>
      </c>
      <c r="B72" s="4">
        <v>0.21825600000000001</v>
      </c>
      <c r="C72" s="4">
        <v>0.21906800000000001</v>
      </c>
      <c r="D72" s="4">
        <v>0.20526</v>
      </c>
      <c r="E72" s="4">
        <v>0.206483</v>
      </c>
      <c r="F72" s="5">
        <v>141033000</v>
      </c>
      <c r="G72" s="5">
        <v>8409740000</v>
      </c>
    </row>
    <row r="73" spans="1:7" ht="15" thickBot="1" x14ac:dyDescent="0.35">
      <c r="A73" s="3">
        <v>43048</v>
      </c>
      <c r="B73" s="4">
        <v>0.21791099999999999</v>
      </c>
      <c r="C73" s="4">
        <v>0.22179099999999999</v>
      </c>
      <c r="D73" s="4">
        <v>0.214866</v>
      </c>
      <c r="E73" s="4">
        <v>0.21748799999999999</v>
      </c>
      <c r="F73" s="5">
        <v>147917000</v>
      </c>
      <c r="G73" s="5">
        <v>8396440000</v>
      </c>
    </row>
    <row r="74" spans="1:7" ht="15" thickBot="1" x14ac:dyDescent="0.35">
      <c r="A74" s="3">
        <v>43047</v>
      </c>
      <c r="B74" s="4">
        <v>0.210675</v>
      </c>
      <c r="C74" s="4">
        <v>0.22145799999999999</v>
      </c>
      <c r="D74" s="4">
        <v>0.20805999999999999</v>
      </c>
      <c r="E74" s="4">
        <v>0.21743699999999999</v>
      </c>
      <c r="F74" s="5">
        <v>156959000</v>
      </c>
      <c r="G74" s="5">
        <v>8117620000</v>
      </c>
    </row>
    <row r="75" spans="1:7" ht="15" thickBot="1" x14ac:dyDescent="0.35">
      <c r="A75" s="3">
        <v>43046</v>
      </c>
      <c r="B75" s="4">
        <v>0.20510300000000001</v>
      </c>
      <c r="C75" s="4">
        <v>0.21137500000000001</v>
      </c>
      <c r="D75" s="4">
        <v>0.20397799999999999</v>
      </c>
      <c r="E75" s="4">
        <v>0.21035400000000001</v>
      </c>
      <c r="F75" s="5">
        <v>114073000</v>
      </c>
      <c r="G75" s="5">
        <v>7902920000</v>
      </c>
    </row>
    <row r="76" spans="1:7" ht="15" thickBot="1" x14ac:dyDescent="0.35">
      <c r="A76" s="3">
        <v>43045</v>
      </c>
      <c r="B76" s="4">
        <v>0.20196700000000001</v>
      </c>
      <c r="C76" s="4">
        <v>0.20866199999999999</v>
      </c>
      <c r="D76" s="4">
        <v>0.20141000000000001</v>
      </c>
      <c r="E76" s="4">
        <v>0.20599000000000001</v>
      </c>
      <c r="F76" s="5">
        <v>102233000</v>
      </c>
      <c r="G76" s="5">
        <v>7782080000</v>
      </c>
    </row>
    <row r="77" spans="1:7" ht="15" thickBot="1" x14ac:dyDescent="0.35">
      <c r="A77" s="3">
        <v>43044</v>
      </c>
      <c r="B77" s="4">
        <v>0.20327400000000001</v>
      </c>
      <c r="C77" s="4">
        <v>0.205124</v>
      </c>
      <c r="D77" s="4">
        <v>0.20111699999999999</v>
      </c>
      <c r="E77" s="4">
        <v>0.20205500000000001</v>
      </c>
      <c r="F77" s="5">
        <v>46959000</v>
      </c>
      <c r="G77" s="5">
        <v>7832450000</v>
      </c>
    </row>
    <row r="78" spans="1:7" ht="15" thickBot="1" x14ac:dyDescent="0.35">
      <c r="A78" s="3">
        <v>43043</v>
      </c>
      <c r="B78" s="4">
        <v>0.20808299999999999</v>
      </c>
      <c r="C78" s="4">
        <v>0.208479</v>
      </c>
      <c r="D78" s="4">
        <v>0.20213300000000001</v>
      </c>
      <c r="E78" s="4">
        <v>0.20374999999999999</v>
      </c>
      <c r="F78" s="5">
        <v>74013200</v>
      </c>
      <c r="G78" s="5">
        <v>8017770000</v>
      </c>
    </row>
    <row r="79" spans="1:7" ht="15" thickBot="1" x14ac:dyDescent="0.35">
      <c r="A79" s="3">
        <v>43042</v>
      </c>
      <c r="B79" s="4">
        <v>0.206205</v>
      </c>
      <c r="C79" s="4">
        <v>0.22802600000000001</v>
      </c>
      <c r="D79" s="4">
        <v>0.20172799999999999</v>
      </c>
      <c r="E79" s="4">
        <v>0.20813300000000001</v>
      </c>
      <c r="F79" s="5">
        <v>373402000</v>
      </c>
      <c r="G79" s="5">
        <v>7945410000</v>
      </c>
    </row>
    <row r="80" spans="1:7" ht="15" thickBot="1" x14ac:dyDescent="0.35">
      <c r="A80" s="3">
        <v>43041</v>
      </c>
      <c r="B80" s="4">
        <v>0.19459599999999999</v>
      </c>
      <c r="C80" s="4">
        <v>0.21184800000000001</v>
      </c>
      <c r="D80" s="4">
        <v>0.18381500000000001</v>
      </c>
      <c r="E80" s="4">
        <v>0.20586099999999999</v>
      </c>
      <c r="F80" s="5">
        <v>197770000</v>
      </c>
      <c r="G80" s="5">
        <v>7498090000</v>
      </c>
    </row>
    <row r="81" spans="1:7" ht="15" thickBot="1" x14ac:dyDescent="0.35">
      <c r="A81" s="3">
        <v>43040</v>
      </c>
      <c r="B81" s="4">
        <v>0.20024700000000001</v>
      </c>
      <c r="C81" s="4">
        <v>0.20150100000000001</v>
      </c>
      <c r="D81" s="4">
        <v>0.19361300000000001</v>
      </c>
      <c r="E81" s="4">
        <v>0.19412399999999999</v>
      </c>
      <c r="F81" s="5">
        <v>67921000</v>
      </c>
      <c r="G81" s="5">
        <v>7715840000</v>
      </c>
    </row>
    <row r="82" spans="1:7" ht="15" thickBot="1" x14ac:dyDescent="0.35">
      <c r="A82" s="3">
        <v>43039</v>
      </c>
      <c r="B82" s="4">
        <v>0.202405</v>
      </c>
      <c r="C82" s="4">
        <v>0.20377799999999999</v>
      </c>
      <c r="D82" s="4">
        <v>0.200461</v>
      </c>
      <c r="E82" s="4">
        <v>0.20055799999999999</v>
      </c>
      <c r="F82" s="5">
        <v>43875700</v>
      </c>
      <c r="G82" s="5">
        <v>7798990000</v>
      </c>
    </row>
    <row r="83" spans="1:7" ht="15" thickBot="1" x14ac:dyDescent="0.35">
      <c r="A83" s="3">
        <v>43038</v>
      </c>
      <c r="B83" s="4">
        <v>0.20307600000000001</v>
      </c>
      <c r="C83" s="4">
        <v>0.20413500000000001</v>
      </c>
      <c r="D83" s="4">
        <v>0.20194599999999999</v>
      </c>
      <c r="E83" s="4">
        <v>0.202711</v>
      </c>
      <c r="F83" s="5">
        <v>34835100</v>
      </c>
      <c r="G83" s="5">
        <v>7824820000</v>
      </c>
    </row>
    <row r="84" spans="1:7" ht="15" thickBot="1" x14ac:dyDescent="0.35">
      <c r="A84" s="3">
        <v>43037</v>
      </c>
      <c r="B84" s="4">
        <v>0.20135800000000001</v>
      </c>
      <c r="C84" s="4">
        <v>0.205209</v>
      </c>
      <c r="D84" s="4">
        <v>0.200075</v>
      </c>
      <c r="E84" s="4">
        <v>0.20278499999999999</v>
      </c>
      <c r="F84" s="5">
        <v>62511100</v>
      </c>
      <c r="G84" s="5">
        <v>7758640000</v>
      </c>
    </row>
    <row r="85" spans="1:7" ht="15" thickBot="1" x14ac:dyDescent="0.35">
      <c r="A85" s="3">
        <v>43036</v>
      </c>
      <c r="B85" s="4">
        <v>0.20259199999999999</v>
      </c>
      <c r="C85" s="4">
        <v>0.20347599999999999</v>
      </c>
      <c r="D85" s="4">
        <v>0.201401</v>
      </c>
      <c r="E85" s="4">
        <v>0.20183499999999999</v>
      </c>
      <c r="F85" s="5">
        <v>26864900</v>
      </c>
      <c r="G85" s="5">
        <v>7806200000</v>
      </c>
    </row>
    <row r="86" spans="1:7" ht="15" thickBot="1" x14ac:dyDescent="0.35">
      <c r="A86" s="3">
        <v>43035</v>
      </c>
      <c r="B86" s="4">
        <v>0.20366799999999999</v>
      </c>
      <c r="C86" s="4">
        <v>0.20449200000000001</v>
      </c>
      <c r="D86" s="4">
        <v>0.20177100000000001</v>
      </c>
      <c r="E86" s="4">
        <v>0.20278499999999999</v>
      </c>
      <c r="F86" s="5">
        <v>29623000</v>
      </c>
      <c r="G86" s="5">
        <v>7847650000</v>
      </c>
    </row>
    <row r="87" spans="1:7" ht="15" thickBot="1" x14ac:dyDescent="0.35">
      <c r="A87" s="3">
        <v>43034</v>
      </c>
      <c r="B87" s="4">
        <v>0.20444399999999999</v>
      </c>
      <c r="C87" s="4">
        <v>0.206289</v>
      </c>
      <c r="D87" s="4">
        <v>0.20266000000000001</v>
      </c>
      <c r="E87" s="4">
        <v>0.203628</v>
      </c>
      <c r="F87" s="5">
        <v>38193100</v>
      </c>
      <c r="G87" s="5">
        <v>7877530000</v>
      </c>
    </row>
    <row r="88" spans="1:7" ht="15" thickBot="1" x14ac:dyDescent="0.35">
      <c r="A88" s="3">
        <v>43033</v>
      </c>
      <c r="B88" s="4">
        <v>0.20711299999999999</v>
      </c>
      <c r="C88" s="4">
        <v>0.20823700000000001</v>
      </c>
      <c r="D88" s="4">
        <v>0.20180300000000001</v>
      </c>
      <c r="E88" s="4">
        <v>0.20460400000000001</v>
      </c>
      <c r="F88" s="5">
        <v>75017500</v>
      </c>
      <c r="G88" s="5">
        <v>7980370000</v>
      </c>
    </row>
    <row r="89" spans="1:7" ht="15" thickBot="1" x14ac:dyDescent="0.35">
      <c r="A89" s="3">
        <v>43032</v>
      </c>
      <c r="B89" s="4">
        <v>0.19556699999999999</v>
      </c>
      <c r="C89" s="4">
        <v>0.21750800000000001</v>
      </c>
      <c r="D89" s="4">
        <v>0.19045500000000001</v>
      </c>
      <c r="E89" s="4">
        <v>0.20664399999999999</v>
      </c>
      <c r="F89" s="5">
        <v>220081000</v>
      </c>
      <c r="G89" s="5">
        <v>7535480000</v>
      </c>
    </row>
    <row r="90" spans="1:7" ht="15" thickBot="1" x14ac:dyDescent="0.35">
      <c r="A90" s="3">
        <v>43031</v>
      </c>
      <c r="B90" s="4">
        <v>0.20350399999999999</v>
      </c>
      <c r="C90" s="4">
        <v>0.20391899999999999</v>
      </c>
      <c r="D90" s="4">
        <v>0.19072900000000001</v>
      </c>
      <c r="E90" s="4">
        <v>0.19692799999999999</v>
      </c>
      <c r="F90" s="5">
        <v>99914800</v>
      </c>
      <c r="G90" s="5">
        <v>7841330000</v>
      </c>
    </row>
    <row r="91" spans="1:7" ht="15" thickBot="1" x14ac:dyDescent="0.35">
      <c r="A91" s="3">
        <v>43030</v>
      </c>
      <c r="B91" s="4">
        <v>0.21095800000000001</v>
      </c>
      <c r="C91" s="4">
        <v>0.21190100000000001</v>
      </c>
      <c r="D91" s="4">
        <v>0.20072200000000001</v>
      </c>
      <c r="E91" s="4">
        <v>0.204177</v>
      </c>
      <c r="F91" s="5">
        <v>75849500</v>
      </c>
      <c r="G91" s="5">
        <v>8128520000</v>
      </c>
    </row>
    <row r="92" spans="1:7" ht="15" thickBot="1" x14ac:dyDescent="0.35">
      <c r="A92" s="3">
        <v>43029</v>
      </c>
      <c r="B92" s="4">
        <v>0.21018899999999999</v>
      </c>
      <c r="C92" s="4">
        <v>0.21238099999999999</v>
      </c>
      <c r="D92" s="4">
        <v>0.20077400000000001</v>
      </c>
      <c r="E92" s="4">
        <v>0.21101600000000001</v>
      </c>
      <c r="F92" s="5">
        <v>116807000</v>
      </c>
      <c r="G92" s="5">
        <v>8098920000</v>
      </c>
    </row>
    <row r="93" spans="1:7" ht="15" thickBot="1" x14ac:dyDescent="0.35">
      <c r="A93" s="3">
        <v>43028</v>
      </c>
      <c r="B93" s="4">
        <v>0.215086</v>
      </c>
      <c r="C93" s="4">
        <v>0.22382199999999999</v>
      </c>
      <c r="D93" s="4">
        <v>0.208754</v>
      </c>
      <c r="E93" s="4">
        <v>0.21054899999999999</v>
      </c>
      <c r="F93" s="5">
        <v>182704000</v>
      </c>
      <c r="G93" s="5">
        <v>8287600000</v>
      </c>
    </row>
    <row r="94" spans="1:7" ht="15" thickBot="1" x14ac:dyDescent="0.35">
      <c r="A94" s="3">
        <v>43027</v>
      </c>
      <c r="B94" s="4">
        <v>0.21822900000000001</v>
      </c>
      <c r="C94" s="4">
        <v>0.23179</v>
      </c>
      <c r="D94" s="4">
        <v>0.208317</v>
      </c>
      <c r="E94" s="4">
        <v>0.21515000000000001</v>
      </c>
      <c r="F94" s="5">
        <v>304542000</v>
      </c>
      <c r="G94" s="5">
        <v>8408710000</v>
      </c>
    </row>
    <row r="95" spans="1:7" ht="15" thickBot="1" x14ac:dyDescent="0.35">
      <c r="A95" s="3">
        <v>43026</v>
      </c>
      <c r="B95" s="4">
        <v>0.231216</v>
      </c>
      <c r="C95" s="4">
        <v>0.23815</v>
      </c>
      <c r="D95" s="4">
        <v>0.207265</v>
      </c>
      <c r="E95" s="4">
        <v>0.21851999999999999</v>
      </c>
      <c r="F95" s="5">
        <v>354225000</v>
      </c>
      <c r="G95" s="5">
        <v>8909100000</v>
      </c>
    </row>
    <row r="96" spans="1:7" ht="15" thickBot="1" x14ac:dyDescent="0.35">
      <c r="A96" s="3">
        <v>43025</v>
      </c>
      <c r="B96" s="4">
        <v>0.25609799999999999</v>
      </c>
      <c r="C96" s="4">
        <v>0.26314700000000002</v>
      </c>
      <c r="D96" s="4">
        <v>0.222939</v>
      </c>
      <c r="E96" s="4">
        <v>0.23206399999999999</v>
      </c>
      <c r="F96" s="5">
        <v>411265000</v>
      </c>
      <c r="G96" s="5">
        <v>9867860000</v>
      </c>
    </row>
    <row r="97" spans="1:7" ht="15" thickBot="1" x14ac:dyDescent="0.35">
      <c r="A97" s="3">
        <v>43024</v>
      </c>
      <c r="B97" s="4">
        <v>0.26338600000000001</v>
      </c>
      <c r="C97" s="4">
        <v>0.29135899999999998</v>
      </c>
      <c r="D97" s="4">
        <v>0.24901000000000001</v>
      </c>
      <c r="E97" s="4">
        <v>0.25623200000000002</v>
      </c>
      <c r="F97" s="5">
        <v>963158000</v>
      </c>
      <c r="G97" s="5">
        <v>10148700000</v>
      </c>
    </row>
    <row r="98" spans="1:7" ht="15" thickBot="1" x14ac:dyDescent="0.35">
      <c r="A98" s="3">
        <v>43023</v>
      </c>
      <c r="B98" s="4">
        <v>0.25753700000000002</v>
      </c>
      <c r="C98" s="4">
        <v>0.26841900000000002</v>
      </c>
      <c r="D98" s="4">
        <v>0.24904799999999999</v>
      </c>
      <c r="E98" s="4">
        <v>0.26398300000000002</v>
      </c>
      <c r="F98" s="5">
        <v>280211000</v>
      </c>
      <c r="G98" s="5">
        <v>9923310000</v>
      </c>
    </row>
    <row r="99" spans="1:7" ht="15" thickBot="1" x14ac:dyDescent="0.35">
      <c r="A99" s="3">
        <v>43022</v>
      </c>
      <c r="B99" s="4">
        <v>0.26114999999999999</v>
      </c>
      <c r="C99" s="4">
        <v>0.26772099999999999</v>
      </c>
      <c r="D99" s="4">
        <v>0.25731999999999999</v>
      </c>
      <c r="E99" s="4">
        <v>0.25731999999999999</v>
      </c>
      <c r="F99" s="5">
        <v>211160000</v>
      </c>
      <c r="G99" s="5">
        <v>10062500000</v>
      </c>
    </row>
    <row r="100" spans="1:7" ht="15" thickBot="1" x14ac:dyDescent="0.35">
      <c r="A100" s="3">
        <v>43021</v>
      </c>
      <c r="B100" s="4">
        <v>0.24828500000000001</v>
      </c>
      <c r="C100" s="4">
        <v>0.26424999999999998</v>
      </c>
      <c r="D100" s="4">
        <v>0.238867</v>
      </c>
      <c r="E100" s="4">
        <v>0.26048900000000003</v>
      </c>
      <c r="F100" s="5">
        <v>398689000</v>
      </c>
      <c r="G100" s="5">
        <v>9583920000</v>
      </c>
    </row>
    <row r="101" spans="1:7" ht="15" thickBot="1" x14ac:dyDescent="0.35">
      <c r="A101" s="3">
        <v>43020</v>
      </c>
      <c r="B101" s="4">
        <v>0.265046</v>
      </c>
      <c r="C101" s="4">
        <v>0.26746799999999998</v>
      </c>
      <c r="D101" s="4">
        <v>0.248414</v>
      </c>
      <c r="E101" s="4">
        <v>0.248414</v>
      </c>
      <c r="F101" s="5">
        <v>245004000</v>
      </c>
      <c r="G101" s="5">
        <v>10230900000</v>
      </c>
    </row>
    <row r="102" spans="1:7" ht="15" thickBot="1" x14ac:dyDescent="0.35">
      <c r="A102" s="3">
        <v>43019</v>
      </c>
      <c r="B102" s="4">
        <v>0.260658</v>
      </c>
      <c r="C102" s="4">
        <v>0.267843</v>
      </c>
      <c r="D102" s="4">
        <v>0.25907999999999998</v>
      </c>
      <c r="E102" s="4">
        <v>0.26443899999999998</v>
      </c>
      <c r="F102" s="5">
        <v>161206000</v>
      </c>
      <c r="G102" s="5">
        <v>10061500000</v>
      </c>
    </row>
    <row r="103" spans="1:7" ht="15" thickBot="1" x14ac:dyDescent="0.35">
      <c r="A103" s="3">
        <v>43018</v>
      </c>
      <c r="B103" s="4">
        <v>0.25282500000000002</v>
      </c>
      <c r="C103" s="4">
        <v>0.26656000000000002</v>
      </c>
      <c r="D103" s="4">
        <v>0.24119299999999999</v>
      </c>
      <c r="E103" s="4">
        <v>0.26073299999999999</v>
      </c>
      <c r="F103" s="5">
        <v>384049000</v>
      </c>
      <c r="G103" s="5">
        <v>9758310000</v>
      </c>
    </row>
    <row r="104" spans="1:7" ht="15" thickBot="1" x14ac:dyDescent="0.35">
      <c r="A104" s="3">
        <v>43017</v>
      </c>
      <c r="B104" s="4">
        <v>0.27875800000000001</v>
      </c>
      <c r="C104" s="4">
        <v>0.27875800000000001</v>
      </c>
      <c r="D104" s="4">
        <v>0.24043</v>
      </c>
      <c r="E104" s="4">
        <v>0.25182500000000002</v>
      </c>
      <c r="F104" s="5">
        <v>610110000</v>
      </c>
      <c r="G104" s="5">
        <v>10759300000</v>
      </c>
    </row>
    <row r="105" spans="1:7" ht="15" thickBot="1" x14ac:dyDescent="0.35">
      <c r="A105" s="3">
        <v>43016</v>
      </c>
      <c r="B105" s="4">
        <v>0.238312</v>
      </c>
      <c r="C105" s="4">
        <v>0.27994400000000003</v>
      </c>
      <c r="D105" s="4">
        <v>0.23753199999999999</v>
      </c>
      <c r="E105" s="4">
        <v>0.27994400000000003</v>
      </c>
      <c r="F105" s="5">
        <v>529838000</v>
      </c>
      <c r="G105" s="5">
        <v>9198180000</v>
      </c>
    </row>
    <row r="106" spans="1:7" ht="15" thickBot="1" x14ac:dyDescent="0.35">
      <c r="A106" s="3">
        <v>43015</v>
      </c>
      <c r="B106" s="4">
        <v>0.233963</v>
      </c>
      <c r="C106" s="4">
        <v>0.23933599999999999</v>
      </c>
      <c r="D106" s="4">
        <v>0.23347799999999999</v>
      </c>
      <c r="E106" s="4">
        <v>0.23860999999999999</v>
      </c>
      <c r="F106" s="5">
        <v>77950200</v>
      </c>
      <c r="G106" s="5">
        <v>9030320000</v>
      </c>
    </row>
    <row r="107" spans="1:7" ht="15" thickBot="1" x14ac:dyDescent="0.35">
      <c r="A107" s="3">
        <v>43014</v>
      </c>
      <c r="B107" s="4">
        <v>0.23772599999999999</v>
      </c>
      <c r="C107" s="4">
        <v>0.242424</v>
      </c>
      <c r="D107" s="4">
        <v>0.23353299999999999</v>
      </c>
      <c r="E107" s="4">
        <v>0.234039</v>
      </c>
      <c r="F107" s="5">
        <v>167492000</v>
      </c>
      <c r="G107" s="5">
        <v>9115310000</v>
      </c>
    </row>
    <row r="108" spans="1:7" ht="15" thickBot="1" x14ac:dyDescent="0.35">
      <c r="A108" s="3">
        <v>43013</v>
      </c>
      <c r="B108" s="4">
        <v>0.215583</v>
      </c>
      <c r="C108" s="4">
        <v>0.24102299999999999</v>
      </c>
      <c r="D108" s="4">
        <v>0.215583</v>
      </c>
      <c r="E108" s="4">
        <v>0.237016</v>
      </c>
      <c r="F108" s="5">
        <v>404299000</v>
      </c>
      <c r="G108" s="5">
        <v>8266280000</v>
      </c>
    </row>
    <row r="109" spans="1:7" ht="15" thickBot="1" x14ac:dyDescent="0.35">
      <c r="A109" s="3">
        <v>43012</v>
      </c>
      <c r="B109" s="4">
        <v>0.20321800000000001</v>
      </c>
      <c r="C109" s="4">
        <v>0.21702399999999999</v>
      </c>
      <c r="D109" s="4">
        <v>0.20264699999999999</v>
      </c>
      <c r="E109" s="4">
        <v>0.21477399999999999</v>
      </c>
      <c r="F109" s="5">
        <v>123573000</v>
      </c>
      <c r="G109" s="5">
        <v>7792170000</v>
      </c>
    </row>
    <row r="110" spans="1:7" ht="15" thickBot="1" x14ac:dyDescent="0.35">
      <c r="A110" s="3">
        <v>43011</v>
      </c>
      <c r="B110" s="4">
        <v>0.203209</v>
      </c>
      <c r="C110" s="4">
        <v>0.20480799999999999</v>
      </c>
      <c r="D110" s="4">
        <v>0.19872999999999999</v>
      </c>
      <c r="E110" s="4">
        <v>0.203318</v>
      </c>
      <c r="F110" s="5">
        <v>48703100</v>
      </c>
      <c r="G110" s="5">
        <v>7791820000</v>
      </c>
    </row>
    <row r="111" spans="1:7" ht="15" thickBot="1" x14ac:dyDescent="0.35">
      <c r="A111" s="3">
        <v>43010</v>
      </c>
      <c r="B111" s="4">
        <v>0.20607700000000001</v>
      </c>
      <c r="C111" s="4">
        <v>0.20655599999999999</v>
      </c>
      <c r="D111" s="4">
        <v>0.19944400000000001</v>
      </c>
      <c r="E111" s="4">
        <v>0.202676</v>
      </c>
      <c r="F111" s="5">
        <v>77412300</v>
      </c>
      <c r="G111" s="5">
        <v>7901790000</v>
      </c>
    </row>
    <row r="112" spans="1:7" ht="15" thickBot="1" x14ac:dyDescent="0.35">
      <c r="A112" s="3">
        <v>43009</v>
      </c>
      <c r="B112" s="4">
        <v>0.19762199999999999</v>
      </c>
      <c r="C112" s="4">
        <v>0.20718500000000001</v>
      </c>
      <c r="D112" s="4">
        <v>0.19617000000000001</v>
      </c>
      <c r="E112" s="4">
        <v>0.20653199999999999</v>
      </c>
      <c r="F112" s="5">
        <v>51345500</v>
      </c>
      <c r="G112" s="5">
        <v>7577590000</v>
      </c>
    </row>
    <row r="113" spans="1:7" ht="15" thickBot="1" x14ac:dyDescent="0.35">
      <c r="A113" s="3">
        <v>43008</v>
      </c>
      <c r="B113" s="4">
        <v>0.193824</v>
      </c>
      <c r="C113" s="4">
        <v>0.199826</v>
      </c>
      <c r="D113" s="4">
        <v>0.193497</v>
      </c>
      <c r="E113" s="4">
        <v>0.19752900000000001</v>
      </c>
      <c r="F113" s="5">
        <v>54729300</v>
      </c>
      <c r="G113" s="5">
        <v>7431970000</v>
      </c>
    </row>
    <row r="114" spans="1:7" ht="15" thickBot="1" x14ac:dyDescent="0.35">
      <c r="A114" s="3">
        <v>43007</v>
      </c>
      <c r="B114" s="4">
        <v>0.196105</v>
      </c>
      <c r="C114" s="4">
        <v>0.19620299999999999</v>
      </c>
      <c r="D114" s="4">
        <v>0.18717200000000001</v>
      </c>
      <c r="E114" s="4">
        <v>0.193606</v>
      </c>
      <c r="F114" s="5">
        <v>72291200</v>
      </c>
      <c r="G114" s="5">
        <v>7519420000</v>
      </c>
    </row>
    <row r="115" spans="1:7" ht="15" thickBot="1" x14ac:dyDescent="0.35">
      <c r="A115" s="3">
        <v>43006</v>
      </c>
      <c r="B115" s="4">
        <v>0.20253199999999999</v>
      </c>
      <c r="C115" s="4">
        <v>0.20327100000000001</v>
      </c>
      <c r="D115" s="4">
        <v>0.19134399999999999</v>
      </c>
      <c r="E115" s="4">
        <v>0.196131</v>
      </c>
      <c r="F115" s="5">
        <v>117962000</v>
      </c>
      <c r="G115" s="5">
        <v>7765860000</v>
      </c>
    </row>
    <row r="116" spans="1:7" ht="15" thickBot="1" x14ac:dyDescent="0.35">
      <c r="A116" s="3">
        <v>43005</v>
      </c>
      <c r="B116" s="4">
        <v>0.18529699999999999</v>
      </c>
      <c r="C116" s="4">
        <v>0.20768700000000001</v>
      </c>
      <c r="D116" s="4">
        <v>0.18509800000000001</v>
      </c>
      <c r="E116" s="4">
        <v>0.20329900000000001</v>
      </c>
      <c r="F116" s="5">
        <v>249934000</v>
      </c>
      <c r="G116" s="5">
        <v>7105010000</v>
      </c>
    </row>
    <row r="117" spans="1:7" ht="15" thickBot="1" x14ac:dyDescent="0.35">
      <c r="A117" s="3">
        <v>43004</v>
      </c>
      <c r="B117" s="4">
        <v>0.18196799999999999</v>
      </c>
      <c r="C117" s="4">
        <v>0.191247</v>
      </c>
      <c r="D117" s="4">
        <v>0.180085</v>
      </c>
      <c r="E117" s="4">
        <v>0.18611900000000001</v>
      </c>
      <c r="F117" s="5">
        <v>70000700</v>
      </c>
      <c r="G117" s="5">
        <v>6977340000</v>
      </c>
    </row>
    <row r="118" spans="1:7" ht="15" thickBot="1" x14ac:dyDescent="0.35">
      <c r="A118" s="3">
        <v>43003</v>
      </c>
      <c r="B118" s="4">
        <v>0.17551900000000001</v>
      </c>
      <c r="C118" s="4">
        <v>0.18366499999999999</v>
      </c>
      <c r="D118" s="4">
        <v>0.17493900000000001</v>
      </c>
      <c r="E118" s="4">
        <v>0.18148700000000001</v>
      </c>
      <c r="F118" s="5">
        <v>35622600</v>
      </c>
      <c r="G118" s="5">
        <v>6730080000</v>
      </c>
    </row>
    <row r="119" spans="1:7" ht="15" thickBot="1" x14ac:dyDescent="0.35">
      <c r="A119" s="3">
        <v>43002</v>
      </c>
      <c r="B119" s="4">
        <v>0.178175</v>
      </c>
      <c r="C119" s="4">
        <v>0.17893899999999999</v>
      </c>
      <c r="D119" s="4">
        <v>0.17416499999999999</v>
      </c>
      <c r="E119" s="4">
        <v>0.175787</v>
      </c>
      <c r="F119" s="5">
        <v>20566500</v>
      </c>
      <c r="G119" s="5">
        <v>6831900000</v>
      </c>
    </row>
    <row r="120" spans="1:7" ht="15" thickBot="1" x14ac:dyDescent="0.35">
      <c r="A120" s="3">
        <v>43001</v>
      </c>
      <c r="B120" s="4">
        <v>0.173371</v>
      </c>
      <c r="C120" s="4">
        <v>0.178672</v>
      </c>
      <c r="D120" s="4">
        <v>0.17152700000000001</v>
      </c>
      <c r="E120" s="4">
        <v>0.17788200000000001</v>
      </c>
      <c r="F120" s="5">
        <v>32476700</v>
      </c>
      <c r="G120" s="5">
        <v>6647700000</v>
      </c>
    </row>
    <row r="121" spans="1:7" ht="15" thickBot="1" x14ac:dyDescent="0.35">
      <c r="A121" s="3">
        <v>43000</v>
      </c>
      <c r="B121" s="4">
        <v>0.171567</v>
      </c>
      <c r="C121" s="4">
        <v>0.17587</v>
      </c>
      <c r="D121" s="4">
        <v>0.169291</v>
      </c>
      <c r="E121" s="4">
        <v>0.17351</v>
      </c>
      <c r="F121" s="5">
        <v>37244700</v>
      </c>
      <c r="G121" s="5">
        <v>6578530000</v>
      </c>
    </row>
    <row r="122" spans="1:7" ht="15" thickBot="1" x14ac:dyDescent="0.35">
      <c r="A122" s="3">
        <v>42999</v>
      </c>
      <c r="B122" s="4">
        <v>0.180981</v>
      </c>
      <c r="C122" s="4">
        <v>0.18210899999999999</v>
      </c>
      <c r="D122" s="4">
        <v>0.17114799999999999</v>
      </c>
      <c r="E122" s="4">
        <v>0.17175399999999999</v>
      </c>
      <c r="F122" s="5">
        <v>43583200</v>
      </c>
      <c r="G122" s="5">
        <v>6939500000</v>
      </c>
    </row>
    <row r="123" spans="1:7" ht="15" thickBot="1" x14ac:dyDescent="0.35">
      <c r="A123" s="3">
        <v>42998</v>
      </c>
      <c r="B123" s="4">
        <v>0.18371000000000001</v>
      </c>
      <c r="C123" s="4">
        <v>0.18622900000000001</v>
      </c>
      <c r="D123" s="4">
        <v>0.18033299999999999</v>
      </c>
      <c r="E123" s="4">
        <v>0.18207799999999999</v>
      </c>
      <c r="F123" s="5">
        <v>34521600</v>
      </c>
      <c r="G123" s="5">
        <v>7044160000</v>
      </c>
    </row>
    <row r="124" spans="1:7" ht="15" thickBot="1" x14ac:dyDescent="0.35">
      <c r="A124" s="3">
        <v>42997</v>
      </c>
      <c r="B124" s="4">
        <v>0.18981899999999999</v>
      </c>
      <c r="C124" s="4">
        <v>0.19067999999999999</v>
      </c>
      <c r="D124" s="4">
        <v>0.181334</v>
      </c>
      <c r="E124" s="4">
        <v>0.18404100000000001</v>
      </c>
      <c r="F124" s="5">
        <v>54046100</v>
      </c>
      <c r="G124" s="5">
        <v>7278390000</v>
      </c>
    </row>
    <row r="125" spans="1:7" ht="15" thickBot="1" x14ac:dyDescent="0.35">
      <c r="A125" s="3">
        <v>42996</v>
      </c>
      <c r="B125" s="4">
        <v>0.178309</v>
      </c>
      <c r="C125" s="4">
        <v>0.19001899999999999</v>
      </c>
      <c r="D125" s="4">
        <v>0.178309</v>
      </c>
      <c r="E125" s="4">
        <v>0.18976799999999999</v>
      </c>
      <c r="F125" s="5">
        <v>88397900</v>
      </c>
      <c r="G125" s="5">
        <v>6837060000</v>
      </c>
    </row>
    <row r="126" spans="1:7" ht="15" thickBot="1" x14ac:dyDescent="0.35">
      <c r="A126" s="3">
        <v>42995</v>
      </c>
      <c r="B126" s="4">
        <v>0.17837700000000001</v>
      </c>
      <c r="C126" s="4">
        <v>0.181121</v>
      </c>
      <c r="D126" s="4">
        <v>0.171017</v>
      </c>
      <c r="E126" s="4">
        <v>0.178393</v>
      </c>
      <c r="F126" s="5">
        <v>49161100</v>
      </c>
      <c r="G126" s="5">
        <v>6839640000</v>
      </c>
    </row>
    <row r="127" spans="1:7" ht="15" thickBot="1" x14ac:dyDescent="0.35">
      <c r="A127" s="3">
        <v>42994</v>
      </c>
      <c r="B127" s="4">
        <v>0.181925</v>
      </c>
      <c r="C127" s="4">
        <v>0.187417</v>
      </c>
      <c r="D127" s="4">
        <v>0.17227899999999999</v>
      </c>
      <c r="E127" s="4">
        <v>0.17908199999999999</v>
      </c>
      <c r="F127" s="5">
        <v>84495200</v>
      </c>
      <c r="G127" s="5">
        <v>6975690000</v>
      </c>
    </row>
    <row r="128" spans="1:7" ht="15" thickBot="1" x14ac:dyDescent="0.35">
      <c r="A128" s="3">
        <v>42993</v>
      </c>
      <c r="B128" s="4">
        <v>0.16503499999999999</v>
      </c>
      <c r="C128" s="4">
        <v>0.18918399999999999</v>
      </c>
      <c r="D128" s="4">
        <v>0.150973</v>
      </c>
      <c r="E128" s="4">
        <v>0.18135799999999999</v>
      </c>
      <c r="F128" s="5">
        <v>289414000</v>
      </c>
      <c r="G128" s="5">
        <v>6328090000</v>
      </c>
    </row>
    <row r="129" spans="1:7" ht="15" thickBot="1" x14ac:dyDescent="0.35">
      <c r="A129" s="3">
        <v>42992</v>
      </c>
      <c r="B129" s="4">
        <v>0.20042699999999999</v>
      </c>
      <c r="C129" s="4">
        <v>0.20201</v>
      </c>
      <c r="D129" s="4">
        <v>0.16416700000000001</v>
      </c>
      <c r="E129" s="4">
        <v>0.16416700000000001</v>
      </c>
      <c r="F129" s="5">
        <v>152533000</v>
      </c>
      <c r="G129" s="5">
        <v>7685140000</v>
      </c>
    </row>
    <row r="130" spans="1:7" ht="15" thickBot="1" x14ac:dyDescent="0.35">
      <c r="A130" s="3">
        <v>42991</v>
      </c>
      <c r="B130" s="4">
        <v>0.20963000000000001</v>
      </c>
      <c r="C130" s="4">
        <v>0.209674</v>
      </c>
      <c r="D130" s="4">
        <v>0.19617899999999999</v>
      </c>
      <c r="E130" s="4">
        <v>0.20077800000000001</v>
      </c>
      <c r="F130" s="5">
        <v>105471000</v>
      </c>
      <c r="G130" s="5">
        <v>8038030000</v>
      </c>
    </row>
    <row r="131" spans="1:7" ht="15" thickBot="1" x14ac:dyDescent="0.35">
      <c r="A131" s="3">
        <v>42990</v>
      </c>
      <c r="B131" s="4">
        <v>0.21486</v>
      </c>
      <c r="C131" s="4">
        <v>0.22062300000000001</v>
      </c>
      <c r="D131" s="4">
        <v>0.20760799999999999</v>
      </c>
      <c r="E131" s="4">
        <v>0.20930299999999999</v>
      </c>
      <c r="F131" s="5">
        <v>94519500</v>
      </c>
      <c r="G131" s="5">
        <v>8238550000</v>
      </c>
    </row>
    <row r="132" spans="1:7" ht="15" thickBot="1" x14ac:dyDescent="0.35">
      <c r="A132" s="3">
        <v>42989</v>
      </c>
      <c r="B132" s="4">
        <v>0.21251300000000001</v>
      </c>
      <c r="C132" s="4">
        <v>0.220057</v>
      </c>
      <c r="D132" s="4">
        <v>0.21035300000000001</v>
      </c>
      <c r="E132" s="4">
        <v>0.21444099999999999</v>
      </c>
      <c r="F132" s="5">
        <v>138339000</v>
      </c>
      <c r="G132" s="5">
        <v>8148560000</v>
      </c>
    </row>
    <row r="133" spans="1:7" ht="15" thickBot="1" x14ac:dyDescent="0.35">
      <c r="A133" s="3">
        <v>42988</v>
      </c>
      <c r="B133" s="4">
        <v>0.20960599999999999</v>
      </c>
      <c r="C133" s="4">
        <v>0.216529</v>
      </c>
      <c r="D133" s="4">
        <v>0.197605</v>
      </c>
      <c r="E133" s="4">
        <v>0.213031</v>
      </c>
      <c r="F133" s="5">
        <v>117091000</v>
      </c>
      <c r="G133" s="5">
        <v>8037080000</v>
      </c>
    </row>
    <row r="134" spans="1:7" ht="15" thickBot="1" x14ac:dyDescent="0.35">
      <c r="A134" s="3">
        <v>42987</v>
      </c>
      <c r="B134" s="4">
        <v>0.21129300000000001</v>
      </c>
      <c r="C134" s="4">
        <v>0.211892</v>
      </c>
      <c r="D134" s="4">
        <v>0.206395</v>
      </c>
      <c r="E134" s="4">
        <v>0.20999499999999999</v>
      </c>
      <c r="F134" s="5">
        <v>51185500</v>
      </c>
      <c r="G134" s="5">
        <v>8101800000</v>
      </c>
    </row>
    <row r="135" spans="1:7" ht="15" thickBot="1" x14ac:dyDescent="0.35">
      <c r="A135" s="3">
        <v>42986</v>
      </c>
      <c r="B135" s="4">
        <v>0.22361500000000001</v>
      </c>
      <c r="C135" s="4">
        <v>0.22430800000000001</v>
      </c>
      <c r="D135" s="4">
        <v>0.20610300000000001</v>
      </c>
      <c r="E135" s="4">
        <v>0.21151800000000001</v>
      </c>
      <c r="F135" s="5">
        <v>151329000</v>
      </c>
      <c r="G135" s="5">
        <v>8574260000</v>
      </c>
    </row>
    <row r="136" spans="1:7" ht="15" thickBot="1" x14ac:dyDescent="0.35">
      <c r="A136" s="3">
        <v>42985</v>
      </c>
      <c r="B136" s="4">
        <v>0.226382</v>
      </c>
      <c r="C136" s="4">
        <v>0.22721</v>
      </c>
      <c r="D136" s="4">
        <v>0.21961800000000001</v>
      </c>
      <c r="E136" s="4">
        <v>0.22364000000000001</v>
      </c>
      <c r="F136" s="5">
        <v>103080000</v>
      </c>
      <c r="G136" s="5">
        <v>8680360000</v>
      </c>
    </row>
    <row r="137" spans="1:7" ht="15" thickBot="1" x14ac:dyDescent="0.35">
      <c r="A137" s="3">
        <v>42984</v>
      </c>
      <c r="B137" s="4">
        <v>0.214951</v>
      </c>
      <c r="C137" s="4">
        <v>0.22686000000000001</v>
      </c>
      <c r="D137" s="4">
        <v>0.214805</v>
      </c>
      <c r="E137" s="4">
        <v>0.226186</v>
      </c>
      <c r="F137" s="5">
        <v>163297000</v>
      </c>
      <c r="G137" s="5">
        <v>8242060000</v>
      </c>
    </row>
    <row r="138" spans="1:7" ht="15" thickBot="1" x14ac:dyDescent="0.35">
      <c r="A138" s="3">
        <v>42983</v>
      </c>
      <c r="B138" s="4">
        <v>0.20510999999999999</v>
      </c>
      <c r="C138" s="4">
        <v>0.21867400000000001</v>
      </c>
      <c r="D138" s="4">
        <v>0.19023200000000001</v>
      </c>
      <c r="E138" s="4">
        <v>0.21518899999999999</v>
      </c>
      <c r="F138" s="5">
        <v>242636000</v>
      </c>
      <c r="G138" s="5">
        <v>7864700000</v>
      </c>
    </row>
    <row r="139" spans="1:7" ht="15" thickBot="1" x14ac:dyDescent="0.35">
      <c r="A139" s="3">
        <v>42982</v>
      </c>
      <c r="B139" s="4">
        <v>0.22878100000000001</v>
      </c>
      <c r="C139" s="4">
        <v>0.22878100000000001</v>
      </c>
      <c r="D139" s="4">
        <v>0.19596</v>
      </c>
      <c r="E139" s="4">
        <v>0.20496800000000001</v>
      </c>
      <c r="F139" s="5">
        <v>239613000</v>
      </c>
      <c r="G139" s="5">
        <v>8772340000</v>
      </c>
    </row>
    <row r="140" spans="1:7" ht="15" thickBot="1" x14ac:dyDescent="0.35">
      <c r="A140" s="3">
        <v>42981</v>
      </c>
      <c r="B140" s="4">
        <v>0.22722899999999999</v>
      </c>
      <c r="C140" s="4">
        <v>0.23644299999999999</v>
      </c>
      <c r="D140" s="4">
        <v>0.218662</v>
      </c>
      <c r="E140" s="4">
        <v>0.22881099999999999</v>
      </c>
      <c r="F140" s="5">
        <v>186526000</v>
      </c>
      <c r="G140" s="5">
        <v>8712840000</v>
      </c>
    </row>
    <row r="141" spans="1:7" ht="15" thickBot="1" x14ac:dyDescent="0.35">
      <c r="A141" s="3">
        <v>42980</v>
      </c>
      <c r="B141" s="4">
        <v>0.24934799999999999</v>
      </c>
      <c r="C141" s="4">
        <v>0.24968000000000001</v>
      </c>
      <c r="D141" s="4">
        <v>0.217774</v>
      </c>
      <c r="E141" s="4">
        <v>0.22666900000000001</v>
      </c>
      <c r="F141" s="5">
        <v>329928000</v>
      </c>
      <c r="G141" s="5">
        <v>9560940000</v>
      </c>
    </row>
    <row r="142" spans="1:7" ht="15" thickBot="1" x14ac:dyDescent="0.35">
      <c r="A142" s="3">
        <v>42979</v>
      </c>
      <c r="B142" s="4">
        <v>0.255803</v>
      </c>
      <c r="C142" s="4">
        <v>0.256162</v>
      </c>
      <c r="D142" s="4">
        <v>0.24383299999999999</v>
      </c>
      <c r="E142" s="4">
        <v>0.24847900000000001</v>
      </c>
      <c r="F142" s="5">
        <v>283576000</v>
      </c>
      <c r="G142" s="5">
        <v>9808460000</v>
      </c>
    </row>
    <row r="143" spans="1:7" ht="15" thickBot="1" x14ac:dyDescent="0.35">
      <c r="A143" s="3">
        <v>42978</v>
      </c>
      <c r="B143" s="4">
        <v>0.22755800000000001</v>
      </c>
      <c r="C143" s="4">
        <v>0.26103799999999999</v>
      </c>
      <c r="D143" s="4">
        <v>0.225907</v>
      </c>
      <c r="E143" s="4">
        <v>0.25563000000000002</v>
      </c>
      <c r="F143" s="5">
        <v>432574000</v>
      </c>
      <c r="G143" s="5">
        <v>8725450000</v>
      </c>
    </row>
    <row r="144" spans="1:7" ht="15" thickBot="1" x14ac:dyDescent="0.35">
      <c r="A144" s="3">
        <v>42977</v>
      </c>
      <c r="B144" s="4">
        <v>0.21887100000000001</v>
      </c>
      <c r="C144" s="4">
        <v>0.22980500000000001</v>
      </c>
      <c r="D144" s="4">
        <v>0.217476</v>
      </c>
      <c r="E144" s="4">
        <v>0.22800599999999999</v>
      </c>
      <c r="F144" s="5">
        <v>181186000</v>
      </c>
      <c r="G144" s="5">
        <v>8392340000</v>
      </c>
    </row>
    <row r="145" spans="1:7" ht="15" thickBot="1" x14ac:dyDescent="0.35">
      <c r="A145" s="3">
        <v>42976</v>
      </c>
      <c r="B145" s="4">
        <v>0.224026</v>
      </c>
      <c r="C145" s="4">
        <v>0.22592599999999999</v>
      </c>
      <c r="D145" s="4">
        <v>0.214867</v>
      </c>
      <c r="E145" s="4">
        <v>0.21856400000000001</v>
      </c>
      <c r="F145" s="5">
        <v>269770000</v>
      </c>
      <c r="G145" s="5">
        <v>8590000000</v>
      </c>
    </row>
    <row r="146" spans="1:7" ht="15" thickBot="1" x14ac:dyDescent="0.35">
      <c r="A146" s="3">
        <v>42975</v>
      </c>
      <c r="B146" s="4">
        <v>0.20342499999999999</v>
      </c>
      <c r="C146" s="4">
        <v>0.23626</v>
      </c>
      <c r="D146" s="4">
        <v>0.19661000000000001</v>
      </c>
      <c r="E146" s="4">
        <v>0.22450800000000001</v>
      </c>
      <c r="F146" s="5">
        <v>542468000</v>
      </c>
      <c r="G146" s="5">
        <v>7800090000</v>
      </c>
    </row>
    <row r="147" spans="1:7" ht="15" thickBot="1" x14ac:dyDescent="0.35">
      <c r="A147" s="3">
        <v>42974</v>
      </c>
      <c r="B147" s="4">
        <v>0.212617</v>
      </c>
      <c r="C147" s="4">
        <v>0.212617</v>
      </c>
      <c r="D147" s="4">
        <v>0.197717</v>
      </c>
      <c r="E147" s="4">
        <v>0.20299500000000001</v>
      </c>
      <c r="F147" s="5">
        <v>193971000</v>
      </c>
      <c r="G147" s="5">
        <v>8152540000</v>
      </c>
    </row>
    <row r="148" spans="1:7" ht="15" thickBot="1" x14ac:dyDescent="0.35">
      <c r="A148" s="3">
        <v>42973</v>
      </c>
      <c r="B148" s="4">
        <v>0.21825600000000001</v>
      </c>
      <c r="C148" s="4">
        <v>0.22908600000000001</v>
      </c>
      <c r="D148" s="4">
        <v>0.21032400000000001</v>
      </c>
      <c r="E148" s="4">
        <v>0.21257699999999999</v>
      </c>
      <c r="F148" s="5">
        <v>184121000</v>
      </c>
      <c r="G148" s="5">
        <v>8368790000</v>
      </c>
    </row>
    <row r="149" spans="1:7" ht="15" thickBot="1" x14ac:dyDescent="0.35">
      <c r="A149" s="3">
        <v>42972</v>
      </c>
      <c r="B149" s="4">
        <v>0.2172</v>
      </c>
      <c r="C149" s="4">
        <v>0.232184</v>
      </c>
      <c r="D149" s="4">
        <v>0.20302200000000001</v>
      </c>
      <c r="E149" s="4">
        <v>0.21782799999999999</v>
      </c>
      <c r="F149" s="5">
        <v>504484000</v>
      </c>
      <c r="G149" s="5">
        <v>8328300000</v>
      </c>
    </row>
    <row r="150" spans="1:7" ht="15" thickBot="1" x14ac:dyDescent="0.35">
      <c r="A150" s="3">
        <v>42971</v>
      </c>
      <c r="B150" s="4">
        <v>0.25237100000000001</v>
      </c>
      <c r="C150" s="4">
        <v>0.28878300000000001</v>
      </c>
      <c r="D150" s="4">
        <v>0.21254300000000001</v>
      </c>
      <c r="E150" s="4">
        <v>0.21895800000000001</v>
      </c>
      <c r="F150" s="5">
        <v>1342360000</v>
      </c>
      <c r="G150" s="5">
        <v>9676890000</v>
      </c>
    </row>
    <row r="151" spans="1:7" ht="15" thickBot="1" x14ac:dyDescent="0.35">
      <c r="A151" s="3">
        <v>42970</v>
      </c>
      <c r="B151" s="4">
        <v>0.24098700000000001</v>
      </c>
      <c r="C151" s="4">
        <v>0.29766199999999998</v>
      </c>
      <c r="D151" s="4">
        <v>0.21999199999999999</v>
      </c>
      <c r="E151" s="4">
        <v>0.24682699999999999</v>
      </c>
      <c r="F151" s="5">
        <v>1770400000</v>
      </c>
      <c r="G151" s="5">
        <v>9240380000</v>
      </c>
    </row>
    <row r="152" spans="1:7" ht="15" thickBot="1" x14ac:dyDescent="0.35">
      <c r="A152" s="3">
        <v>42969</v>
      </c>
      <c r="B152" s="4">
        <v>0.19497100000000001</v>
      </c>
      <c r="C152" s="4">
        <v>0.25465900000000002</v>
      </c>
      <c r="D152" s="4">
        <v>0.171483</v>
      </c>
      <c r="E152" s="4">
        <v>0.239286</v>
      </c>
      <c r="F152" s="5">
        <v>1450040000</v>
      </c>
      <c r="G152" s="5">
        <v>7475950000</v>
      </c>
    </row>
    <row r="153" spans="1:7" ht="15" thickBot="1" x14ac:dyDescent="0.35">
      <c r="A153" s="3">
        <v>42968</v>
      </c>
      <c r="B153" s="4">
        <v>0.15841</v>
      </c>
      <c r="C153" s="4">
        <v>0.20568400000000001</v>
      </c>
      <c r="D153" s="4">
        <v>0.15485599999999999</v>
      </c>
      <c r="E153" s="4">
        <v>0.19191800000000001</v>
      </c>
      <c r="F153" s="5">
        <v>447089000</v>
      </c>
      <c r="G153" s="5">
        <v>6074040000</v>
      </c>
    </row>
    <row r="154" spans="1:7" ht="15" thickBot="1" x14ac:dyDescent="0.35">
      <c r="A154" s="3">
        <v>42967</v>
      </c>
      <c r="B154" s="4">
        <v>0.15456900000000001</v>
      </c>
      <c r="C154" s="4">
        <v>0.16120499999999999</v>
      </c>
      <c r="D154" s="4">
        <v>0.15343200000000001</v>
      </c>
      <c r="E154" s="4">
        <v>0.15873499999999999</v>
      </c>
      <c r="F154" s="5">
        <v>68542800</v>
      </c>
      <c r="G154" s="5">
        <v>5926770000</v>
      </c>
    </row>
    <row r="155" spans="1:7" ht="15" thickBot="1" x14ac:dyDescent="0.35">
      <c r="A155" s="3">
        <v>42966</v>
      </c>
      <c r="B155" s="4">
        <v>0.159553</v>
      </c>
      <c r="C155" s="4">
        <v>0.16234799999999999</v>
      </c>
      <c r="D155" s="4">
        <v>0.152305</v>
      </c>
      <c r="E155" s="4">
        <v>0.155057</v>
      </c>
      <c r="F155" s="5">
        <v>87062100</v>
      </c>
      <c r="G155" s="5">
        <v>6117890000</v>
      </c>
    </row>
    <row r="156" spans="1:7" ht="15" thickBot="1" x14ac:dyDescent="0.35">
      <c r="A156" s="3">
        <v>42965</v>
      </c>
      <c r="B156" s="4">
        <v>0.15711700000000001</v>
      </c>
      <c r="C156" s="4">
        <v>0.168716</v>
      </c>
      <c r="D156" s="4">
        <v>0.15416199999999999</v>
      </c>
      <c r="E156" s="4">
        <v>0.158883</v>
      </c>
      <c r="F156" s="5">
        <v>146539000</v>
      </c>
      <c r="G156" s="5">
        <v>6024470000</v>
      </c>
    </row>
    <row r="157" spans="1:7" ht="15" thickBot="1" x14ac:dyDescent="0.35">
      <c r="A157" s="3">
        <v>42964</v>
      </c>
      <c r="B157" s="4">
        <v>0.16078700000000001</v>
      </c>
      <c r="C157" s="4">
        <v>0.16100100000000001</v>
      </c>
      <c r="D157" s="4">
        <v>0.15590899999999999</v>
      </c>
      <c r="E157" s="4">
        <v>0.157498</v>
      </c>
      <c r="F157" s="5">
        <v>56084300</v>
      </c>
      <c r="G157" s="5">
        <v>6165190000</v>
      </c>
    </row>
    <row r="158" spans="1:7" ht="15" thickBot="1" x14ac:dyDescent="0.35">
      <c r="A158" s="3">
        <v>42963</v>
      </c>
      <c r="B158" s="4">
        <v>0.16123799999999999</v>
      </c>
      <c r="C158" s="4">
        <v>0.16172600000000001</v>
      </c>
      <c r="D158" s="4">
        <v>0.153087</v>
      </c>
      <c r="E158" s="4">
        <v>0.16043099999999999</v>
      </c>
      <c r="F158" s="5">
        <v>107920000</v>
      </c>
      <c r="G158" s="5">
        <v>6182490000</v>
      </c>
    </row>
    <row r="159" spans="1:7" ht="15" thickBot="1" x14ac:dyDescent="0.35">
      <c r="A159" s="3">
        <v>42962</v>
      </c>
      <c r="B159" s="4">
        <v>0.16979</v>
      </c>
      <c r="C159" s="4">
        <v>0.16979</v>
      </c>
      <c r="D159" s="4">
        <v>0.158244</v>
      </c>
      <c r="E159" s="4">
        <v>0.161221</v>
      </c>
      <c r="F159" s="5">
        <v>100614000</v>
      </c>
      <c r="G159" s="5">
        <v>6510400000</v>
      </c>
    </row>
    <row r="160" spans="1:7" ht="15" thickBot="1" x14ac:dyDescent="0.35">
      <c r="A160" s="3">
        <v>42961</v>
      </c>
      <c r="B160" s="4">
        <v>0.168376</v>
      </c>
      <c r="C160" s="4">
        <v>0.18005399999999999</v>
      </c>
      <c r="D160" s="4">
        <v>0.16528899999999999</v>
      </c>
      <c r="E160" s="4">
        <v>0.169991</v>
      </c>
      <c r="F160" s="5">
        <v>84388300</v>
      </c>
      <c r="G160" s="5">
        <v>6457680000</v>
      </c>
    </row>
    <row r="161" spans="1:7" ht="15" thickBot="1" x14ac:dyDescent="0.35">
      <c r="A161" s="3">
        <v>42960</v>
      </c>
      <c r="B161" s="4">
        <v>0.173545</v>
      </c>
      <c r="C161" s="4">
        <v>0.174147</v>
      </c>
      <c r="D161" s="4">
        <v>0.16262499999999999</v>
      </c>
      <c r="E161" s="4">
        <v>0.16809199999999999</v>
      </c>
      <c r="F161" s="5">
        <v>110199000</v>
      </c>
      <c r="G161" s="5">
        <v>6655930000</v>
      </c>
    </row>
    <row r="162" spans="1:7" ht="15" thickBot="1" x14ac:dyDescent="0.35">
      <c r="A162" s="3">
        <v>42959</v>
      </c>
      <c r="B162" s="4">
        <v>0.17922099999999999</v>
      </c>
      <c r="C162" s="4">
        <v>0.18259900000000001</v>
      </c>
      <c r="D162" s="4">
        <v>0.17324200000000001</v>
      </c>
      <c r="E162" s="4">
        <v>0.17385300000000001</v>
      </c>
      <c r="F162" s="5">
        <v>65229300</v>
      </c>
      <c r="G162" s="5">
        <v>6873590000</v>
      </c>
    </row>
    <row r="163" spans="1:7" ht="15" thickBot="1" x14ac:dyDescent="0.35">
      <c r="A163" s="3">
        <v>42958</v>
      </c>
      <c r="B163" s="4">
        <v>0.180175</v>
      </c>
      <c r="C163" s="4">
        <v>0.18263099999999999</v>
      </c>
      <c r="D163" s="4">
        <v>0.17762700000000001</v>
      </c>
      <c r="E163" s="4">
        <v>0.17930699999999999</v>
      </c>
      <c r="F163" s="5">
        <v>54059700</v>
      </c>
      <c r="G163" s="5">
        <v>6910180000</v>
      </c>
    </row>
    <row r="164" spans="1:7" ht="15" thickBot="1" x14ac:dyDescent="0.35">
      <c r="A164" s="3">
        <v>42957</v>
      </c>
      <c r="B164" s="4">
        <v>0.183168</v>
      </c>
      <c r="C164" s="4">
        <v>0.1835</v>
      </c>
      <c r="D164" s="4">
        <v>0.18001300000000001</v>
      </c>
      <c r="E164" s="4">
        <v>0.180399</v>
      </c>
      <c r="F164" s="5">
        <v>48162800</v>
      </c>
      <c r="G164" s="5">
        <v>7023380000</v>
      </c>
    </row>
    <row r="165" spans="1:7" ht="15" thickBot="1" x14ac:dyDescent="0.35">
      <c r="A165" s="3">
        <v>42956</v>
      </c>
      <c r="B165" s="4">
        <v>0.192527</v>
      </c>
      <c r="C165" s="4">
        <v>0.192914</v>
      </c>
      <c r="D165" s="4">
        <v>0.18062900000000001</v>
      </c>
      <c r="E165" s="4">
        <v>0.182947</v>
      </c>
      <c r="F165" s="5">
        <v>97805400</v>
      </c>
      <c r="G165" s="5">
        <v>7382220000</v>
      </c>
    </row>
    <row r="166" spans="1:7" ht="15" thickBot="1" x14ac:dyDescent="0.35">
      <c r="A166" s="3">
        <v>42955</v>
      </c>
      <c r="B166" s="4">
        <v>0.17960200000000001</v>
      </c>
      <c r="C166" s="4">
        <v>0.19439100000000001</v>
      </c>
      <c r="D166" s="4">
        <v>0.17848700000000001</v>
      </c>
      <c r="E166" s="4">
        <v>0.19258600000000001</v>
      </c>
      <c r="F166" s="5">
        <v>180028000</v>
      </c>
      <c r="G166" s="5">
        <v>6886620000</v>
      </c>
    </row>
    <row r="167" spans="1:7" ht="15" thickBot="1" x14ac:dyDescent="0.35">
      <c r="A167" s="3">
        <v>42954</v>
      </c>
      <c r="B167" s="4">
        <v>0.17971599999999999</v>
      </c>
      <c r="C167" s="4">
        <v>0.18184700000000001</v>
      </c>
      <c r="D167" s="4">
        <v>0.17760500000000001</v>
      </c>
      <c r="E167" s="4">
        <v>0.17902100000000001</v>
      </c>
      <c r="F167" s="5">
        <v>58052100</v>
      </c>
      <c r="G167" s="5">
        <v>6891020000</v>
      </c>
    </row>
    <row r="168" spans="1:7" ht="15" thickBot="1" x14ac:dyDescent="0.35">
      <c r="A168" s="3">
        <v>42953</v>
      </c>
      <c r="B168" s="4">
        <v>0.18539800000000001</v>
      </c>
      <c r="C168" s="4">
        <v>0.18948599999999999</v>
      </c>
      <c r="D168" s="4">
        <v>0.18029800000000001</v>
      </c>
      <c r="E168" s="4">
        <v>0.18044399999999999</v>
      </c>
      <c r="F168" s="5">
        <v>74161600</v>
      </c>
      <c r="G168" s="5">
        <v>7108860000</v>
      </c>
    </row>
    <row r="169" spans="1:7" ht="15" thickBot="1" x14ac:dyDescent="0.35">
      <c r="A169" s="3">
        <v>42952</v>
      </c>
      <c r="B169" s="4">
        <v>0.17386499999999999</v>
      </c>
      <c r="C169" s="4">
        <v>0.18784400000000001</v>
      </c>
      <c r="D169" s="4">
        <v>0.173267</v>
      </c>
      <c r="E169" s="4">
        <v>0.18473700000000001</v>
      </c>
      <c r="F169" s="5">
        <v>114270000</v>
      </c>
      <c r="G169" s="5">
        <v>6666640000</v>
      </c>
    </row>
    <row r="170" spans="1:7" ht="15" thickBot="1" x14ac:dyDescent="0.35">
      <c r="A170" s="3">
        <v>42951</v>
      </c>
      <c r="B170" s="4">
        <v>0.17455499999999999</v>
      </c>
      <c r="C170" s="4">
        <v>0.17605299999999999</v>
      </c>
      <c r="D170" s="4">
        <v>0.17222399999999999</v>
      </c>
      <c r="E170" s="4">
        <v>0.17374300000000001</v>
      </c>
      <c r="F170" s="5">
        <v>45170000</v>
      </c>
      <c r="G170" s="5">
        <v>6693120000</v>
      </c>
    </row>
    <row r="171" spans="1:7" ht="15" thickBot="1" x14ac:dyDescent="0.35">
      <c r="A171" s="3">
        <v>42950</v>
      </c>
      <c r="B171" s="4">
        <v>0.17321800000000001</v>
      </c>
      <c r="C171" s="4">
        <v>0.17596899999999999</v>
      </c>
      <c r="D171" s="4">
        <v>0.17172999999999999</v>
      </c>
      <c r="E171" s="4">
        <v>0.17461199999999999</v>
      </c>
      <c r="F171" s="5">
        <v>31479000</v>
      </c>
      <c r="G171" s="5">
        <v>6639970000</v>
      </c>
    </row>
    <row r="172" spans="1:7" ht="15" thickBot="1" x14ac:dyDescent="0.35">
      <c r="A172" s="3">
        <v>42949</v>
      </c>
      <c r="B172" s="4">
        <v>0.17753099999999999</v>
      </c>
      <c r="C172" s="4">
        <v>0.17965500000000001</v>
      </c>
      <c r="D172" s="4">
        <v>0.17161799999999999</v>
      </c>
      <c r="E172" s="4">
        <v>0.17311299999999999</v>
      </c>
      <c r="F172" s="5">
        <v>53441400</v>
      </c>
      <c r="G172" s="5">
        <v>6805300000</v>
      </c>
    </row>
    <row r="173" spans="1:7" ht="15" thickBot="1" x14ac:dyDescent="0.35">
      <c r="A173" s="3">
        <v>42948</v>
      </c>
      <c r="B173" s="4">
        <v>0.16802400000000001</v>
      </c>
      <c r="C173" s="4">
        <v>0.17833199999999999</v>
      </c>
      <c r="D173" s="4">
        <v>0.16612399999999999</v>
      </c>
      <c r="E173" s="4">
        <v>0.17705299999999999</v>
      </c>
      <c r="F173" s="5">
        <v>119957000</v>
      </c>
      <c r="G173" s="5">
        <v>6440860000</v>
      </c>
    </row>
    <row r="174" spans="1:7" ht="15" thickBot="1" x14ac:dyDescent="0.35">
      <c r="A174" s="3">
        <v>42947</v>
      </c>
      <c r="B174" s="4">
        <v>0.16505</v>
      </c>
      <c r="C174" s="4">
        <v>0.16953499999999999</v>
      </c>
      <c r="D174" s="4">
        <v>0.16200200000000001</v>
      </c>
      <c r="E174" s="4">
        <v>0.16738600000000001</v>
      </c>
      <c r="F174" s="5">
        <v>57273800</v>
      </c>
      <c r="G174" s="5">
        <v>6326860000</v>
      </c>
    </row>
    <row r="175" spans="1:7" ht="15" thickBot="1" x14ac:dyDescent="0.35">
      <c r="A175" s="3">
        <v>42946</v>
      </c>
      <c r="B175" s="4">
        <v>0.16949400000000001</v>
      </c>
      <c r="C175" s="4">
        <v>0.17041100000000001</v>
      </c>
      <c r="D175" s="4">
        <v>0.16409399999999999</v>
      </c>
      <c r="E175" s="4">
        <v>0.16508200000000001</v>
      </c>
      <c r="F175" s="5">
        <v>40621700</v>
      </c>
      <c r="G175" s="5">
        <v>6497250000</v>
      </c>
    </row>
    <row r="176" spans="1:7" ht="15" thickBot="1" x14ac:dyDescent="0.35">
      <c r="A176" s="3">
        <v>42945</v>
      </c>
      <c r="B176" s="4">
        <v>0.165218</v>
      </c>
      <c r="C176" s="4">
        <v>0.171566</v>
      </c>
      <c r="D176" s="4">
        <v>0.155475</v>
      </c>
      <c r="E176" s="4">
        <v>0.16987099999999999</v>
      </c>
      <c r="F176" s="5">
        <v>80897000</v>
      </c>
      <c r="G176" s="5">
        <v>6333340000</v>
      </c>
    </row>
    <row r="177" spans="1:7" ht="15" thickBot="1" x14ac:dyDescent="0.35">
      <c r="A177" s="3">
        <v>42944</v>
      </c>
      <c r="B177" s="4">
        <v>0.173211</v>
      </c>
      <c r="C177" s="4">
        <v>0.17407800000000001</v>
      </c>
      <c r="D177" s="4">
        <v>0.16218299999999999</v>
      </c>
      <c r="E177" s="4">
        <v>0.165937</v>
      </c>
      <c r="F177" s="5">
        <v>74649800</v>
      </c>
      <c r="G177" s="5">
        <v>6639700000</v>
      </c>
    </row>
    <row r="178" spans="1:7" ht="15" thickBot="1" x14ac:dyDescent="0.35">
      <c r="A178" s="3">
        <v>42943</v>
      </c>
      <c r="B178" s="4">
        <v>0.17521</v>
      </c>
      <c r="C178" s="4">
        <v>0.17660200000000001</v>
      </c>
      <c r="D178" s="4">
        <v>0.17197999999999999</v>
      </c>
      <c r="E178" s="4">
        <v>0.173457</v>
      </c>
      <c r="F178" s="5">
        <v>34575100</v>
      </c>
      <c r="G178" s="5">
        <v>6716190000</v>
      </c>
    </row>
    <row r="179" spans="1:7" ht="15" thickBot="1" x14ac:dyDescent="0.35">
      <c r="A179" s="3">
        <v>42942</v>
      </c>
      <c r="B179" s="4">
        <v>0.17758199999999999</v>
      </c>
      <c r="C179" s="4">
        <v>0.180872</v>
      </c>
      <c r="D179" s="4">
        <v>0.16905999999999999</v>
      </c>
      <c r="E179" s="4">
        <v>0.173822</v>
      </c>
      <c r="F179" s="5">
        <v>76584600</v>
      </c>
      <c r="G179" s="5">
        <v>6807110000</v>
      </c>
    </row>
    <row r="180" spans="1:7" ht="15" thickBot="1" x14ac:dyDescent="0.35">
      <c r="A180" s="3">
        <v>42941</v>
      </c>
      <c r="B180" s="4">
        <v>0.19228000000000001</v>
      </c>
      <c r="C180" s="4">
        <v>0.19273399999999999</v>
      </c>
      <c r="D180" s="4">
        <v>0.169797</v>
      </c>
      <c r="E180" s="4">
        <v>0.17810400000000001</v>
      </c>
      <c r="F180" s="5">
        <v>166807000</v>
      </c>
      <c r="G180" s="5">
        <v>7370540000</v>
      </c>
    </row>
    <row r="181" spans="1:7" ht="15" thickBot="1" x14ac:dyDescent="0.35">
      <c r="A181" s="3">
        <v>42940</v>
      </c>
      <c r="B181" s="4">
        <v>0.19497900000000001</v>
      </c>
      <c r="C181" s="4">
        <v>0.19527900000000001</v>
      </c>
      <c r="D181" s="4">
        <v>0.189835</v>
      </c>
      <c r="E181" s="4">
        <v>0.19200200000000001</v>
      </c>
      <c r="F181" s="5">
        <v>56632800</v>
      </c>
      <c r="G181" s="5">
        <v>7466020000</v>
      </c>
    </row>
    <row r="182" spans="1:7" ht="15" thickBot="1" x14ac:dyDescent="0.35">
      <c r="A182" s="3">
        <v>42939</v>
      </c>
      <c r="B182" s="4">
        <v>0.19356799999999999</v>
      </c>
      <c r="C182" s="4">
        <v>0.204121</v>
      </c>
      <c r="D182" s="4">
        <v>0.188722</v>
      </c>
      <c r="E182" s="4">
        <v>0.19505800000000001</v>
      </c>
      <c r="F182" s="5">
        <v>195682000</v>
      </c>
      <c r="G182" s="5">
        <v>7411980000</v>
      </c>
    </row>
    <row r="183" spans="1:7" ht="15" thickBot="1" x14ac:dyDescent="0.35">
      <c r="A183" s="3">
        <v>42938</v>
      </c>
      <c r="B183" s="4">
        <v>0.182168</v>
      </c>
      <c r="C183" s="4">
        <v>0.19500899999999999</v>
      </c>
      <c r="D183" s="4">
        <v>0.181447</v>
      </c>
      <c r="E183" s="4">
        <v>0.19331999999999999</v>
      </c>
      <c r="F183" s="5">
        <v>83913800</v>
      </c>
      <c r="G183" s="5">
        <v>6975460000</v>
      </c>
    </row>
    <row r="184" spans="1:7" ht="15" thickBot="1" x14ac:dyDescent="0.35">
      <c r="A184" s="3">
        <v>42937</v>
      </c>
      <c r="B184" s="4">
        <v>0.18942999999999999</v>
      </c>
      <c r="C184" s="4">
        <v>0.19070799999999999</v>
      </c>
      <c r="D184" s="4">
        <v>0.18109800000000001</v>
      </c>
      <c r="E184" s="4">
        <v>0.18260799999999999</v>
      </c>
      <c r="F184" s="5">
        <v>104722000</v>
      </c>
      <c r="G184" s="5">
        <v>7253530000</v>
      </c>
    </row>
    <row r="185" spans="1:7" ht="15" thickBot="1" x14ac:dyDescent="0.35">
      <c r="A185" s="3">
        <v>42936</v>
      </c>
      <c r="B185" s="4">
        <v>0.170017</v>
      </c>
      <c r="C185" s="4">
        <v>0.19291800000000001</v>
      </c>
      <c r="D185" s="4">
        <v>0.16771800000000001</v>
      </c>
      <c r="E185" s="4">
        <v>0.18829499999999999</v>
      </c>
      <c r="F185" s="5">
        <v>183292000</v>
      </c>
      <c r="G185" s="5">
        <v>6510190000</v>
      </c>
    </row>
    <row r="186" spans="1:7" ht="15" thickBot="1" x14ac:dyDescent="0.35">
      <c r="A186" s="3">
        <v>42935</v>
      </c>
      <c r="B186" s="4">
        <v>0.188498</v>
      </c>
      <c r="C186" s="4">
        <v>0.18853300000000001</v>
      </c>
      <c r="D186" s="4">
        <v>0.158188</v>
      </c>
      <c r="E186" s="4">
        <v>0.16838800000000001</v>
      </c>
      <c r="F186" s="5">
        <v>147778000</v>
      </c>
      <c r="G186" s="5">
        <v>7217840000</v>
      </c>
    </row>
    <row r="187" spans="1:7" ht="15" thickBot="1" x14ac:dyDescent="0.35">
      <c r="A187" s="3">
        <v>42934</v>
      </c>
      <c r="B187" s="4">
        <v>0.17966799999999999</v>
      </c>
      <c r="C187" s="4">
        <v>0.19580700000000001</v>
      </c>
      <c r="D187" s="4">
        <v>0.165966</v>
      </c>
      <c r="E187" s="4">
        <v>0.188718</v>
      </c>
      <c r="F187" s="5">
        <v>295841000</v>
      </c>
      <c r="G187" s="5">
        <v>6879740000</v>
      </c>
    </row>
    <row r="188" spans="1:7" ht="15" thickBot="1" x14ac:dyDescent="0.35">
      <c r="A188" s="3">
        <v>42933</v>
      </c>
      <c r="B188" s="4">
        <v>0.150146</v>
      </c>
      <c r="C188" s="4">
        <v>0.17960400000000001</v>
      </c>
      <c r="D188" s="4">
        <v>0.141425</v>
      </c>
      <c r="E188" s="4">
        <v>0.17788899999999999</v>
      </c>
      <c r="F188" s="5">
        <v>312685000</v>
      </c>
      <c r="G188" s="5">
        <v>5749320000</v>
      </c>
    </row>
    <row r="189" spans="1:7" ht="15" thickBot="1" x14ac:dyDescent="0.35">
      <c r="A189" s="3">
        <v>42932</v>
      </c>
      <c r="B189" s="4">
        <v>0.16947999999999999</v>
      </c>
      <c r="C189" s="4">
        <v>0.17257500000000001</v>
      </c>
      <c r="D189" s="4">
        <v>0.11977</v>
      </c>
      <c r="E189" s="4">
        <v>0.14805599999999999</v>
      </c>
      <c r="F189" s="5">
        <v>257944000</v>
      </c>
      <c r="G189" s="5">
        <v>6489640000</v>
      </c>
    </row>
    <row r="190" spans="1:7" ht="15" thickBot="1" x14ac:dyDescent="0.35">
      <c r="A190" s="3">
        <v>42931</v>
      </c>
      <c r="B190" s="4">
        <v>0.19097600000000001</v>
      </c>
      <c r="C190" s="4">
        <v>0.191167</v>
      </c>
      <c r="D190" s="4">
        <v>0.16711799999999999</v>
      </c>
      <c r="E190" s="4">
        <v>0.17058899999999999</v>
      </c>
      <c r="F190" s="5">
        <v>131779000</v>
      </c>
      <c r="G190" s="5">
        <v>7312750000</v>
      </c>
    </row>
    <row r="191" spans="1:7" ht="15" thickBot="1" x14ac:dyDescent="0.35">
      <c r="A191" s="3">
        <v>42930</v>
      </c>
      <c r="B191" s="4">
        <v>0.200819</v>
      </c>
      <c r="C191" s="4">
        <v>0.201156</v>
      </c>
      <c r="D191" s="4">
        <v>0.183369</v>
      </c>
      <c r="E191" s="4">
        <v>0.19076899999999999</v>
      </c>
      <c r="F191" s="5">
        <v>97037600</v>
      </c>
      <c r="G191" s="5">
        <v>7689650000</v>
      </c>
    </row>
    <row r="192" spans="1:7" ht="15" thickBot="1" x14ac:dyDescent="0.35">
      <c r="A192" s="3">
        <v>42929</v>
      </c>
      <c r="B192" s="4">
        <v>0.205873</v>
      </c>
      <c r="C192" s="4">
        <v>0.23045199999999999</v>
      </c>
      <c r="D192" s="4">
        <v>0.193357</v>
      </c>
      <c r="E192" s="4">
        <v>0.20080899999999999</v>
      </c>
      <c r="F192" s="5">
        <v>216750000</v>
      </c>
      <c r="G192" s="5">
        <v>7883170000</v>
      </c>
    </row>
    <row r="193" spans="1:7" ht="15" thickBot="1" x14ac:dyDescent="0.35">
      <c r="A193" s="3">
        <v>42928</v>
      </c>
      <c r="B193" s="4">
        <v>0.184198</v>
      </c>
      <c r="C193" s="4">
        <v>0.205898</v>
      </c>
      <c r="D193" s="4">
        <v>0.17716199999999999</v>
      </c>
      <c r="E193" s="4">
        <v>0.20535400000000001</v>
      </c>
      <c r="F193" s="5">
        <v>153023000</v>
      </c>
      <c r="G193" s="5">
        <v>7053180000</v>
      </c>
    </row>
    <row r="194" spans="1:7" ht="15" thickBot="1" x14ac:dyDescent="0.35">
      <c r="A194" s="3">
        <v>42927</v>
      </c>
      <c r="B194" s="4">
        <v>0.19641500000000001</v>
      </c>
      <c r="C194" s="4">
        <v>0.20332</v>
      </c>
      <c r="D194" s="4">
        <v>0.168265</v>
      </c>
      <c r="E194" s="4">
        <v>0.18501899999999999</v>
      </c>
      <c r="F194" s="5">
        <v>271415000</v>
      </c>
      <c r="G194" s="5">
        <v>7520990000</v>
      </c>
    </row>
    <row r="195" spans="1:7" ht="15" thickBot="1" x14ac:dyDescent="0.35">
      <c r="A195" s="3">
        <v>42926</v>
      </c>
      <c r="B195" s="4">
        <v>0.234067</v>
      </c>
      <c r="C195" s="4">
        <v>0.234067</v>
      </c>
      <c r="D195" s="4">
        <v>0.185418</v>
      </c>
      <c r="E195" s="4">
        <v>0.20316500000000001</v>
      </c>
      <c r="F195" s="5">
        <v>119367000</v>
      </c>
      <c r="G195" s="5">
        <v>8962770000</v>
      </c>
    </row>
    <row r="196" spans="1:7" ht="15" thickBot="1" x14ac:dyDescent="0.35">
      <c r="A196" s="3">
        <v>42925</v>
      </c>
      <c r="B196" s="4">
        <v>0.23688400000000001</v>
      </c>
      <c r="C196" s="4">
        <v>0.248501</v>
      </c>
      <c r="D196" s="4">
        <v>0.23341600000000001</v>
      </c>
      <c r="E196" s="4">
        <v>0.23341600000000001</v>
      </c>
      <c r="F196" s="5">
        <v>82755000</v>
      </c>
      <c r="G196" s="5">
        <v>9070620000</v>
      </c>
    </row>
    <row r="197" spans="1:7" ht="15" thickBot="1" x14ac:dyDescent="0.35">
      <c r="A197" s="3">
        <v>42924</v>
      </c>
      <c r="B197" s="4">
        <v>0.23974100000000001</v>
      </c>
      <c r="C197" s="4">
        <v>0.23974100000000001</v>
      </c>
      <c r="D197" s="4">
        <v>0.22176899999999999</v>
      </c>
      <c r="E197" s="4">
        <v>0.23613400000000001</v>
      </c>
      <c r="F197" s="5">
        <v>124578000</v>
      </c>
      <c r="G197" s="5">
        <v>9180000000</v>
      </c>
    </row>
    <row r="198" spans="1:7" ht="15" thickBot="1" x14ac:dyDescent="0.35">
      <c r="A198" s="3">
        <v>42923</v>
      </c>
      <c r="B198" s="4">
        <v>0.25485799999999997</v>
      </c>
      <c r="C198" s="4">
        <v>0.25543100000000002</v>
      </c>
      <c r="D198" s="4">
        <v>0.23889199999999999</v>
      </c>
      <c r="E198" s="4">
        <v>0.23948</v>
      </c>
      <c r="F198" s="5">
        <v>88408000</v>
      </c>
      <c r="G198" s="5">
        <v>9758870000</v>
      </c>
    </row>
    <row r="199" spans="1:7" ht="15" thickBot="1" x14ac:dyDescent="0.35">
      <c r="A199" s="3">
        <v>42922</v>
      </c>
      <c r="B199" s="4">
        <v>0.25637399999999999</v>
      </c>
      <c r="C199" s="4">
        <v>0.25714799999999999</v>
      </c>
      <c r="D199" s="4">
        <v>0.253303</v>
      </c>
      <c r="E199" s="4">
        <v>0.25464100000000001</v>
      </c>
      <c r="F199" s="5">
        <v>43845800</v>
      </c>
      <c r="G199" s="5">
        <v>9816910000</v>
      </c>
    </row>
    <row r="200" spans="1:7" ht="15" thickBot="1" x14ac:dyDescent="0.35">
      <c r="A200" s="3">
        <v>42921</v>
      </c>
      <c r="B200" s="4">
        <v>0.25512499999999999</v>
      </c>
      <c r="C200" s="4">
        <v>0.26171299999999997</v>
      </c>
      <c r="D200" s="4">
        <v>0.25427499999999997</v>
      </c>
      <c r="E200" s="4">
        <v>0.256523</v>
      </c>
      <c r="F200" s="5">
        <v>73292100</v>
      </c>
      <c r="G200" s="5">
        <v>9769110000</v>
      </c>
    </row>
    <row r="201" spans="1:7" ht="15" thickBot="1" x14ac:dyDescent="0.35">
      <c r="A201" s="3">
        <v>42920</v>
      </c>
      <c r="B201" s="4">
        <v>0.25984099999999999</v>
      </c>
      <c r="C201" s="4">
        <v>0.26225799999999999</v>
      </c>
      <c r="D201" s="4">
        <v>0.25438699999999997</v>
      </c>
      <c r="E201" s="4">
        <v>0.25470900000000002</v>
      </c>
      <c r="F201" s="5">
        <v>56008900</v>
      </c>
      <c r="G201" s="5">
        <v>9949670000</v>
      </c>
    </row>
    <row r="202" spans="1:7" ht="15" thickBot="1" x14ac:dyDescent="0.35">
      <c r="A202" s="3">
        <v>42919</v>
      </c>
      <c r="B202" s="4">
        <v>0.25897700000000001</v>
      </c>
      <c r="C202" s="4">
        <v>0.26235399999999998</v>
      </c>
      <c r="D202" s="4">
        <v>0.255666</v>
      </c>
      <c r="E202" s="4">
        <v>0.259959</v>
      </c>
      <c r="F202" s="5">
        <v>60367800</v>
      </c>
      <c r="G202" s="5">
        <v>9916580000</v>
      </c>
    </row>
    <row r="203" spans="1:7" ht="15" thickBot="1" x14ac:dyDescent="0.35">
      <c r="A203" s="3">
        <v>42918</v>
      </c>
      <c r="B203" s="4">
        <v>0.25451200000000002</v>
      </c>
      <c r="C203" s="4">
        <v>0.25995099999999999</v>
      </c>
      <c r="D203" s="4">
        <v>0.250944</v>
      </c>
      <c r="E203" s="4">
        <v>0.25944899999999999</v>
      </c>
      <c r="F203" s="5">
        <v>54095000</v>
      </c>
      <c r="G203" s="5">
        <v>9745600000</v>
      </c>
    </row>
    <row r="204" spans="1:7" ht="15" thickBot="1" x14ac:dyDescent="0.35">
      <c r="A204" s="3">
        <v>42917</v>
      </c>
      <c r="B204" s="4">
        <v>0.26285500000000001</v>
      </c>
      <c r="C204" s="4">
        <v>0.26305299999999998</v>
      </c>
      <c r="D204" s="4">
        <v>0.25296600000000002</v>
      </c>
      <c r="E204" s="4">
        <v>0.25474400000000003</v>
      </c>
      <c r="F204" s="5">
        <v>53611000</v>
      </c>
      <c r="G204" s="5">
        <v>10065100000</v>
      </c>
    </row>
    <row r="205" spans="1:7" ht="15" thickBot="1" x14ac:dyDescent="0.35">
      <c r="A205" s="3">
        <v>42916</v>
      </c>
      <c r="B205" s="4">
        <v>0.26606000000000002</v>
      </c>
      <c r="C205" s="4">
        <v>0.26916000000000001</v>
      </c>
      <c r="D205" s="4">
        <v>0.26224199999999998</v>
      </c>
      <c r="E205" s="4">
        <v>0.26293</v>
      </c>
      <c r="F205" s="5">
        <v>67764500</v>
      </c>
      <c r="G205" s="5">
        <v>10187800000</v>
      </c>
    </row>
    <row r="206" spans="1:7" ht="15" thickBot="1" x14ac:dyDescent="0.35">
      <c r="A206" s="3">
        <v>42915</v>
      </c>
      <c r="B206" s="4">
        <v>0.28056500000000001</v>
      </c>
      <c r="C206" s="4">
        <v>0.28087299999999998</v>
      </c>
      <c r="D206" s="4">
        <v>0.26417499999999999</v>
      </c>
      <c r="E206" s="4">
        <v>0.26542100000000002</v>
      </c>
      <c r="F206" s="5">
        <v>89745300</v>
      </c>
      <c r="G206" s="5">
        <v>10743200000</v>
      </c>
    </row>
    <row r="207" spans="1:7" ht="15" thickBot="1" x14ac:dyDescent="0.35">
      <c r="A207" s="3">
        <v>42914</v>
      </c>
      <c r="B207" s="4">
        <v>0.275391</v>
      </c>
      <c r="C207" s="4">
        <v>0.28149000000000002</v>
      </c>
      <c r="D207" s="4">
        <v>0.26784000000000002</v>
      </c>
      <c r="E207" s="4">
        <v>0.28045500000000001</v>
      </c>
      <c r="F207" s="5">
        <v>126278000</v>
      </c>
      <c r="G207" s="5">
        <v>10545100000</v>
      </c>
    </row>
    <row r="208" spans="1:7" ht="15" thickBot="1" x14ac:dyDescent="0.35">
      <c r="A208" s="3">
        <v>42913</v>
      </c>
      <c r="B208" s="4">
        <v>0.27728799999999998</v>
      </c>
      <c r="C208" s="4">
        <v>0.27881</v>
      </c>
      <c r="D208" s="4">
        <v>0.251052</v>
      </c>
      <c r="E208" s="4">
        <v>0.276306</v>
      </c>
      <c r="F208" s="5">
        <v>186951000</v>
      </c>
      <c r="G208" s="5">
        <v>10617700000</v>
      </c>
    </row>
    <row r="209" spans="1:7" ht="15" thickBot="1" x14ac:dyDescent="0.35">
      <c r="A209" s="3">
        <v>42912</v>
      </c>
      <c r="B209" s="4">
        <v>0.29876999999999998</v>
      </c>
      <c r="C209" s="4">
        <v>0.30198000000000003</v>
      </c>
      <c r="D209" s="4">
        <v>0.26081900000000002</v>
      </c>
      <c r="E209" s="4">
        <v>0.27728799999999998</v>
      </c>
      <c r="F209" s="5">
        <v>280100000</v>
      </c>
      <c r="G209" s="5">
        <v>11440300000</v>
      </c>
    </row>
    <row r="210" spans="1:7" ht="15" thickBot="1" x14ac:dyDescent="0.35">
      <c r="A210" s="3">
        <v>42911</v>
      </c>
      <c r="B210" s="4">
        <v>0.31081599999999998</v>
      </c>
      <c r="C210" s="4">
        <v>0.31115700000000002</v>
      </c>
      <c r="D210" s="4">
        <v>0.28914800000000002</v>
      </c>
      <c r="E210" s="4">
        <v>0.29842299999999999</v>
      </c>
      <c r="F210" s="5">
        <v>158845000</v>
      </c>
      <c r="G210" s="5">
        <v>11901600000</v>
      </c>
    </row>
    <row r="211" spans="1:7" ht="15" thickBot="1" x14ac:dyDescent="0.35">
      <c r="A211" s="3">
        <v>42910</v>
      </c>
      <c r="B211" s="4">
        <v>0.31918800000000003</v>
      </c>
      <c r="C211" s="4">
        <v>0.32711699999999999</v>
      </c>
      <c r="D211" s="4">
        <v>0.30648700000000001</v>
      </c>
      <c r="E211" s="4">
        <v>0.31111</v>
      </c>
      <c r="F211" s="5">
        <v>313710000</v>
      </c>
      <c r="G211" s="5">
        <v>12222100000</v>
      </c>
    </row>
    <row r="212" spans="1:7" ht="15" thickBot="1" x14ac:dyDescent="0.35">
      <c r="A212" s="3">
        <v>42909</v>
      </c>
      <c r="B212" s="4">
        <v>0.29771799999999998</v>
      </c>
      <c r="C212" s="4">
        <v>0.32075100000000001</v>
      </c>
      <c r="D212" s="4">
        <v>0.29555100000000001</v>
      </c>
      <c r="E212" s="4">
        <v>0.31997799999999998</v>
      </c>
      <c r="F212" s="5">
        <v>177221000</v>
      </c>
      <c r="G212" s="5">
        <v>11400100000</v>
      </c>
    </row>
    <row r="213" spans="1:7" ht="15" thickBot="1" x14ac:dyDescent="0.35">
      <c r="A213" s="3">
        <v>42908</v>
      </c>
      <c r="B213" s="4">
        <v>0.29988599999999999</v>
      </c>
      <c r="C213" s="4">
        <v>0.30585200000000001</v>
      </c>
      <c r="D213" s="4">
        <v>0.29151899999999997</v>
      </c>
      <c r="E213" s="4">
        <v>0.297848</v>
      </c>
      <c r="F213" s="5">
        <v>194551000</v>
      </c>
      <c r="G213" s="5">
        <v>11482700000</v>
      </c>
    </row>
    <row r="214" spans="1:7" ht="15" thickBot="1" x14ac:dyDescent="0.35">
      <c r="A214" s="3">
        <v>42907</v>
      </c>
      <c r="B214" s="4">
        <v>0.32462299999999999</v>
      </c>
      <c r="C214" s="4">
        <v>0.32776</v>
      </c>
      <c r="D214" s="4">
        <v>0.28361399999999998</v>
      </c>
      <c r="E214" s="4">
        <v>0.29636600000000002</v>
      </c>
      <c r="F214" s="5">
        <v>358493000</v>
      </c>
      <c r="G214" s="5">
        <v>12429900000</v>
      </c>
    </row>
    <row r="215" spans="1:7" ht="15" thickBot="1" x14ac:dyDescent="0.35">
      <c r="A215" s="3">
        <v>42906</v>
      </c>
      <c r="B215" s="4">
        <v>0.29219400000000001</v>
      </c>
      <c r="C215" s="4">
        <v>0.33953299999999997</v>
      </c>
      <c r="D215" s="4">
        <v>0.29014699999999999</v>
      </c>
      <c r="E215" s="4">
        <v>0.32442700000000002</v>
      </c>
      <c r="F215" s="5">
        <v>793610000</v>
      </c>
      <c r="G215" s="5">
        <v>11188200000</v>
      </c>
    </row>
    <row r="216" spans="1:7" ht="15" thickBot="1" x14ac:dyDescent="0.35">
      <c r="A216" s="3">
        <v>42905</v>
      </c>
      <c r="B216" s="4">
        <v>0.28397699999999998</v>
      </c>
      <c r="C216" s="4">
        <v>0.296068</v>
      </c>
      <c r="D216" s="4">
        <v>0.28023300000000001</v>
      </c>
      <c r="E216" s="4">
        <v>0.296068</v>
      </c>
      <c r="F216" s="5">
        <v>164955000</v>
      </c>
      <c r="G216" s="5">
        <v>10873600000</v>
      </c>
    </row>
    <row r="217" spans="1:7" ht="15" thickBot="1" x14ac:dyDescent="0.35">
      <c r="A217" s="3">
        <v>42904</v>
      </c>
      <c r="B217" s="4">
        <v>0.26808500000000002</v>
      </c>
      <c r="C217" s="4">
        <v>0.289468</v>
      </c>
      <c r="D217" s="4">
        <v>0.26507799999999998</v>
      </c>
      <c r="E217" s="4">
        <v>0.28460000000000002</v>
      </c>
      <c r="F217" s="5">
        <v>232512000</v>
      </c>
      <c r="G217" s="5">
        <v>10265000000</v>
      </c>
    </row>
    <row r="218" spans="1:7" ht="15" thickBot="1" x14ac:dyDescent="0.35">
      <c r="A218" s="3">
        <v>42903</v>
      </c>
      <c r="B218" s="4">
        <v>0.26235799999999998</v>
      </c>
      <c r="C218" s="4">
        <v>0.27071699999999999</v>
      </c>
      <c r="D218" s="4">
        <v>0.25810499999999997</v>
      </c>
      <c r="E218" s="4">
        <v>0.26835100000000001</v>
      </c>
      <c r="F218" s="5">
        <v>121948000</v>
      </c>
      <c r="G218" s="5">
        <v>10045800000</v>
      </c>
    </row>
    <row r="219" spans="1:7" ht="15" thickBot="1" x14ac:dyDescent="0.35">
      <c r="A219" s="3">
        <v>42902</v>
      </c>
      <c r="B219" s="4">
        <v>0.25947300000000001</v>
      </c>
      <c r="C219" s="4">
        <v>0.26621099999999998</v>
      </c>
      <c r="D219" s="4">
        <v>0.25240800000000002</v>
      </c>
      <c r="E219" s="4">
        <v>0.26206800000000002</v>
      </c>
      <c r="F219" s="5">
        <v>88152400</v>
      </c>
      <c r="G219" s="5">
        <v>9935290000</v>
      </c>
    </row>
    <row r="220" spans="1:7" ht="15" thickBot="1" x14ac:dyDescent="0.35">
      <c r="A220" s="3">
        <v>42901</v>
      </c>
      <c r="B220" s="4">
        <v>0.278196</v>
      </c>
      <c r="C220" s="4">
        <v>0.27892299999999998</v>
      </c>
      <c r="D220" s="4">
        <v>0.240868</v>
      </c>
      <c r="E220" s="4">
        <v>0.259266</v>
      </c>
      <c r="F220" s="5">
        <v>191548000</v>
      </c>
      <c r="G220" s="5">
        <v>10662200000</v>
      </c>
    </row>
    <row r="221" spans="1:7" ht="15" thickBot="1" x14ac:dyDescent="0.35">
      <c r="A221" s="3">
        <v>42900</v>
      </c>
      <c r="B221" s="4">
        <v>0.26582299999999998</v>
      </c>
      <c r="C221" s="4">
        <v>0.30785400000000002</v>
      </c>
      <c r="D221" s="4">
        <v>0.26320199999999999</v>
      </c>
      <c r="E221" s="4">
        <v>0.278447</v>
      </c>
      <c r="F221" s="5">
        <v>431096000</v>
      </c>
      <c r="G221" s="5">
        <v>10188000000</v>
      </c>
    </row>
    <row r="222" spans="1:7" ht="15" thickBot="1" x14ac:dyDescent="0.35">
      <c r="A222" s="3">
        <v>42899</v>
      </c>
      <c r="B222" s="4">
        <v>0.25382300000000002</v>
      </c>
      <c r="C222" s="4">
        <v>0.27465899999999999</v>
      </c>
      <c r="D222" s="4">
        <v>0.25219999999999998</v>
      </c>
      <c r="E222" s="4">
        <v>0.26615299999999997</v>
      </c>
      <c r="F222" s="5">
        <v>111937000</v>
      </c>
      <c r="G222" s="5">
        <v>9728120000</v>
      </c>
    </row>
    <row r="223" spans="1:7" ht="15" thickBot="1" x14ac:dyDescent="0.35">
      <c r="A223" s="3">
        <v>42898</v>
      </c>
      <c r="B223" s="4">
        <v>0.27307500000000001</v>
      </c>
      <c r="C223" s="4">
        <v>0.28328999999999999</v>
      </c>
      <c r="D223" s="4">
        <v>0.247476</v>
      </c>
      <c r="E223" s="4">
        <v>0.25396400000000002</v>
      </c>
      <c r="F223" s="5">
        <v>149942000</v>
      </c>
      <c r="G223" s="5">
        <v>10466000000</v>
      </c>
    </row>
    <row r="224" spans="1:7" ht="15" thickBot="1" x14ac:dyDescent="0.35">
      <c r="A224" s="3">
        <v>42897</v>
      </c>
      <c r="B224" s="4">
        <v>0.25944499999999998</v>
      </c>
      <c r="C224" s="4">
        <v>0.27773500000000001</v>
      </c>
      <c r="D224" s="4">
        <v>0.25911299999999998</v>
      </c>
      <c r="E224" s="4">
        <v>0.27275899999999997</v>
      </c>
      <c r="F224" s="5">
        <v>114566000</v>
      </c>
      <c r="G224" s="5">
        <v>9943590000</v>
      </c>
    </row>
    <row r="225" spans="1:7" ht="15" thickBot="1" x14ac:dyDescent="0.35">
      <c r="A225" s="3">
        <v>42896</v>
      </c>
      <c r="B225" s="4">
        <v>0.285806</v>
      </c>
      <c r="C225" s="4">
        <v>0.288991</v>
      </c>
      <c r="D225" s="4">
        <v>0.25787900000000002</v>
      </c>
      <c r="E225" s="4">
        <v>0.26087399999999999</v>
      </c>
      <c r="F225" s="5">
        <v>156721000</v>
      </c>
      <c r="G225" s="5">
        <v>10953900000</v>
      </c>
    </row>
    <row r="226" spans="1:7" ht="15" thickBot="1" x14ac:dyDescent="0.35">
      <c r="A226" s="3">
        <v>42895</v>
      </c>
      <c r="B226" s="4">
        <v>0.28969499999999998</v>
      </c>
      <c r="C226" s="4">
        <v>0.29949300000000001</v>
      </c>
      <c r="D226" s="4">
        <v>0.28588400000000003</v>
      </c>
      <c r="E226" s="4">
        <v>0.28601900000000002</v>
      </c>
      <c r="F226" s="5">
        <v>102482000</v>
      </c>
      <c r="G226" s="5">
        <v>11115900000</v>
      </c>
    </row>
    <row r="227" spans="1:7" ht="15" thickBot="1" x14ac:dyDescent="0.35">
      <c r="A227" s="3">
        <v>42894</v>
      </c>
      <c r="B227" s="4">
        <v>0.28090199999999999</v>
      </c>
      <c r="C227" s="4">
        <v>0.29857</v>
      </c>
      <c r="D227" s="4">
        <v>0.27644099999999999</v>
      </c>
      <c r="E227" s="4">
        <v>0.28967799999999999</v>
      </c>
      <c r="F227" s="5">
        <v>103152000</v>
      </c>
      <c r="G227" s="5">
        <v>10848900000</v>
      </c>
    </row>
    <row r="228" spans="1:7" ht="15" thickBot="1" x14ac:dyDescent="0.35">
      <c r="A228" s="3">
        <v>42893</v>
      </c>
      <c r="B228" s="4">
        <v>0.28467700000000001</v>
      </c>
      <c r="C228" s="4">
        <v>0.29837900000000001</v>
      </c>
      <c r="D228" s="4">
        <v>0.27887400000000001</v>
      </c>
      <c r="E228" s="4">
        <v>0.279783</v>
      </c>
      <c r="F228" s="5">
        <v>145839000</v>
      </c>
      <c r="G228" s="5">
        <v>10994700000</v>
      </c>
    </row>
    <row r="229" spans="1:7" ht="15" thickBot="1" x14ac:dyDescent="0.35">
      <c r="A229" s="3">
        <v>42892</v>
      </c>
      <c r="B229" s="4">
        <v>0.29402800000000001</v>
      </c>
      <c r="C229" s="4">
        <v>0.29453699999999999</v>
      </c>
      <c r="D229" s="4">
        <v>0.27624799999999999</v>
      </c>
      <c r="E229" s="4">
        <v>0.28454800000000002</v>
      </c>
      <c r="F229" s="5">
        <v>132720000</v>
      </c>
      <c r="G229" s="5">
        <v>11355900000</v>
      </c>
    </row>
    <row r="230" spans="1:7" ht="15" thickBot="1" x14ac:dyDescent="0.35">
      <c r="A230" s="3">
        <v>42891</v>
      </c>
      <c r="B230" s="4">
        <v>0.29986200000000002</v>
      </c>
      <c r="C230" s="4">
        <v>0.302394</v>
      </c>
      <c r="D230" s="4">
        <v>0.28460000000000002</v>
      </c>
      <c r="E230" s="4">
        <v>0.29400300000000001</v>
      </c>
      <c r="F230" s="5">
        <v>78433500</v>
      </c>
      <c r="G230" s="5">
        <v>11581200000</v>
      </c>
    </row>
    <row r="231" spans="1:7" ht="15" thickBot="1" x14ac:dyDescent="0.35">
      <c r="A231" s="3">
        <v>42890</v>
      </c>
      <c r="B231" s="4">
        <v>0.29838599999999998</v>
      </c>
      <c r="C231" s="4">
        <v>0.313944</v>
      </c>
      <c r="D231" s="4">
        <v>0.27718500000000001</v>
      </c>
      <c r="E231" s="4">
        <v>0.29941299999999998</v>
      </c>
      <c r="F231" s="5">
        <v>153488000</v>
      </c>
      <c r="G231" s="5">
        <v>11524200000</v>
      </c>
    </row>
    <row r="232" spans="1:7" ht="15" thickBot="1" x14ac:dyDescent="0.35">
      <c r="A232" s="3">
        <v>42889</v>
      </c>
      <c r="B232" s="4">
        <v>0.30046</v>
      </c>
      <c r="C232" s="4">
        <v>0.310863</v>
      </c>
      <c r="D232" s="4">
        <v>0.277563</v>
      </c>
      <c r="E232" s="4">
        <v>0.29458000000000001</v>
      </c>
      <c r="F232" s="5">
        <v>155454000</v>
      </c>
      <c r="G232" s="5">
        <v>11604300000</v>
      </c>
    </row>
    <row r="233" spans="1:7" ht="15" thickBot="1" x14ac:dyDescent="0.35">
      <c r="A233" s="3">
        <v>42888</v>
      </c>
      <c r="B233" s="4">
        <v>0.33364500000000002</v>
      </c>
      <c r="C233" s="4">
        <v>0.33580900000000002</v>
      </c>
      <c r="D233" s="4">
        <v>0.29071000000000002</v>
      </c>
      <c r="E233" s="4">
        <v>0.303448</v>
      </c>
      <c r="F233" s="5">
        <v>293677000</v>
      </c>
      <c r="G233" s="5">
        <v>12885900000</v>
      </c>
    </row>
    <row r="234" spans="1:7" ht="15" thickBot="1" x14ac:dyDescent="0.35">
      <c r="A234" s="3">
        <v>42887</v>
      </c>
      <c r="B234" s="4">
        <v>0.243946</v>
      </c>
      <c r="C234" s="4">
        <v>0.33679700000000001</v>
      </c>
      <c r="D234" s="4">
        <v>0.243946</v>
      </c>
      <c r="E234" s="4">
        <v>0.33365699999999998</v>
      </c>
      <c r="F234" s="5">
        <v>588819000</v>
      </c>
      <c r="G234" s="5">
        <v>9330770000</v>
      </c>
    </row>
    <row r="235" spans="1:7" ht="15" thickBot="1" x14ac:dyDescent="0.35">
      <c r="A235" s="3">
        <v>42886</v>
      </c>
      <c r="B235" s="4">
        <v>0.20535999999999999</v>
      </c>
      <c r="C235" s="4">
        <v>0.24767700000000001</v>
      </c>
      <c r="D235" s="4">
        <v>0.19383900000000001</v>
      </c>
      <c r="E235" s="4">
        <v>0.24659</v>
      </c>
      <c r="F235" s="5">
        <v>160620000</v>
      </c>
      <c r="G235" s="5">
        <v>7854880000</v>
      </c>
    </row>
    <row r="236" spans="1:7" ht="15" thickBot="1" x14ac:dyDescent="0.35">
      <c r="A236" s="3">
        <v>42885</v>
      </c>
      <c r="B236" s="4">
        <v>0.23219100000000001</v>
      </c>
      <c r="C236" s="4">
        <v>0.23736699999999999</v>
      </c>
      <c r="D236" s="4">
        <v>0.20532400000000001</v>
      </c>
      <c r="E236" s="4">
        <v>0.20532400000000001</v>
      </c>
      <c r="F236" s="5">
        <v>92808700</v>
      </c>
      <c r="G236" s="5">
        <v>8881150000</v>
      </c>
    </row>
    <row r="237" spans="1:7" ht="15" thickBot="1" x14ac:dyDescent="0.35">
      <c r="A237" s="3">
        <v>42884</v>
      </c>
      <c r="B237" s="4">
        <v>0.227189</v>
      </c>
      <c r="C237" s="4">
        <v>0.24282000000000001</v>
      </c>
      <c r="D237" s="4">
        <v>0.214777</v>
      </c>
      <c r="E237" s="4">
        <v>0.23207</v>
      </c>
      <c r="F237" s="5">
        <v>86555600</v>
      </c>
      <c r="G237" s="5">
        <v>8689830000</v>
      </c>
    </row>
    <row r="238" spans="1:7" ht="15" thickBot="1" x14ac:dyDescent="0.35">
      <c r="A238" s="3">
        <v>42883</v>
      </c>
      <c r="B238" s="4">
        <v>0.21288699999999999</v>
      </c>
      <c r="C238" s="4">
        <v>0.242395</v>
      </c>
      <c r="D238" s="4">
        <v>0.204652</v>
      </c>
      <c r="E238" s="4">
        <v>0.22955400000000001</v>
      </c>
      <c r="F238" s="5">
        <v>122253000</v>
      </c>
      <c r="G238" s="5">
        <v>8142790000</v>
      </c>
    </row>
    <row r="239" spans="1:7" ht="15" thickBot="1" x14ac:dyDescent="0.35">
      <c r="A239" s="3">
        <v>42882</v>
      </c>
      <c r="B239" s="4">
        <v>0.27269700000000002</v>
      </c>
      <c r="C239" s="4">
        <v>0.28336299999999998</v>
      </c>
      <c r="D239" s="4">
        <v>0.16234499999999999</v>
      </c>
      <c r="E239" s="4">
        <v>0.21254899999999999</v>
      </c>
      <c r="F239" s="5">
        <v>255532000</v>
      </c>
      <c r="G239" s="5">
        <v>10430500000</v>
      </c>
    </row>
    <row r="240" spans="1:7" ht="15" thickBot="1" x14ac:dyDescent="0.35">
      <c r="A240" s="3">
        <v>42881</v>
      </c>
      <c r="B240" s="4">
        <v>0.245083</v>
      </c>
      <c r="C240" s="4">
        <v>0.32781199999999999</v>
      </c>
      <c r="D240" s="4">
        <v>0.245083</v>
      </c>
      <c r="E240" s="4">
        <v>0.27180799999999999</v>
      </c>
      <c r="F240" s="5">
        <v>253935000</v>
      </c>
      <c r="G240" s="5">
        <v>9374260000</v>
      </c>
    </row>
    <row r="241" spans="1:7" ht="15" thickBot="1" x14ac:dyDescent="0.35">
      <c r="A241" s="3">
        <v>42880</v>
      </c>
      <c r="B241" s="4">
        <v>0.29183399999999998</v>
      </c>
      <c r="C241" s="4">
        <v>0.30346699999999999</v>
      </c>
      <c r="D241" s="4">
        <v>0.23830799999999999</v>
      </c>
      <c r="E241" s="4">
        <v>0.24606500000000001</v>
      </c>
      <c r="F241" s="5">
        <v>237805000</v>
      </c>
      <c r="G241" s="5">
        <v>11245100000</v>
      </c>
    </row>
    <row r="242" spans="1:7" ht="15" thickBot="1" x14ac:dyDescent="0.35">
      <c r="A242" s="3">
        <v>42879</v>
      </c>
      <c r="B242" s="4">
        <v>0.32505400000000001</v>
      </c>
      <c r="C242" s="4">
        <v>0.35735800000000001</v>
      </c>
      <c r="D242" s="4">
        <v>0.29300900000000002</v>
      </c>
      <c r="E242" s="4">
        <v>0.29588999999999999</v>
      </c>
      <c r="F242" s="5">
        <v>166168000</v>
      </c>
      <c r="G242" s="5">
        <v>12525200000</v>
      </c>
    </row>
    <row r="243" spans="1:7" ht="15" thickBot="1" x14ac:dyDescent="0.35">
      <c r="A243" s="3">
        <v>42878</v>
      </c>
      <c r="B243" s="4">
        <v>0.31334699999999999</v>
      </c>
      <c r="C243" s="4">
        <v>0.354014</v>
      </c>
      <c r="D243" s="4">
        <v>0.29189300000000001</v>
      </c>
      <c r="E243" s="4">
        <v>0.32336799999999999</v>
      </c>
      <c r="F243" s="5">
        <v>153050000</v>
      </c>
      <c r="G243" s="5">
        <v>12074100000</v>
      </c>
    </row>
    <row r="244" spans="1:7" ht="15" thickBot="1" x14ac:dyDescent="0.35">
      <c r="A244" s="3">
        <v>42877</v>
      </c>
      <c r="B244" s="4">
        <v>0.33840300000000001</v>
      </c>
      <c r="C244" s="4">
        <v>0.345412</v>
      </c>
      <c r="D244" s="4">
        <v>0.27009100000000003</v>
      </c>
      <c r="E244" s="4">
        <v>0.31795400000000001</v>
      </c>
      <c r="F244" s="5">
        <v>265699000</v>
      </c>
      <c r="G244" s="5">
        <v>13039500000</v>
      </c>
    </row>
    <row r="245" spans="1:7" ht="15" thickBot="1" x14ac:dyDescent="0.35">
      <c r="A245" s="3">
        <v>42876</v>
      </c>
      <c r="B245" s="4">
        <v>0.35316399999999998</v>
      </c>
      <c r="C245" s="4">
        <v>0.36763600000000002</v>
      </c>
      <c r="D245" s="4">
        <v>0.33222200000000002</v>
      </c>
      <c r="E245" s="4">
        <v>0.33620100000000003</v>
      </c>
      <c r="F245" s="5">
        <v>129765000</v>
      </c>
      <c r="G245" s="5">
        <v>13608300000</v>
      </c>
    </row>
    <row r="246" spans="1:7" ht="15" thickBot="1" x14ac:dyDescent="0.35">
      <c r="A246" s="3">
        <v>42875</v>
      </c>
      <c r="B246" s="4">
        <v>0.32863100000000001</v>
      </c>
      <c r="C246" s="4">
        <v>0.370361</v>
      </c>
      <c r="D246" s="4">
        <v>0.30394100000000002</v>
      </c>
      <c r="E246" s="4">
        <v>0.351634</v>
      </c>
      <c r="F246" s="5">
        <v>237792000</v>
      </c>
      <c r="G246" s="5">
        <v>12663000000</v>
      </c>
    </row>
    <row r="247" spans="1:7" ht="15" thickBot="1" x14ac:dyDescent="0.35">
      <c r="A247" s="3">
        <v>42874</v>
      </c>
      <c r="B247" s="4">
        <v>0.36350500000000002</v>
      </c>
      <c r="C247" s="4">
        <v>0.36350500000000002</v>
      </c>
      <c r="D247" s="4">
        <v>0.30079400000000001</v>
      </c>
      <c r="E247" s="4">
        <v>0.32780100000000001</v>
      </c>
      <c r="F247" s="5">
        <v>269894000</v>
      </c>
      <c r="G247" s="5">
        <v>14006800000</v>
      </c>
    </row>
    <row r="248" spans="1:7" ht="15" thickBot="1" x14ac:dyDescent="0.35">
      <c r="A248" s="3">
        <v>42873</v>
      </c>
      <c r="B248" s="4">
        <v>0.39493099999999998</v>
      </c>
      <c r="C248" s="4">
        <v>0.40801199999999999</v>
      </c>
      <c r="D248" s="4">
        <v>0.33111600000000002</v>
      </c>
      <c r="E248" s="4">
        <v>0.364869</v>
      </c>
      <c r="F248" s="5">
        <v>237644000</v>
      </c>
      <c r="G248" s="5">
        <v>15128200000</v>
      </c>
    </row>
    <row r="249" spans="1:7" ht="15" thickBot="1" x14ac:dyDescent="0.35">
      <c r="A249" s="3">
        <v>42872</v>
      </c>
      <c r="B249" s="4">
        <v>0.355124</v>
      </c>
      <c r="C249" s="4">
        <v>0.43517</v>
      </c>
      <c r="D249" s="4">
        <v>0.32635799999999998</v>
      </c>
      <c r="E249" s="4">
        <v>0.39413199999999998</v>
      </c>
      <c r="F249" s="5">
        <v>470974000</v>
      </c>
      <c r="G249" s="5">
        <v>13603300000</v>
      </c>
    </row>
    <row r="250" spans="1:7" ht="15" thickBot="1" x14ac:dyDescent="0.35">
      <c r="A250" s="3">
        <v>42871</v>
      </c>
      <c r="B250" s="4">
        <v>0.26982400000000001</v>
      </c>
      <c r="C250" s="4">
        <v>0.34986099999999998</v>
      </c>
      <c r="D250" s="4">
        <v>0.26982400000000001</v>
      </c>
      <c r="E250" s="4">
        <v>0.34986099999999998</v>
      </c>
      <c r="F250" s="5">
        <v>440882000</v>
      </c>
      <c r="G250" s="5">
        <v>10335800000</v>
      </c>
    </row>
    <row r="251" spans="1:7" ht="15" thickBot="1" x14ac:dyDescent="0.35">
      <c r="A251" s="3">
        <v>42870</v>
      </c>
      <c r="B251" s="4">
        <v>0.22006899999999999</v>
      </c>
      <c r="C251" s="4">
        <v>0.27072000000000002</v>
      </c>
      <c r="D251" s="4">
        <v>0.22006899999999999</v>
      </c>
      <c r="E251" s="4">
        <v>0.27072000000000002</v>
      </c>
      <c r="F251" s="5">
        <v>223923000</v>
      </c>
      <c r="G251" s="5">
        <v>8429940000</v>
      </c>
    </row>
    <row r="252" spans="1:7" ht="15" thickBot="1" x14ac:dyDescent="0.35">
      <c r="A252" s="3">
        <v>42869</v>
      </c>
      <c r="B252" s="4">
        <v>0.21517900000000001</v>
      </c>
      <c r="C252" s="4">
        <v>0.22348599999999999</v>
      </c>
      <c r="D252" s="4">
        <v>0.21118600000000001</v>
      </c>
      <c r="E252" s="4">
        <v>0.220223</v>
      </c>
      <c r="F252" s="5">
        <v>69732000</v>
      </c>
      <c r="G252" s="5">
        <v>8242620000</v>
      </c>
    </row>
    <row r="253" spans="1:7" ht="15" thickBot="1" x14ac:dyDescent="0.35">
      <c r="A253" s="3">
        <v>42868</v>
      </c>
      <c r="B253" s="4">
        <v>0.20669699999999999</v>
      </c>
      <c r="C253" s="4">
        <v>0.223602</v>
      </c>
      <c r="D253" s="4">
        <v>0.18698000000000001</v>
      </c>
      <c r="E253" s="4">
        <v>0.21487800000000001</v>
      </c>
      <c r="F253" s="5">
        <v>117101000</v>
      </c>
      <c r="G253" s="5">
        <v>7917710000</v>
      </c>
    </row>
    <row r="254" spans="1:7" ht="15" thickBot="1" x14ac:dyDescent="0.35">
      <c r="A254" s="3">
        <v>42867</v>
      </c>
      <c r="B254" s="4">
        <v>0.18276000000000001</v>
      </c>
      <c r="C254" s="4">
        <v>0.209535</v>
      </c>
      <c r="D254" s="4">
        <v>0.18098400000000001</v>
      </c>
      <c r="E254" s="4">
        <v>0.206068</v>
      </c>
      <c r="F254" s="5">
        <v>123635000</v>
      </c>
      <c r="G254" s="5">
        <v>7000780000</v>
      </c>
    </row>
    <row r="255" spans="1:7" ht="15" thickBot="1" x14ac:dyDescent="0.35">
      <c r="A255" s="3">
        <v>42866</v>
      </c>
      <c r="B255" s="4">
        <v>0.18503500000000001</v>
      </c>
      <c r="C255" s="4">
        <v>0.194828</v>
      </c>
      <c r="D255" s="4">
        <v>0.16243099999999999</v>
      </c>
      <c r="E255" s="4">
        <v>0.18313499999999999</v>
      </c>
      <c r="F255" s="5">
        <v>103699000</v>
      </c>
      <c r="G255" s="5">
        <v>7023110000</v>
      </c>
    </row>
    <row r="256" spans="1:7" ht="15" thickBot="1" x14ac:dyDescent="0.35">
      <c r="A256" s="3">
        <v>42865</v>
      </c>
      <c r="B256" s="4">
        <v>0.158471</v>
      </c>
      <c r="C256" s="4">
        <v>0.201207</v>
      </c>
      <c r="D256" s="4">
        <v>0.156363</v>
      </c>
      <c r="E256" s="4">
        <v>0.18606600000000001</v>
      </c>
      <c r="F256" s="5">
        <v>138792000</v>
      </c>
      <c r="G256" s="5">
        <v>6014860000</v>
      </c>
    </row>
    <row r="257" spans="1:7" ht="15" thickBot="1" x14ac:dyDescent="0.35">
      <c r="A257" s="3">
        <v>42864</v>
      </c>
      <c r="B257" s="4">
        <v>0.19919799999999999</v>
      </c>
      <c r="C257" s="4">
        <v>0.21689</v>
      </c>
      <c r="D257" s="4">
        <v>0.134406</v>
      </c>
      <c r="E257" s="4">
        <v>0.16007399999999999</v>
      </c>
      <c r="F257" s="5">
        <v>214002000</v>
      </c>
      <c r="G257" s="5">
        <v>7560680000</v>
      </c>
    </row>
    <row r="258" spans="1:7" ht="15" thickBot="1" x14ac:dyDescent="0.35">
      <c r="A258" s="3">
        <v>42863</v>
      </c>
      <c r="B258" s="4">
        <v>0.14162</v>
      </c>
      <c r="C258" s="4">
        <v>0.23758699999999999</v>
      </c>
      <c r="D258" s="4">
        <v>0.135105</v>
      </c>
      <c r="E258" s="4">
        <v>0.198212</v>
      </c>
      <c r="F258" s="5">
        <v>402611000</v>
      </c>
      <c r="G258" s="5">
        <v>5375270000</v>
      </c>
    </row>
    <row r="259" spans="1:7" ht="15" thickBot="1" x14ac:dyDescent="0.35">
      <c r="A259" s="3">
        <v>42862</v>
      </c>
      <c r="B259" s="4">
        <v>0.10192900000000001</v>
      </c>
      <c r="C259" s="4">
        <v>0.14827399999999999</v>
      </c>
      <c r="D259" s="4">
        <v>9.8937999999999998E-2</v>
      </c>
      <c r="E259" s="4">
        <v>0.141763</v>
      </c>
      <c r="F259" s="5">
        <v>249029000</v>
      </c>
      <c r="G259" s="5">
        <v>3868770000</v>
      </c>
    </row>
    <row r="260" spans="1:7" ht="15" thickBot="1" x14ac:dyDescent="0.35">
      <c r="A260" s="3">
        <v>42861</v>
      </c>
      <c r="B260" s="4">
        <v>9.3428999999999998E-2</v>
      </c>
      <c r="C260" s="4">
        <v>0.106144</v>
      </c>
      <c r="D260" s="4">
        <v>9.3428999999999998E-2</v>
      </c>
      <c r="E260" s="4">
        <v>0.10179100000000001</v>
      </c>
      <c r="F260" s="5">
        <v>88394200</v>
      </c>
      <c r="G260" s="5">
        <v>3546160000</v>
      </c>
    </row>
    <row r="261" spans="1:7" ht="15" thickBot="1" x14ac:dyDescent="0.35">
      <c r="A261" s="3">
        <v>42860</v>
      </c>
      <c r="B261" s="4">
        <v>8.0228999999999995E-2</v>
      </c>
      <c r="C261" s="4">
        <v>0.106935</v>
      </c>
      <c r="D261" s="4">
        <v>7.8703999999999996E-2</v>
      </c>
      <c r="E261" s="4">
        <v>9.3549999999999994E-2</v>
      </c>
      <c r="F261" s="5">
        <v>184430000</v>
      </c>
      <c r="G261" s="5">
        <v>3045130000</v>
      </c>
    </row>
    <row r="262" spans="1:7" ht="15" thickBot="1" x14ac:dyDescent="0.35">
      <c r="A262" s="3">
        <v>42859</v>
      </c>
      <c r="B262" s="4">
        <v>6.1061999999999998E-2</v>
      </c>
      <c r="C262" s="4">
        <v>8.5499000000000006E-2</v>
      </c>
      <c r="D262" s="4">
        <v>5.9283000000000002E-2</v>
      </c>
      <c r="E262" s="4">
        <v>7.8913999999999998E-2</v>
      </c>
      <c r="F262" s="5">
        <v>153374000</v>
      </c>
      <c r="G262" s="5">
        <v>2313340000</v>
      </c>
    </row>
    <row r="263" spans="1:7" ht="15" thickBot="1" x14ac:dyDescent="0.35">
      <c r="A263" s="3">
        <v>42858</v>
      </c>
      <c r="B263" s="4">
        <v>5.3905000000000002E-2</v>
      </c>
      <c r="C263" s="4">
        <v>6.1434999999999997E-2</v>
      </c>
      <c r="D263" s="4">
        <v>5.2283000000000003E-2</v>
      </c>
      <c r="E263" s="4">
        <v>6.0490000000000002E-2</v>
      </c>
      <c r="F263" s="5">
        <v>42869000</v>
      </c>
      <c r="G263" s="5">
        <v>2042180000</v>
      </c>
    </row>
    <row r="264" spans="1:7" ht="15" thickBot="1" x14ac:dyDescent="0.35">
      <c r="A264" s="3">
        <v>42857</v>
      </c>
      <c r="B264" s="4">
        <v>5.4646E-2</v>
      </c>
      <c r="C264" s="4">
        <v>5.5639000000000001E-2</v>
      </c>
      <c r="D264" s="4">
        <v>5.0709999999999998E-2</v>
      </c>
      <c r="E264" s="4">
        <v>5.3907999999999998E-2</v>
      </c>
      <c r="F264" s="5">
        <v>33814700</v>
      </c>
      <c r="G264" s="5">
        <v>2070240000</v>
      </c>
    </row>
    <row r="265" spans="1:7" ht="15" thickBot="1" x14ac:dyDescent="0.35">
      <c r="A265" s="3">
        <v>42856</v>
      </c>
      <c r="B265" s="4">
        <v>5.1580000000000001E-2</v>
      </c>
      <c r="C265" s="4">
        <v>5.7778999999999997E-2</v>
      </c>
      <c r="D265" s="4">
        <v>4.9317E-2</v>
      </c>
      <c r="E265" s="4">
        <v>5.5114999999999997E-2</v>
      </c>
      <c r="F265" s="5">
        <v>61730100</v>
      </c>
      <c r="G265" s="5">
        <v>1954090000</v>
      </c>
    </row>
    <row r="266" spans="1:7" ht="15" thickBot="1" x14ac:dyDescent="0.35">
      <c r="A266" s="3">
        <v>42855</v>
      </c>
      <c r="B266" s="4">
        <v>5.2807E-2</v>
      </c>
      <c r="C266" s="4">
        <v>5.4646E-2</v>
      </c>
      <c r="D266" s="4">
        <v>4.9574E-2</v>
      </c>
      <c r="E266" s="4">
        <v>5.1607E-2</v>
      </c>
      <c r="F266" s="5">
        <v>41974200</v>
      </c>
      <c r="G266" s="5">
        <v>2000600000</v>
      </c>
    </row>
    <row r="267" spans="1:7" ht="15" thickBot="1" x14ac:dyDescent="0.35">
      <c r="A267" s="3">
        <v>42854</v>
      </c>
      <c r="B267" s="4">
        <v>4.4558E-2</v>
      </c>
      <c r="C267" s="4">
        <v>5.7718999999999999E-2</v>
      </c>
      <c r="D267" s="4">
        <v>4.4558E-2</v>
      </c>
      <c r="E267" s="4">
        <v>5.2867999999999998E-2</v>
      </c>
      <c r="F267" s="5">
        <v>114359000</v>
      </c>
      <c r="G267" s="5">
        <v>1688070000</v>
      </c>
    </row>
    <row r="268" spans="1:7" ht="15" thickBot="1" x14ac:dyDescent="0.35">
      <c r="A268" s="3">
        <v>42853</v>
      </c>
      <c r="B268" s="4">
        <v>3.4842999999999999E-2</v>
      </c>
      <c r="C268" s="4">
        <v>4.5110999999999998E-2</v>
      </c>
      <c r="D268" s="4">
        <v>3.4784000000000002E-2</v>
      </c>
      <c r="E268" s="4">
        <v>4.4475000000000001E-2</v>
      </c>
      <c r="F268" s="5">
        <v>81121600</v>
      </c>
      <c r="G268" s="5">
        <v>1320040000</v>
      </c>
    </row>
    <row r="269" spans="1:7" ht="15" thickBot="1" x14ac:dyDescent="0.35">
      <c r="A269" s="3">
        <v>42852</v>
      </c>
      <c r="B269" s="4">
        <v>3.2827000000000002E-2</v>
      </c>
      <c r="C269" s="4">
        <v>3.5375999999999998E-2</v>
      </c>
      <c r="D269" s="4">
        <v>3.2156999999999998E-2</v>
      </c>
      <c r="E269" s="4">
        <v>3.4816E-2</v>
      </c>
      <c r="F269" s="5">
        <v>16661600</v>
      </c>
      <c r="G269" s="5">
        <v>1243640000</v>
      </c>
    </row>
    <row r="270" spans="1:7" ht="15" thickBot="1" x14ac:dyDescent="0.35">
      <c r="A270" s="3">
        <v>42851</v>
      </c>
      <c r="B270" s="4">
        <v>3.2390000000000002E-2</v>
      </c>
      <c r="C270" s="4">
        <v>3.3508999999999997E-2</v>
      </c>
      <c r="D270" s="4">
        <v>3.2183000000000003E-2</v>
      </c>
      <c r="E270" s="4">
        <v>3.2797E-2</v>
      </c>
      <c r="F270" s="5">
        <v>11921700</v>
      </c>
      <c r="G270" s="5">
        <v>1227080000</v>
      </c>
    </row>
    <row r="271" spans="1:7" ht="15" thickBot="1" x14ac:dyDescent="0.35">
      <c r="A271" s="3">
        <v>42850</v>
      </c>
      <c r="B271" s="4">
        <v>3.1408999999999999E-2</v>
      </c>
      <c r="C271" s="4">
        <v>3.3826000000000002E-2</v>
      </c>
      <c r="D271" s="4">
        <v>3.1296999999999998E-2</v>
      </c>
      <c r="E271" s="4">
        <v>3.2346E-2</v>
      </c>
      <c r="F271" s="5">
        <v>13469200</v>
      </c>
      <c r="G271" s="5">
        <v>1189920000</v>
      </c>
    </row>
    <row r="272" spans="1:7" ht="15" thickBot="1" x14ac:dyDescent="0.35">
      <c r="A272" s="3">
        <v>42849</v>
      </c>
      <c r="B272" s="4">
        <v>3.1236E-2</v>
      </c>
      <c r="C272" s="4">
        <v>3.1435999999999999E-2</v>
      </c>
      <c r="D272" s="4">
        <v>3.0738000000000001E-2</v>
      </c>
      <c r="E272" s="4">
        <v>3.1384000000000002E-2</v>
      </c>
      <c r="F272" s="5">
        <v>6333250</v>
      </c>
      <c r="G272" s="5">
        <v>1183370000</v>
      </c>
    </row>
    <row r="273" spans="1:7" ht="15" thickBot="1" x14ac:dyDescent="0.35">
      <c r="A273" s="3">
        <v>42848</v>
      </c>
      <c r="B273" s="4">
        <v>3.1877999999999997E-2</v>
      </c>
      <c r="C273" s="4">
        <v>3.1974000000000002E-2</v>
      </c>
      <c r="D273" s="4">
        <v>3.0741999999999998E-2</v>
      </c>
      <c r="E273" s="4">
        <v>3.1278E-2</v>
      </c>
      <c r="F273" s="5">
        <v>4976320</v>
      </c>
      <c r="G273" s="5">
        <v>1207680000</v>
      </c>
    </row>
    <row r="274" spans="1:7" ht="15" thickBot="1" x14ac:dyDescent="0.35">
      <c r="A274" s="3">
        <v>42847</v>
      </c>
      <c r="B274" s="4">
        <v>3.3121999999999999E-2</v>
      </c>
      <c r="C274" s="4">
        <v>3.3279000000000003E-2</v>
      </c>
      <c r="D274" s="4">
        <v>3.1421999999999999E-2</v>
      </c>
      <c r="E274" s="4">
        <v>3.177E-2</v>
      </c>
      <c r="F274" s="5">
        <v>9020550</v>
      </c>
      <c r="G274" s="5">
        <v>1254840000</v>
      </c>
    </row>
    <row r="275" spans="1:7" ht="15" thickBot="1" x14ac:dyDescent="0.35">
      <c r="A275" s="3">
        <v>42846</v>
      </c>
      <c r="B275" s="4">
        <v>2.9727E-2</v>
      </c>
      <c r="C275" s="4">
        <v>3.4043999999999998E-2</v>
      </c>
      <c r="D275" s="4">
        <v>2.9215999999999999E-2</v>
      </c>
      <c r="E275" s="4">
        <v>3.2779999999999997E-2</v>
      </c>
      <c r="F275" s="5">
        <v>28245700</v>
      </c>
      <c r="G275" s="5">
        <v>1126210000</v>
      </c>
    </row>
    <row r="276" spans="1:7" ht="15" thickBot="1" x14ac:dyDescent="0.35">
      <c r="A276" s="3">
        <v>42845</v>
      </c>
      <c r="B276" s="4">
        <v>3.0259000000000001E-2</v>
      </c>
      <c r="C276" s="4">
        <v>3.0610999999999999E-2</v>
      </c>
      <c r="D276" s="4">
        <v>2.7493E-2</v>
      </c>
      <c r="E276" s="4">
        <v>2.9984E-2</v>
      </c>
      <c r="F276" s="5">
        <v>25650400</v>
      </c>
      <c r="G276" s="5">
        <v>1135700000</v>
      </c>
    </row>
    <row r="277" spans="1:7" ht="15" thickBot="1" x14ac:dyDescent="0.35">
      <c r="A277" s="3">
        <v>42844</v>
      </c>
      <c r="B277" s="4">
        <v>3.3181000000000002E-2</v>
      </c>
      <c r="C277" s="4">
        <v>3.3387E-2</v>
      </c>
      <c r="D277" s="4">
        <v>2.9687000000000002E-2</v>
      </c>
      <c r="E277" s="4">
        <v>3.0172999999999998E-2</v>
      </c>
      <c r="F277" s="5">
        <v>13265600</v>
      </c>
      <c r="G277" s="5">
        <v>1245350000</v>
      </c>
    </row>
    <row r="278" spans="1:7" ht="15" thickBot="1" x14ac:dyDescent="0.35">
      <c r="A278" s="3">
        <v>42843</v>
      </c>
      <c r="B278" s="4">
        <v>3.3638000000000001E-2</v>
      </c>
      <c r="C278" s="4">
        <v>3.4021000000000003E-2</v>
      </c>
      <c r="D278" s="4">
        <v>3.2865999999999999E-2</v>
      </c>
      <c r="E278" s="4">
        <v>3.3182999999999997E-2</v>
      </c>
      <c r="F278" s="5">
        <v>8970210</v>
      </c>
      <c r="G278" s="5">
        <v>1262530000</v>
      </c>
    </row>
    <row r="279" spans="1:7" ht="15" thickBot="1" x14ac:dyDescent="0.35">
      <c r="A279" s="3">
        <v>42842</v>
      </c>
      <c r="B279" s="4">
        <v>3.3399999999999999E-2</v>
      </c>
      <c r="C279" s="4">
        <v>3.406E-2</v>
      </c>
      <c r="D279" s="4">
        <v>3.2954999999999998E-2</v>
      </c>
      <c r="E279" s="4">
        <v>3.3654999999999997E-2</v>
      </c>
      <c r="F279" s="5">
        <v>7933260</v>
      </c>
      <c r="G279" s="5">
        <v>1253560000</v>
      </c>
    </row>
    <row r="280" spans="1:7" ht="15" thickBot="1" x14ac:dyDescent="0.35">
      <c r="A280" s="3">
        <v>42841</v>
      </c>
      <c r="B280" s="4">
        <v>3.388E-2</v>
      </c>
      <c r="C280" s="4">
        <v>3.4001999999999998E-2</v>
      </c>
      <c r="D280" s="4">
        <v>3.3194000000000001E-2</v>
      </c>
      <c r="E280" s="4">
        <v>3.3461999999999999E-2</v>
      </c>
      <c r="F280" s="5">
        <v>5980280</v>
      </c>
      <c r="G280" s="5">
        <v>1271610000</v>
      </c>
    </row>
    <row r="281" spans="1:7" ht="15" thickBot="1" x14ac:dyDescent="0.35">
      <c r="A281" s="3">
        <v>42840</v>
      </c>
      <c r="B281" s="4">
        <v>3.3528000000000002E-2</v>
      </c>
      <c r="C281" s="4">
        <v>3.4280999999999999E-2</v>
      </c>
      <c r="D281" s="4">
        <v>3.3277000000000001E-2</v>
      </c>
      <c r="E281" s="4">
        <v>3.3954999999999999E-2</v>
      </c>
      <c r="F281" s="5">
        <v>4972610</v>
      </c>
      <c r="G281" s="5">
        <v>1258400000</v>
      </c>
    </row>
    <row r="282" spans="1:7" ht="15" thickBot="1" x14ac:dyDescent="0.35">
      <c r="A282" s="3">
        <v>42839</v>
      </c>
      <c r="B282" s="4">
        <v>3.4262000000000001E-2</v>
      </c>
      <c r="C282" s="4">
        <v>3.5126999999999999E-2</v>
      </c>
      <c r="D282" s="4">
        <v>3.2986000000000001E-2</v>
      </c>
      <c r="E282" s="4">
        <v>3.3779000000000003E-2</v>
      </c>
      <c r="F282" s="5">
        <v>8869300</v>
      </c>
      <c r="G282" s="5">
        <v>1285920000</v>
      </c>
    </row>
    <row r="283" spans="1:7" ht="15" thickBot="1" x14ac:dyDescent="0.35">
      <c r="A283" s="3">
        <v>42838</v>
      </c>
      <c r="B283" s="4">
        <v>3.4458999999999997E-2</v>
      </c>
      <c r="C283" s="4">
        <v>3.5574000000000001E-2</v>
      </c>
      <c r="D283" s="4">
        <v>3.3460999999999998E-2</v>
      </c>
      <c r="E283" s="4">
        <v>3.4382999999999997E-2</v>
      </c>
      <c r="F283" s="5">
        <v>15872400</v>
      </c>
      <c r="G283" s="5">
        <v>1292790000</v>
      </c>
    </row>
    <row r="284" spans="1:7" ht="15" thickBot="1" x14ac:dyDescent="0.35">
      <c r="A284" s="3">
        <v>42837</v>
      </c>
      <c r="B284" s="4">
        <v>3.3001999999999997E-2</v>
      </c>
      <c r="C284" s="4">
        <v>3.4793999999999999E-2</v>
      </c>
      <c r="D284" s="4">
        <v>3.2476999999999999E-2</v>
      </c>
      <c r="E284" s="4">
        <v>3.4335999999999998E-2</v>
      </c>
      <c r="F284" s="5">
        <v>13437000</v>
      </c>
      <c r="G284" s="5">
        <v>1238110000</v>
      </c>
    </row>
    <row r="285" spans="1:7" ht="15" thickBot="1" x14ac:dyDescent="0.35">
      <c r="A285" s="3">
        <v>42836</v>
      </c>
      <c r="B285" s="4">
        <v>3.3676999999999999E-2</v>
      </c>
      <c r="C285" s="4">
        <v>3.4576000000000003E-2</v>
      </c>
      <c r="D285" s="4">
        <v>3.2035000000000001E-2</v>
      </c>
      <c r="E285" s="4">
        <v>3.2952000000000002E-2</v>
      </c>
      <c r="F285" s="5">
        <v>11301000</v>
      </c>
      <c r="G285" s="5">
        <v>1263420000</v>
      </c>
    </row>
    <row r="286" spans="1:7" ht="15" thickBot="1" x14ac:dyDescent="0.35">
      <c r="A286" s="3">
        <v>42835</v>
      </c>
      <c r="B286" s="4">
        <v>3.4123000000000001E-2</v>
      </c>
      <c r="C286" s="4">
        <v>3.5090999999999997E-2</v>
      </c>
      <c r="D286" s="4">
        <v>3.2806000000000002E-2</v>
      </c>
      <c r="E286" s="4">
        <v>3.3598000000000003E-2</v>
      </c>
      <c r="F286" s="5">
        <v>12012700</v>
      </c>
      <c r="G286" s="5">
        <v>1280150000</v>
      </c>
    </row>
    <row r="287" spans="1:7" ht="15" thickBot="1" x14ac:dyDescent="0.35">
      <c r="A287" s="3">
        <v>42834</v>
      </c>
      <c r="B287" s="4">
        <v>3.5798999999999997E-2</v>
      </c>
      <c r="C287" s="4">
        <v>3.5798999999999997E-2</v>
      </c>
      <c r="D287" s="4">
        <v>3.2327000000000002E-2</v>
      </c>
      <c r="E287" s="4">
        <v>3.4020000000000002E-2</v>
      </c>
      <c r="F287" s="5">
        <v>15695600</v>
      </c>
      <c r="G287" s="5">
        <v>1343050000</v>
      </c>
    </row>
    <row r="288" spans="1:7" ht="15" thickBot="1" x14ac:dyDescent="0.35">
      <c r="A288" s="3">
        <v>42833</v>
      </c>
      <c r="B288" s="4">
        <v>3.6354999999999998E-2</v>
      </c>
      <c r="C288" s="4">
        <v>3.6894000000000003E-2</v>
      </c>
      <c r="D288" s="4">
        <v>3.4931999999999998E-2</v>
      </c>
      <c r="E288" s="4">
        <v>3.5848999999999999E-2</v>
      </c>
      <c r="F288" s="5">
        <v>14782600</v>
      </c>
      <c r="G288" s="5">
        <v>1363900000</v>
      </c>
    </row>
    <row r="289" spans="1:7" ht="15" thickBot="1" x14ac:dyDescent="0.35">
      <c r="A289" s="3">
        <v>42832</v>
      </c>
      <c r="B289" s="4">
        <v>3.2739999999999998E-2</v>
      </c>
      <c r="C289" s="4">
        <v>3.6935000000000003E-2</v>
      </c>
      <c r="D289" s="4">
        <v>3.0789E-2</v>
      </c>
      <c r="E289" s="4">
        <v>3.6318999999999997E-2</v>
      </c>
      <c r="F289" s="5">
        <v>36825000</v>
      </c>
      <c r="G289" s="5">
        <v>1228290000</v>
      </c>
    </row>
    <row r="290" spans="1:7" ht="15" thickBot="1" x14ac:dyDescent="0.35">
      <c r="A290" s="3">
        <v>42831</v>
      </c>
      <c r="B290" s="4">
        <v>3.5672000000000002E-2</v>
      </c>
      <c r="C290" s="4">
        <v>3.6843000000000001E-2</v>
      </c>
      <c r="D290" s="4">
        <v>2.9463E-2</v>
      </c>
      <c r="E290" s="4">
        <v>3.2665E-2</v>
      </c>
      <c r="F290" s="5">
        <v>48264600</v>
      </c>
      <c r="G290" s="5">
        <v>1338210000</v>
      </c>
    </row>
    <row r="291" spans="1:7" ht="15" thickBot="1" x14ac:dyDescent="0.35">
      <c r="A291" s="3">
        <v>42830</v>
      </c>
      <c r="B291" s="4">
        <v>3.7386000000000003E-2</v>
      </c>
      <c r="C291" s="4">
        <v>4.0177999999999998E-2</v>
      </c>
      <c r="D291" s="4">
        <v>3.5214000000000002E-2</v>
      </c>
      <c r="E291" s="4">
        <v>3.5543999999999999E-2</v>
      </c>
      <c r="F291" s="5">
        <v>42360300</v>
      </c>
      <c r="G291" s="5">
        <v>1402530000</v>
      </c>
    </row>
    <row r="292" spans="1:7" ht="15" thickBot="1" x14ac:dyDescent="0.35">
      <c r="A292" s="3">
        <v>42829</v>
      </c>
      <c r="B292" s="4">
        <v>3.3031999999999999E-2</v>
      </c>
      <c r="C292" s="4">
        <v>4.0702000000000002E-2</v>
      </c>
      <c r="D292" s="4">
        <v>2.8323999999999998E-2</v>
      </c>
      <c r="E292" s="4">
        <v>3.7455000000000002E-2</v>
      </c>
      <c r="F292" s="5">
        <v>78538100</v>
      </c>
      <c r="G292" s="5">
        <v>1239170000</v>
      </c>
    </row>
    <row r="293" spans="1:7" ht="15" thickBot="1" x14ac:dyDescent="0.35">
      <c r="A293" s="3">
        <v>42828</v>
      </c>
      <c r="B293" s="4">
        <v>6.0290999999999997E-2</v>
      </c>
      <c r="C293" s="4">
        <v>6.1594000000000003E-2</v>
      </c>
      <c r="D293" s="4">
        <v>2.7446999999999999E-2</v>
      </c>
      <c r="E293" s="4">
        <v>3.3022999999999997E-2</v>
      </c>
      <c r="F293" s="5">
        <v>155550000</v>
      </c>
      <c r="G293" s="5">
        <v>2261800000</v>
      </c>
    </row>
    <row r="294" spans="1:7" ht="15" thickBot="1" x14ac:dyDescent="0.35">
      <c r="A294" s="3">
        <v>42827</v>
      </c>
      <c r="B294" s="4">
        <v>2.1937999999999999E-2</v>
      </c>
      <c r="C294" s="4">
        <v>7.1441000000000004E-2</v>
      </c>
      <c r="D294" s="4">
        <v>2.1696E-2</v>
      </c>
      <c r="E294" s="4">
        <v>6.1158999999999998E-2</v>
      </c>
      <c r="F294" s="5">
        <v>230622000</v>
      </c>
      <c r="G294" s="5">
        <v>820232000</v>
      </c>
    </row>
    <row r="295" spans="1:7" ht="15" thickBot="1" x14ac:dyDescent="0.35">
      <c r="A295" s="3">
        <v>42826</v>
      </c>
      <c r="B295" s="4">
        <v>2.1742999999999998E-2</v>
      </c>
      <c r="C295" s="4">
        <v>2.2797999999999999E-2</v>
      </c>
      <c r="D295" s="4">
        <v>1.9664000000000001E-2</v>
      </c>
      <c r="E295" s="4">
        <v>2.1892000000000002E-2</v>
      </c>
      <c r="F295" s="5">
        <v>30657700</v>
      </c>
      <c r="G295" s="5">
        <v>812963000</v>
      </c>
    </row>
    <row r="296" spans="1:7" ht="15" thickBot="1" x14ac:dyDescent="0.35">
      <c r="A296" s="3">
        <v>42825</v>
      </c>
      <c r="B296" s="4">
        <v>1.3049E-2</v>
      </c>
      <c r="C296" s="4">
        <v>2.1776E-2</v>
      </c>
      <c r="D296" s="4">
        <v>1.3049E-2</v>
      </c>
      <c r="E296" s="4">
        <v>2.0889000000000001E-2</v>
      </c>
      <c r="F296" s="5">
        <v>72699400</v>
      </c>
      <c r="G296" s="5">
        <v>487885000</v>
      </c>
    </row>
    <row r="297" spans="1:7" ht="15" thickBot="1" x14ac:dyDescent="0.35">
      <c r="A297" s="3">
        <v>42824</v>
      </c>
      <c r="B297" s="4">
        <v>1.0125E-2</v>
      </c>
      <c r="C297" s="4">
        <v>1.4126E-2</v>
      </c>
      <c r="D297" s="4">
        <v>1.0125E-2</v>
      </c>
      <c r="E297" s="4">
        <v>1.3276E-2</v>
      </c>
      <c r="F297" s="5">
        <v>19821800</v>
      </c>
      <c r="G297" s="5">
        <v>378563000</v>
      </c>
    </row>
    <row r="298" spans="1:7" ht="15" thickBot="1" x14ac:dyDescent="0.35">
      <c r="A298" s="3">
        <v>42823</v>
      </c>
      <c r="B298" s="4">
        <v>9.5259999999999997E-3</v>
      </c>
      <c r="C298" s="4">
        <v>1.0101000000000001E-2</v>
      </c>
      <c r="D298" s="4">
        <v>9.5200000000000007E-3</v>
      </c>
      <c r="E298" s="4">
        <v>1.0101000000000001E-2</v>
      </c>
      <c r="F298" s="5">
        <v>3344230</v>
      </c>
      <c r="G298" s="5">
        <v>356171000</v>
      </c>
    </row>
    <row r="299" spans="1:7" ht="15" thickBot="1" x14ac:dyDescent="0.35">
      <c r="A299" s="3">
        <v>42822</v>
      </c>
      <c r="B299" s="4">
        <v>9.5680000000000001E-3</v>
      </c>
      <c r="C299" s="4">
        <v>9.6439999999999998E-3</v>
      </c>
      <c r="D299" s="4">
        <v>9.2800000000000001E-3</v>
      </c>
      <c r="E299" s="4">
        <v>9.5139999999999999E-3</v>
      </c>
      <c r="F299" s="5">
        <v>3111280</v>
      </c>
      <c r="G299" s="5">
        <v>357724000</v>
      </c>
    </row>
    <row r="300" spans="1:7" ht="15" thickBot="1" x14ac:dyDescent="0.35">
      <c r="A300" s="3">
        <v>42821</v>
      </c>
      <c r="B300" s="4">
        <v>9.4820000000000008E-3</v>
      </c>
      <c r="C300" s="4">
        <v>1.0052999999999999E-2</v>
      </c>
      <c r="D300" s="4">
        <v>9.1549999999999999E-3</v>
      </c>
      <c r="E300" s="4">
        <v>9.5969999999999996E-3</v>
      </c>
      <c r="F300" s="5">
        <v>6336150</v>
      </c>
      <c r="G300" s="5">
        <v>354514000</v>
      </c>
    </row>
    <row r="301" spans="1:7" ht="15" thickBot="1" x14ac:dyDescent="0.35">
      <c r="A301" s="3">
        <v>42820</v>
      </c>
      <c r="B301" s="4">
        <v>9.1590000000000005E-3</v>
      </c>
      <c r="C301" s="4">
        <v>9.8399999999999998E-3</v>
      </c>
      <c r="D301" s="4">
        <v>9.0790000000000003E-3</v>
      </c>
      <c r="E301" s="4">
        <v>9.5449999999999997E-3</v>
      </c>
      <c r="F301" s="5">
        <v>5475230</v>
      </c>
      <c r="G301" s="5">
        <v>342448000</v>
      </c>
    </row>
    <row r="302" spans="1:7" ht="15" thickBot="1" x14ac:dyDescent="0.35">
      <c r="A302" s="3">
        <v>42819</v>
      </c>
      <c r="B302" s="4">
        <v>1.0501999999999999E-2</v>
      </c>
      <c r="C302" s="4">
        <v>1.0711E-2</v>
      </c>
      <c r="D302" s="4">
        <v>9.0399999999999994E-3</v>
      </c>
      <c r="E302" s="4">
        <v>9.1160000000000008E-3</v>
      </c>
      <c r="F302" s="5">
        <v>11334900</v>
      </c>
      <c r="G302" s="5">
        <v>392674000</v>
      </c>
    </row>
    <row r="303" spans="1:7" ht="15" thickBot="1" x14ac:dyDescent="0.35">
      <c r="A303" s="3">
        <v>42818</v>
      </c>
      <c r="B303" s="4">
        <v>1.0527999999999999E-2</v>
      </c>
      <c r="C303" s="4">
        <v>1.0825E-2</v>
      </c>
      <c r="D303" s="4">
        <v>9.1350000000000008E-3</v>
      </c>
      <c r="E303" s="4">
        <v>1.0518E-2</v>
      </c>
      <c r="F303" s="5">
        <v>24493700</v>
      </c>
      <c r="G303" s="5">
        <v>393620000</v>
      </c>
    </row>
    <row r="304" spans="1:7" ht="15" thickBot="1" x14ac:dyDescent="0.35">
      <c r="A304" s="3">
        <v>42817</v>
      </c>
      <c r="B304" s="4">
        <v>7.2839999999999997E-3</v>
      </c>
      <c r="C304" s="4">
        <v>1.0581999999999999E-2</v>
      </c>
      <c r="D304" s="4">
        <v>7.2579999999999997E-3</v>
      </c>
      <c r="E304" s="4">
        <v>1.0581999999999999E-2</v>
      </c>
      <c r="F304" s="5">
        <v>12315100</v>
      </c>
      <c r="G304" s="5">
        <v>271965000</v>
      </c>
    </row>
    <row r="305" spans="1:7" ht="15" thickBot="1" x14ac:dyDescent="0.35">
      <c r="A305" s="3">
        <v>42816</v>
      </c>
      <c r="B305" s="4">
        <v>6.9080000000000001E-3</v>
      </c>
      <c r="C305" s="4">
        <v>7.4599999999999996E-3</v>
      </c>
      <c r="D305" s="4">
        <v>6.8820000000000001E-3</v>
      </c>
      <c r="E305" s="4">
        <v>7.3010000000000002E-3</v>
      </c>
      <c r="F305" s="5">
        <v>4652530</v>
      </c>
      <c r="G305" s="5">
        <v>257915000</v>
      </c>
    </row>
    <row r="306" spans="1:7" ht="15" thickBot="1" x14ac:dyDescent="0.35">
      <c r="A306" s="3">
        <v>42815</v>
      </c>
      <c r="B306" s="4">
        <v>6.9959999999999996E-3</v>
      </c>
      <c r="C306" s="4">
        <v>7.0749999999999997E-3</v>
      </c>
      <c r="D306" s="4">
        <v>6.7920000000000003E-3</v>
      </c>
      <c r="E306" s="4">
        <v>6.9090000000000002E-3</v>
      </c>
      <c r="F306" s="5">
        <v>3021440</v>
      </c>
      <c r="G306" s="5">
        <v>261234000</v>
      </c>
    </row>
    <row r="307" spans="1:7" ht="15" thickBot="1" x14ac:dyDescent="0.35">
      <c r="A307" s="3">
        <v>42814</v>
      </c>
      <c r="B307" s="4">
        <v>6.9150000000000001E-3</v>
      </c>
      <c r="C307" s="4">
        <v>7.1120000000000003E-3</v>
      </c>
      <c r="D307" s="4">
        <v>6.7609999999999996E-3</v>
      </c>
      <c r="E307" s="4">
        <v>6.9750000000000003E-3</v>
      </c>
      <c r="F307" s="5">
        <v>3423710</v>
      </c>
      <c r="G307" s="5">
        <v>258208000</v>
      </c>
    </row>
    <row r="308" spans="1:7" ht="15" thickBot="1" x14ac:dyDescent="0.35">
      <c r="A308" s="3">
        <v>42813</v>
      </c>
      <c r="B308" s="4">
        <v>6.7359999999999998E-3</v>
      </c>
      <c r="C308" s="4">
        <v>7.1980000000000004E-3</v>
      </c>
      <c r="D308" s="4">
        <v>6.5560000000000002E-3</v>
      </c>
      <c r="E308" s="4">
        <v>6.9119999999999997E-3</v>
      </c>
      <c r="F308" s="5">
        <v>4241970</v>
      </c>
      <c r="G308" s="5">
        <v>251511000</v>
      </c>
    </row>
    <row r="309" spans="1:7" ht="15" thickBot="1" x14ac:dyDescent="0.35">
      <c r="A309" s="3">
        <v>42812</v>
      </c>
      <c r="B309" s="4">
        <v>6.1370000000000001E-3</v>
      </c>
      <c r="C309" s="4">
        <v>7.3959999999999998E-3</v>
      </c>
      <c r="D309" s="4">
        <v>6.1180000000000002E-3</v>
      </c>
      <c r="E309" s="4">
        <v>6.7099999999999998E-3</v>
      </c>
      <c r="F309" s="5">
        <v>7223300</v>
      </c>
      <c r="G309" s="5">
        <v>229142000</v>
      </c>
    </row>
    <row r="310" spans="1:7" ht="15" thickBot="1" x14ac:dyDescent="0.35">
      <c r="A310" s="3">
        <v>42811</v>
      </c>
      <c r="B310" s="4">
        <v>6.4060000000000002E-3</v>
      </c>
      <c r="C310" s="4">
        <v>6.4060000000000002E-3</v>
      </c>
      <c r="D310" s="4">
        <v>5.9699999999999996E-3</v>
      </c>
      <c r="E310" s="4">
        <v>6.1159999999999999E-3</v>
      </c>
      <c r="F310" s="5">
        <v>3442010</v>
      </c>
      <c r="G310" s="5">
        <v>239193000</v>
      </c>
    </row>
    <row r="311" spans="1:7" ht="15" thickBot="1" x14ac:dyDescent="0.35">
      <c r="A311" s="3">
        <v>42810</v>
      </c>
      <c r="B311" s="4">
        <v>6.319E-3</v>
      </c>
      <c r="C311" s="4">
        <v>6.4089999999999998E-3</v>
      </c>
      <c r="D311" s="4">
        <v>6.2129999999999998E-3</v>
      </c>
      <c r="E311" s="4">
        <v>6.3940000000000004E-3</v>
      </c>
      <c r="F311" s="5">
        <v>3860210</v>
      </c>
      <c r="G311" s="5">
        <v>235622000</v>
      </c>
    </row>
    <row r="312" spans="1:7" ht="15" thickBot="1" x14ac:dyDescent="0.35">
      <c r="A312" s="3">
        <v>42809</v>
      </c>
      <c r="B312" s="4">
        <v>6.3699999999999998E-3</v>
      </c>
      <c r="C312" s="4">
        <v>6.4999999999999997E-3</v>
      </c>
      <c r="D312" s="4">
        <v>6.3010000000000002E-3</v>
      </c>
      <c r="E312" s="4">
        <v>6.3140000000000002E-3</v>
      </c>
      <c r="F312" s="5">
        <v>1376090</v>
      </c>
      <c r="G312" s="5">
        <v>237552000</v>
      </c>
    </row>
    <row r="313" spans="1:7" ht="15" thickBot="1" x14ac:dyDescent="0.35">
      <c r="A313" s="3">
        <v>42808</v>
      </c>
      <c r="B313" s="4">
        <v>6.3460000000000001E-3</v>
      </c>
      <c r="C313" s="4">
        <v>6.4060000000000002E-3</v>
      </c>
      <c r="D313" s="4">
        <v>6.2769999999999996E-3</v>
      </c>
      <c r="E313" s="4">
        <v>6.3810000000000004E-3</v>
      </c>
      <c r="F313" s="5">
        <v>1358830</v>
      </c>
      <c r="G313" s="5">
        <v>236634000</v>
      </c>
    </row>
    <row r="314" spans="1:7" ht="15" thickBot="1" x14ac:dyDescent="0.35">
      <c r="A314" s="3">
        <v>42807</v>
      </c>
      <c r="B314" s="4">
        <v>6.2709999999999997E-3</v>
      </c>
      <c r="C314" s="4">
        <v>6.4289999999999998E-3</v>
      </c>
      <c r="D314" s="4">
        <v>6.156E-3</v>
      </c>
      <c r="E314" s="4">
        <v>6.3850000000000001E-3</v>
      </c>
      <c r="F314" s="5">
        <v>2561890</v>
      </c>
      <c r="G314" s="5">
        <v>233853000</v>
      </c>
    </row>
    <row r="315" spans="1:7" ht="15" thickBot="1" x14ac:dyDescent="0.35">
      <c r="A315" s="3">
        <v>42806</v>
      </c>
      <c r="B315" s="4">
        <v>6.2139999999999999E-3</v>
      </c>
      <c r="C315" s="4">
        <v>6.313E-3</v>
      </c>
      <c r="D315" s="4">
        <v>6.0860000000000003E-3</v>
      </c>
      <c r="E315" s="4">
        <v>6.2550000000000001E-3</v>
      </c>
      <c r="F315" s="5">
        <v>1531030</v>
      </c>
      <c r="G315" s="5">
        <v>231721000</v>
      </c>
    </row>
    <row r="316" spans="1:7" ht="15" thickBot="1" x14ac:dyDescent="0.35">
      <c r="A316" s="3">
        <v>42805</v>
      </c>
      <c r="B316" s="4">
        <v>6.2290000000000002E-3</v>
      </c>
      <c r="C316" s="4">
        <v>6.3829999999999998E-3</v>
      </c>
      <c r="D316" s="4">
        <v>6.13E-3</v>
      </c>
      <c r="E316" s="4">
        <v>6.2379999999999996E-3</v>
      </c>
      <c r="F316" s="5">
        <v>1818590</v>
      </c>
      <c r="G316" s="5">
        <v>232266000</v>
      </c>
    </row>
    <row r="317" spans="1:7" ht="15" thickBot="1" x14ac:dyDescent="0.35">
      <c r="A317" s="3">
        <v>42804</v>
      </c>
      <c r="B317" s="4">
        <v>6.5030000000000001E-3</v>
      </c>
      <c r="C317" s="4">
        <v>6.5459999999999997E-3</v>
      </c>
      <c r="D317" s="4">
        <v>6.0499999999999998E-3</v>
      </c>
      <c r="E317" s="4">
        <v>6.2269999999999999E-3</v>
      </c>
      <c r="F317" s="5">
        <v>3144440</v>
      </c>
      <c r="G317" s="5">
        <v>242488000</v>
      </c>
    </row>
    <row r="318" spans="1:7" ht="15" thickBot="1" x14ac:dyDescent="0.35">
      <c r="A318" s="3">
        <v>42803</v>
      </c>
      <c r="B318" s="4">
        <v>6.4850000000000003E-3</v>
      </c>
      <c r="C318" s="4">
        <v>6.6059999999999999E-3</v>
      </c>
      <c r="D318" s="4">
        <v>6.4229999999999999E-3</v>
      </c>
      <c r="E318" s="4">
        <v>6.4980000000000003E-3</v>
      </c>
      <c r="F318" s="5">
        <v>2064660</v>
      </c>
      <c r="G318" s="5">
        <v>242570000</v>
      </c>
    </row>
    <row r="319" spans="1:7" ht="15" thickBot="1" x14ac:dyDescent="0.35">
      <c r="A319" s="3">
        <v>42802</v>
      </c>
      <c r="B319" s="4">
        <v>6.5510000000000004E-3</v>
      </c>
      <c r="C319" s="4">
        <v>6.7759999999999999E-3</v>
      </c>
      <c r="D319" s="4">
        <v>6.3629999999999997E-3</v>
      </c>
      <c r="E319" s="4">
        <v>6.509E-3</v>
      </c>
      <c r="F319" s="5">
        <v>3432500</v>
      </c>
      <c r="G319" s="5">
        <v>245051000</v>
      </c>
    </row>
    <row r="320" spans="1:7" ht="15" thickBot="1" x14ac:dyDescent="0.35">
      <c r="A320" s="3">
        <v>42801</v>
      </c>
      <c r="B320" s="4">
        <v>6.0569999999999999E-3</v>
      </c>
      <c r="C320" s="4">
        <v>6.5770000000000004E-3</v>
      </c>
      <c r="D320" s="4">
        <v>5.9740000000000001E-3</v>
      </c>
      <c r="E320" s="4">
        <v>6.5339999999999999E-3</v>
      </c>
      <c r="F320" s="5">
        <v>2901920</v>
      </c>
      <c r="G320" s="5">
        <v>226570000</v>
      </c>
    </row>
    <row r="321" spans="1:7" ht="15" thickBot="1" x14ac:dyDescent="0.35">
      <c r="A321" s="3">
        <v>42800</v>
      </c>
      <c r="B321" s="4">
        <v>6.1289999999999999E-3</v>
      </c>
      <c r="C321" s="4">
        <v>6.221E-3</v>
      </c>
      <c r="D321" s="4">
        <v>6.0470000000000003E-3</v>
      </c>
      <c r="E321" s="4">
        <v>6.0569999999999999E-3</v>
      </c>
      <c r="F321" s="5">
        <v>1023500</v>
      </c>
      <c r="G321" s="5">
        <v>229280000</v>
      </c>
    </row>
    <row r="322" spans="1:7" ht="15" thickBot="1" x14ac:dyDescent="0.35">
      <c r="A322" s="3">
        <v>42799</v>
      </c>
      <c r="B322" s="4">
        <v>6.2899999999999996E-3</v>
      </c>
      <c r="C322" s="4">
        <v>6.3889999999999997E-3</v>
      </c>
      <c r="D322" s="4">
        <v>6.1289999999999999E-3</v>
      </c>
      <c r="E322" s="4">
        <v>6.1289999999999999E-3</v>
      </c>
      <c r="F322" s="5">
        <v>1044760</v>
      </c>
      <c r="G322" s="5">
        <v>235301000</v>
      </c>
    </row>
    <row r="323" spans="1:7" ht="15" thickBot="1" x14ac:dyDescent="0.35">
      <c r="A323" s="3">
        <v>42798</v>
      </c>
      <c r="B323" s="4">
        <v>6.3540000000000003E-3</v>
      </c>
      <c r="C323" s="4">
        <v>6.4970000000000002E-3</v>
      </c>
      <c r="D323" s="4">
        <v>6.2779999999999997E-3</v>
      </c>
      <c r="E323" s="4">
        <v>6.2989999999999999E-3</v>
      </c>
      <c r="F323" s="5">
        <v>1372440</v>
      </c>
      <c r="G323" s="5">
        <v>237670000</v>
      </c>
    </row>
    <row r="324" spans="1:7" ht="15" thickBot="1" x14ac:dyDescent="0.35">
      <c r="A324" s="3">
        <v>42797</v>
      </c>
      <c r="B324" s="4">
        <v>5.9880000000000003E-3</v>
      </c>
      <c r="C324" s="4">
        <v>6.3460000000000001E-3</v>
      </c>
      <c r="D324" s="4">
        <v>5.9680000000000002E-3</v>
      </c>
      <c r="E324" s="4">
        <v>6.339E-3</v>
      </c>
      <c r="F324" s="5">
        <v>2703850</v>
      </c>
      <c r="G324" s="5">
        <v>224009000</v>
      </c>
    </row>
    <row r="325" spans="1:7" ht="15" thickBot="1" x14ac:dyDescent="0.35">
      <c r="A325" s="3">
        <v>42796</v>
      </c>
      <c r="B325" s="4">
        <v>5.4190000000000002E-3</v>
      </c>
      <c r="C325" s="4">
        <v>6.2170000000000003E-3</v>
      </c>
      <c r="D325" s="4">
        <v>5.4079999999999996E-3</v>
      </c>
      <c r="E325" s="4">
        <v>5.9909999999999998E-3</v>
      </c>
      <c r="F325" s="5">
        <v>3811500</v>
      </c>
      <c r="G325" s="5">
        <v>201301000</v>
      </c>
    </row>
    <row r="326" spans="1:7" ht="15" thickBot="1" x14ac:dyDescent="0.35">
      <c r="A326" s="3">
        <v>42795</v>
      </c>
      <c r="B326" s="4">
        <v>5.5250000000000004E-3</v>
      </c>
      <c r="C326" s="4">
        <v>5.5469999999999998E-3</v>
      </c>
      <c r="D326" s="4">
        <v>5.372E-3</v>
      </c>
      <c r="E326" s="4">
        <v>5.4079999999999996E-3</v>
      </c>
      <c r="F326" s="5">
        <v>1630460</v>
      </c>
      <c r="G326" s="5">
        <v>205222000</v>
      </c>
    </row>
    <row r="327" spans="1:7" ht="15" thickBot="1" x14ac:dyDescent="0.35">
      <c r="A327" s="3">
        <v>42794</v>
      </c>
      <c r="B327" s="4">
        <v>5.6080000000000001E-3</v>
      </c>
      <c r="C327" s="4">
        <v>5.6309999999999997E-3</v>
      </c>
      <c r="D327" s="4">
        <v>5.4380000000000001E-3</v>
      </c>
      <c r="E327" s="4">
        <v>5.5360000000000001E-3</v>
      </c>
      <c r="F327" s="5">
        <v>1693350</v>
      </c>
      <c r="G327" s="5">
        <v>208297000</v>
      </c>
    </row>
    <row r="328" spans="1:7" ht="15" thickBot="1" x14ac:dyDescent="0.35">
      <c r="A328" s="3">
        <v>42793</v>
      </c>
      <c r="B328" s="4">
        <v>5.6649999999999999E-3</v>
      </c>
      <c r="C328" s="4">
        <v>5.6959999999999997E-3</v>
      </c>
      <c r="D328" s="4">
        <v>5.6080000000000001E-3</v>
      </c>
      <c r="E328" s="4">
        <v>5.6090000000000003E-3</v>
      </c>
      <c r="F328" s="5">
        <v>641126</v>
      </c>
      <c r="G328" s="5">
        <v>210425000</v>
      </c>
    </row>
    <row r="329" spans="1:7" ht="15" thickBot="1" x14ac:dyDescent="0.35">
      <c r="A329" s="3">
        <v>42792</v>
      </c>
      <c r="B329" s="4">
        <v>5.6639999999999998E-3</v>
      </c>
      <c r="C329" s="4">
        <v>5.7330000000000002E-3</v>
      </c>
      <c r="D329" s="4">
        <v>5.6509999999999998E-3</v>
      </c>
      <c r="E329" s="4">
        <v>5.6709999999999998E-3</v>
      </c>
      <c r="F329" s="5">
        <v>258373</v>
      </c>
      <c r="G329" s="5">
        <v>210392000</v>
      </c>
    </row>
    <row r="330" spans="1:7" ht="15" thickBot="1" x14ac:dyDescent="0.35">
      <c r="A330" s="3">
        <v>42791</v>
      </c>
      <c r="B330" s="4">
        <v>5.7000000000000002E-3</v>
      </c>
      <c r="C330" s="4">
        <v>5.7429999999999998E-3</v>
      </c>
      <c r="D330" s="4">
        <v>5.6280000000000002E-3</v>
      </c>
      <c r="E330" s="4">
        <v>5.6649999999999999E-3</v>
      </c>
      <c r="F330" s="5">
        <v>684577</v>
      </c>
      <c r="G330" s="5">
        <v>211712000</v>
      </c>
    </row>
    <row r="331" spans="1:7" ht="15" thickBot="1" x14ac:dyDescent="0.35">
      <c r="A331" s="3">
        <v>42790</v>
      </c>
      <c r="B331" s="4">
        <v>5.8830000000000002E-3</v>
      </c>
      <c r="C331" s="4">
        <v>5.9189999999999998E-3</v>
      </c>
      <c r="D331" s="4">
        <v>5.6439999999999997E-3</v>
      </c>
      <c r="E331" s="4">
        <v>5.7010000000000003E-3</v>
      </c>
      <c r="F331" s="5">
        <v>1343690</v>
      </c>
      <c r="G331" s="5">
        <v>218525000</v>
      </c>
    </row>
    <row r="332" spans="1:7" ht="15" thickBot="1" x14ac:dyDescent="0.35">
      <c r="A332" s="3">
        <v>42789</v>
      </c>
      <c r="B332" s="4">
        <v>5.8560000000000001E-3</v>
      </c>
      <c r="C332" s="4">
        <v>5.9430000000000004E-3</v>
      </c>
      <c r="D332" s="4">
        <v>5.7980000000000002E-3</v>
      </c>
      <c r="E332" s="4">
        <v>5.8950000000000001E-3</v>
      </c>
      <c r="F332" s="5">
        <v>750533</v>
      </c>
      <c r="G332" s="5">
        <v>216920000</v>
      </c>
    </row>
    <row r="333" spans="1:7" ht="15" thickBot="1" x14ac:dyDescent="0.35">
      <c r="A333" s="3">
        <v>42788</v>
      </c>
      <c r="B333" s="4">
        <v>5.849E-3</v>
      </c>
      <c r="C333" s="4">
        <v>5.8869999999999999E-3</v>
      </c>
      <c r="D333" s="4">
        <v>5.8170000000000001E-3</v>
      </c>
      <c r="E333" s="4">
        <v>5.8599999999999998E-3</v>
      </c>
      <c r="F333" s="5">
        <v>500712</v>
      </c>
      <c r="G333" s="5">
        <v>216670000</v>
      </c>
    </row>
    <row r="334" spans="1:7" ht="15" thickBot="1" x14ac:dyDescent="0.35">
      <c r="A334" s="3">
        <v>42787</v>
      </c>
      <c r="B334" s="4">
        <v>5.8710000000000004E-3</v>
      </c>
      <c r="C334" s="4">
        <v>5.9090000000000002E-3</v>
      </c>
      <c r="D334" s="4">
        <v>5.7349999999999996E-3</v>
      </c>
      <c r="E334" s="4">
        <v>5.8320000000000004E-3</v>
      </c>
      <c r="F334" s="5">
        <v>653081</v>
      </c>
      <c r="G334" s="5">
        <v>217476000</v>
      </c>
    </row>
    <row r="335" spans="1:7" ht="15" thickBot="1" x14ac:dyDescent="0.35">
      <c r="A335" s="3">
        <v>42786</v>
      </c>
      <c r="B335" s="4">
        <v>5.8789999999999997E-3</v>
      </c>
      <c r="C335" s="4">
        <v>5.9490000000000003E-3</v>
      </c>
      <c r="D335" s="4">
        <v>5.7400000000000003E-3</v>
      </c>
      <c r="E335" s="4">
        <v>5.8729999999999997E-3</v>
      </c>
      <c r="F335" s="5">
        <v>880117</v>
      </c>
      <c r="G335" s="5">
        <v>217802000</v>
      </c>
    </row>
    <row r="336" spans="1:7" ht="15" thickBot="1" x14ac:dyDescent="0.35">
      <c r="A336" s="3">
        <v>42785</v>
      </c>
      <c r="B336" s="4">
        <v>5.5890000000000002E-3</v>
      </c>
      <c r="C336" s="4">
        <v>5.8919999999999997E-3</v>
      </c>
      <c r="D336" s="4">
        <v>5.5700000000000003E-3</v>
      </c>
      <c r="E336" s="4">
        <v>5.8780000000000004E-3</v>
      </c>
      <c r="F336" s="5">
        <v>896856</v>
      </c>
      <c r="G336" s="5">
        <v>207033000</v>
      </c>
    </row>
    <row r="337" spans="1:7" ht="15" thickBot="1" x14ac:dyDescent="0.35">
      <c r="A337" s="3">
        <v>42784</v>
      </c>
      <c r="B337" s="4">
        <v>5.9490000000000003E-3</v>
      </c>
      <c r="C337" s="4">
        <v>6.0140000000000002E-3</v>
      </c>
      <c r="D337" s="4">
        <v>5.4270000000000004E-3</v>
      </c>
      <c r="E337" s="4">
        <v>5.5690000000000002E-3</v>
      </c>
      <c r="F337" s="5">
        <v>1866850</v>
      </c>
      <c r="G337" s="5">
        <v>220370000</v>
      </c>
    </row>
    <row r="338" spans="1:7" ht="15" thickBot="1" x14ac:dyDescent="0.35">
      <c r="A338" s="3">
        <v>42783</v>
      </c>
      <c r="B338" s="4">
        <v>5.9389999999999998E-3</v>
      </c>
      <c r="C338" s="4">
        <v>6.0949999999999997E-3</v>
      </c>
      <c r="D338" s="4">
        <v>5.8719999999999996E-3</v>
      </c>
      <c r="E338" s="4">
        <v>5.9350000000000002E-3</v>
      </c>
      <c r="F338" s="5">
        <v>1160600</v>
      </c>
      <c r="G338" s="5">
        <v>220014000</v>
      </c>
    </row>
    <row r="339" spans="1:7" ht="15" thickBot="1" x14ac:dyDescent="0.35">
      <c r="A339" s="3">
        <v>42782</v>
      </c>
      <c r="B339" s="4">
        <v>6.1380000000000002E-3</v>
      </c>
      <c r="C339" s="4">
        <v>6.2440000000000004E-3</v>
      </c>
      <c r="D339" s="4">
        <v>5.9880000000000003E-3</v>
      </c>
      <c r="E339" s="4">
        <v>6.0270000000000002E-3</v>
      </c>
      <c r="F339" s="5">
        <v>1355840</v>
      </c>
      <c r="G339" s="5">
        <v>227363000</v>
      </c>
    </row>
    <row r="340" spans="1:7" ht="15" thickBot="1" x14ac:dyDescent="0.35">
      <c r="A340" s="3">
        <v>42781</v>
      </c>
      <c r="B340" s="4">
        <v>6.2789999999999999E-3</v>
      </c>
      <c r="C340" s="4">
        <v>6.3020000000000003E-3</v>
      </c>
      <c r="D340" s="4">
        <v>6.0949999999999997E-3</v>
      </c>
      <c r="E340" s="4">
        <v>6.1469999999999997E-3</v>
      </c>
      <c r="F340" s="5">
        <v>813299</v>
      </c>
      <c r="G340" s="5">
        <v>232611000</v>
      </c>
    </row>
    <row r="341" spans="1:7" ht="15" thickBot="1" x14ac:dyDescent="0.35">
      <c r="A341" s="3">
        <v>42780</v>
      </c>
      <c r="B341" s="4">
        <v>6.2399999999999999E-3</v>
      </c>
      <c r="C341" s="4">
        <v>6.352E-3</v>
      </c>
      <c r="D341" s="4">
        <v>6.2399999999999999E-3</v>
      </c>
      <c r="E341" s="4">
        <v>6.2779999999999997E-3</v>
      </c>
      <c r="F341" s="5">
        <v>671150</v>
      </c>
      <c r="G341" s="5">
        <v>231161000</v>
      </c>
    </row>
    <row r="342" spans="1:7" ht="15" thickBot="1" x14ac:dyDescent="0.35">
      <c r="A342" s="3">
        <v>42779</v>
      </c>
      <c r="B342" s="4">
        <v>6.267E-3</v>
      </c>
      <c r="C342" s="4">
        <v>6.3379999999999999E-3</v>
      </c>
      <c r="D342" s="4">
        <v>6.228E-3</v>
      </c>
      <c r="E342" s="4">
        <v>6.2509999999999996E-3</v>
      </c>
      <c r="F342" s="5">
        <v>462843</v>
      </c>
      <c r="G342" s="5">
        <v>232161000</v>
      </c>
    </row>
    <row r="343" spans="1:7" ht="15" thickBot="1" x14ac:dyDescent="0.35">
      <c r="A343" s="3">
        <v>42778</v>
      </c>
      <c r="B343" s="4">
        <v>6.3280000000000003E-3</v>
      </c>
      <c r="C343" s="4">
        <v>6.3639999999999999E-3</v>
      </c>
      <c r="D343" s="4">
        <v>6.2690000000000003E-3</v>
      </c>
      <c r="E343" s="4">
        <v>6.2690000000000003E-3</v>
      </c>
      <c r="F343" s="5">
        <v>230479</v>
      </c>
      <c r="G343" s="5">
        <v>234436000</v>
      </c>
    </row>
    <row r="344" spans="1:7" ht="15" thickBot="1" x14ac:dyDescent="0.35">
      <c r="A344" s="3">
        <v>42777</v>
      </c>
      <c r="B344" s="4">
        <v>6.2899999999999996E-3</v>
      </c>
      <c r="C344" s="4">
        <v>6.3949999999999996E-3</v>
      </c>
      <c r="D344" s="4">
        <v>6.2729999999999999E-3</v>
      </c>
      <c r="E344" s="4">
        <v>6.3330000000000001E-3</v>
      </c>
      <c r="F344" s="5">
        <v>334607</v>
      </c>
      <c r="G344" s="5">
        <v>232996000</v>
      </c>
    </row>
    <row r="345" spans="1:7" ht="15" thickBot="1" x14ac:dyDescent="0.35">
      <c r="A345" s="3">
        <v>42776</v>
      </c>
      <c r="B345" s="4">
        <v>6.3670000000000003E-3</v>
      </c>
      <c r="C345" s="4">
        <v>6.7000000000000002E-3</v>
      </c>
      <c r="D345" s="4">
        <v>6.1919999999999996E-3</v>
      </c>
      <c r="E345" s="4">
        <v>6.2890000000000003E-3</v>
      </c>
      <c r="F345" s="5">
        <v>808768</v>
      </c>
      <c r="G345" s="5">
        <v>235873000</v>
      </c>
    </row>
    <row r="346" spans="1:7" ht="15" thickBot="1" x14ac:dyDescent="0.35">
      <c r="A346" s="3">
        <v>42775</v>
      </c>
      <c r="B346" s="4">
        <v>6.4330000000000003E-3</v>
      </c>
      <c r="C346" s="4">
        <v>6.4840000000000002E-3</v>
      </c>
      <c r="D346" s="4">
        <v>6.1929999999999997E-3</v>
      </c>
      <c r="E346" s="4">
        <v>6.3740000000000003E-3</v>
      </c>
      <c r="F346" s="5">
        <v>1700680</v>
      </c>
      <c r="G346" s="5">
        <v>237091000</v>
      </c>
    </row>
    <row r="347" spans="1:7" ht="15" thickBot="1" x14ac:dyDescent="0.35">
      <c r="A347" s="3">
        <v>42774</v>
      </c>
      <c r="B347" s="4">
        <v>6.4070000000000004E-3</v>
      </c>
      <c r="C347" s="4">
        <v>7.8329999999999997E-3</v>
      </c>
      <c r="D347" s="4">
        <v>6.4019999999999997E-3</v>
      </c>
      <c r="E347" s="4">
        <v>6.4380000000000001E-3</v>
      </c>
      <c r="F347" s="5">
        <v>860217</v>
      </c>
      <c r="G347" s="5">
        <v>236123000</v>
      </c>
    </row>
    <row r="348" spans="1:7" ht="15" thickBot="1" x14ac:dyDescent="0.35">
      <c r="A348" s="3">
        <v>42773</v>
      </c>
      <c r="B348" s="4">
        <v>6.437E-3</v>
      </c>
      <c r="C348" s="4">
        <v>6.509E-3</v>
      </c>
      <c r="D348" s="4">
        <v>6.378E-3</v>
      </c>
      <c r="E348" s="4">
        <v>6.4070000000000004E-3</v>
      </c>
      <c r="F348" s="5">
        <v>945440</v>
      </c>
      <c r="G348" s="5">
        <v>237240000</v>
      </c>
    </row>
    <row r="349" spans="1:7" ht="15" thickBot="1" x14ac:dyDescent="0.35">
      <c r="A349" s="3">
        <v>42772</v>
      </c>
      <c r="B349" s="4">
        <v>6.4390000000000003E-3</v>
      </c>
      <c r="C349" s="4">
        <v>6.4939999999999998E-3</v>
      </c>
      <c r="D349" s="4">
        <v>6.3969999999999999E-3</v>
      </c>
      <c r="E349" s="4">
        <v>6.45E-3</v>
      </c>
      <c r="F349" s="5">
        <v>386766</v>
      </c>
      <c r="G349" s="5">
        <v>237318000</v>
      </c>
    </row>
    <row r="350" spans="1:7" ht="15" thickBot="1" x14ac:dyDescent="0.35">
      <c r="A350" s="3">
        <v>42771</v>
      </c>
      <c r="B350" s="4">
        <v>6.4939999999999998E-3</v>
      </c>
      <c r="C350" s="4">
        <v>6.5630000000000003E-3</v>
      </c>
      <c r="D350" s="4">
        <v>6.4029999999999998E-3</v>
      </c>
      <c r="E350" s="4">
        <v>6.4419999999999998E-3</v>
      </c>
      <c r="F350" s="5">
        <v>367001</v>
      </c>
      <c r="G350" s="5">
        <v>239337000</v>
      </c>
    </row>
    <row r="351" spans="1:7" ht="15" thickBot="1" x14ac:dyDescent="0.35">
      <c r="A351" s="3">
        <v>42770</v>
      </c>
      <c r="B351" s="4">
        <v>6.4869999999999997E-3</v>
      </c>
      <c r="C351" s="4">
        <v>6.5279999999999999E-3</v>
      </c>
      <c r="D351" s="4">
        <v>6.4289999999999998E-3</v>
      </c>
      <c r="E351" s="4">
        <v>6.4920000000000004E-3</v>
      </c>
      <c r="F351" s="5">
        <v>314187</v>
      </c>
      <c r="G351" s="5">
        <v>239094000</v>
      </c>
    </row>
    <row r="352" spans="1:7" ht="15" thickBot="1" x14ac:dyDescent="0.35">
      <c r="A352" s="3">
        <v>42769</v>
      </c>
      <c r="B352" s="4">
        <v>6.4660000000000004E-3</v>
      </c>
      <c r="C352" s="4">
        <v>6.5100000000000002E-3</v>
      </c>
      <c r="D352" s="4">
        <v>6.4009999999999996E-3</v>
      </c>
      <c r="E352" s="4">
        <v>6.4739999999999997E-3</v>
      </c>
      <c r="F352" s="5">
        <v>548263</v>
      </c>
      <c r="G352" s="5">
        <v>238302000</v>
      </c>
    </row>
    <row r="353" spans="1:7" ht="15" thickBot="1" x14ac:dyDescent="0.35">
      <c r="A353" s="3">
        <v>42768</v>
      </c>
      <c r="B353" s="4">
        <v>6.5399999999999998E-3</v>
      </c>
      <c r="C353" s="4">
        <v>6.6299999999999996E-3</v>
      </c>
      <c r="D353" s="4">
        <v>6.3810000000000004E-3</v>
      </c>
      <c r="E353" s="4">
        <v>6.4689999999999999E-3</v>
      </c>
      <c r="F353" s="5">
        <v>670888</v>
      </c>
      <c r="G353" s="5">
        <v>241026000</v>
      </c>
    </row>
    <row r="354" spans="1:7" ht="15" thickBot="1" x14ac:dyDescent="0.35">
      <c r="A354" s="3">
        <v>42767</v>
      </c>
      <c r="B354" s="4">
        <v>6.3109999999999998E-3</v>
      </c>
      <c r="C354" s="4">
        <v>6.6420000000000003E-3</v>
      </c>
      <c r="D354" s="4">
        <v>6.2490000000000002E-3</v>
      </c>
      <c r="E354" s="4">
        <v>6.5399999999999998E-3</v>
      </c>
      <c r="F354" s="5">
        <v>1836820</v>
      </c>
      <c r="G354" s="5">
        <v>232609000</v>
      </c>
    </row>
    <row r="355" spans="1:7" ht="15" thickBot="1" x14ac:dyDescent="0.35">
      <c r="A355" s="3">
        <v>42766</v>
      </c>
      <c r="B355" s="4">
        <v>6.3899999999999998E-3</v>
      </c>
      <c r="C355" s="4">
        <v>6.411E-3</v>
      </c>
      <c r="D355" s="4">
        <v>6.2969999999999996E-3</v>
      </c>
      <c r="E355" s="4">
        <v>6.3140000000000002E-3</v>
      </c>
      <c r="F355" s="5">
        <v>661444</v>
      </c>
      <c r="G355" s="5">
        <v>235508000</v>
      </c>
    </row>
    <row r="356" spans="1:7" ht="15" thickBot="1" x14ac:dyDescent="0.35">
      <c r="A356" s="3">
        <v>42765</v>
      </c>
      <c r="B356" s="4">
        <v>6.4019999999999997E-3</v>
      </c>
      <c r="C356" s="4">
        <v>6.4679999999999998E-3</v>
      </c>
      <c r="D356" s="4">
        <v>6.3530000000000001E-3</v>
      </c>
      <c r="E356" s="4">
        <v>6.3810000000000004E-3</v>
      </c>
      <c r="F356" s="5">
        <v>391822</v>
      </c>
      <c r="G356" s="5">
        <v>235961000</v>
      </c>
    </row>
    <row r="357" spans="1:7" ht="15" thickBot="1" x14ac:dyDescent="0.35">
      <c r="A357" s="3">
        <v>42764</v>
      </c>
      <c r="B357" s="4">
        <v>6.3559999999999997E-3</v>
      </c>
      <c r="C357" s="4">
        <v>6.4929999999999996E-3</v>
      </c>
      <c r="D357" s="4">
        <v>6.2870000000000001E-3</v>
      </c>
      <c r="E357" s="4">
        <v>6.4019999999999997E-3</v>
      </c>
      <c r="F357" s="5">
        <v>325176</v>
      </c>
      <c r="G357" s="5">
        <v>234254000</v>
      </c>
    </row>
    <row r="358" spans="1:7" ht="15" thickBot="1" x14ac:dyDescent="0.35">
      <c r="A358" s="3">
        <v>42763</v>
      </c>
      <c r="B358" s="4">
        <v>6.4089999999999998E-3</v>
      </c>
      <c r="C358" s="4">
        <v>6.4190000000000002E-3</v>
      </c>
      <c r="D358" s="4">
        <v>6.3229999999999996E-3</v>
      </c>
      <c r="E358" s="4">
        <v>6.3420000000000004E-3</v>
      </c>
      <c r="F358" s="5">
        <v>241491</v>
      </c>
      <c r="G358" s="5">
        <v>236216000</v>
      </c>
    </row>
    <row r="359" spans="1:7" ht="15" thickBot="1" x14ac:dyDescent="0.35">
      <c r="A359" s="3">
        <v>42762</v>
      </c>
      <c r="B359" s="4">
        <v>6.685E-3</v>
      </c>
      <c r="C359" s="4">
        <v>6.8149999999999999E-3</v>
      </c>
      <c r="D359" s="4">
        <v>6.3309999999999998E-3</v>
      </c>
      <c r="E359" s="4">
        <v>6.4149999999999997E-3</v>
      </c>
      <c r="F359" s="5">
        <v>924745</v>
      </c>
      <c r="G359" s="5">
        <v>246404000</v>
      </c>
    </row>
    <row r="360" spans="1:7" ht="15" thickBot="1" x14ac:dyDescent="0.35">
      <c r="A360" s="3">
        <v>42761</v>
      </c>
      <c r="B360" s="4">
        <v>6.5110000000000003E-3</v>
      </c>
      <c r="C360" s="4">
        <v>7.0730000000000003E-3</v>
      </c>
      <c r="D360" s="4">
        <v>6.4250000000000002E-3</v>
      </c>
      <c r="E360" s="4">
        <v>6.6899999999999998E-3</v>
      </c>
      <c r="F360" s="5">
        <v>1446950</v>
      </c>
      <c r="G360" s="5">
        <v>239951000</v>
      </c>
    </row>
    <row r="361" spans="1:7" ht="15" thickBot="1" x14ac:dyDescent="0.35">
      <c r="A361" s="3">
        <v>42760</v>
      </c>
      <c r="B361" s="4">
        <v>6.5269999999999998E-3</v>
      </c>
      <c r="C361" s="4">
        <v>6.594E-3</v>
      </c>
      <c r="D361" s="4">
        <v>6.4900000000000001E-3</v>
      </c>
      <c r="E361" s="4">
        <v>6.5129999999999997E-3</v>
      </c>
      <c r="F361" s="5">
        <v>522497</v>
      </c>
      <c r="G361" s="5">
        <v>240565000</v>
      </c>
    </row>
    <row r="362" spans="1:7" ht="15" thickBot="1" x14ac:dyDescent="0.35">
      <c r="A362" s="3">
        <v>42759</v>
      </c>
      <c r="B362" s="4">
        <v>6.7080000000000004E-3</v>
      </c>
      <c r="C362" s="4">
        <v>6.718E-3</v>
      </c>
      <c r="D362" s="4">
        <v>6.5339999999999999E-3</v>
      </c>
      <c r="E362" s="4">
        <v>6.5399999999999998E-3</v>
      </c>
      <c r="F362" s="5">
        <v>509262</v>
      </c>
      <c r="G362" s="5">
        <v>247242000</v>
      </c>
    </row>
    <row r="363" spans="1:7" ht="15" thickBot="1" x14ac:dyDescent="0.35">
      <c r="A363" s="3">
        <v>42758</v>
      </c>
      <c r="B363" s="4">
        <v>6.718E-3</v>
      </c>
      <c r="C363" s="4">
        <v>6.7349999999999997E-3</v>
      </c>
      <c r="D363" s="4">
        <v>6.6620000000000004E-3</v>
      </c>
      <c r="E363" s="4">
        <v>6.6969999999999998E-3</v>
      </c>
      <c r="F363" s="5">
        <v>309838</v>
      </c>
      <c r="G363" s="5">
        <v>247604000</v>
      </c>
    </row>
    <row r="364" spans="1:7" ht="15" thickBot="1" x14ac:dyDescent="0.35">
      <c r="A364" s="3">
        <v>42757</v>
      </c>
      <c r="B364" s="4">
        <v>6.7060000000000002E-3</v>
      </c>
      <c r="C364" s="4">
        <v>6.7590000000000003E-3</v>
      </c>
      <c r="D364" s="4">
        <v>6.6530000000000001E-3</v>
      </c>
      <c r="E364" s="4">
        <v>6.7130000000000002E-3</v>
      </c>
      <c r="F364" s="5">
        <v>362422</v>
      </c>
      <c r="G364" s="5">
        <v>247165000</v>
      </c>
    </row>
    <row r="365" spans="1:7" ht="15" thickBot="1" x14ac:dyDescent="0.35">
      <c r="A365" s="3">
        <v>42756</v>
      </c>
      <c r="B365" s="4">
        <v>6.6940000000000003E-3</v>
      </c>
      <c r="C365" s="4">
        <v>6.8240000000000002E-3</v>
      </c>
      <c r="D365" s="4">
        <v>6.6779999999999999E-3</v>
      </c>
      <c r="E365" s="4">
        <v>6.7060000000000002E-3</v>
      </c>
      <c r="F365" s="5">
        <v>553724</v>
      </c>
      <c r="G365" s="5">
        <v>246709000</v>
      </c>
    </row>
    <row r="366" spans="1:7" ht="15" thickBot="1" x14ac:dyDescent="0.35">
      <c r="A366" s="3">
        <v>42755</v>
      </c>
      <c r="B366" s="4">
        <v>7.0320000000000001E-3</v>
      </c>
      <c r="C366" s="4">
        <v>7.1599999999999997E-3</v>
      </c>
      <c r="D366" s="4">
        <v>6.6100000000000004E-3</v>
      </c>
      <c r="E366" s="4">
        <v>6.6750000000000004E-3</v>
      </c>
      <c r="F366" s="5">
        <v>620052</v>
      </c>
      <c r="G366" s="5">
        <v>259186000</v>
      </c>
    </row>
    <row r="367" spans="1:7" ht="15" thickBot="1" x14ac:dyDescent="0.35">
      <c r="A367" s="3">
        <v>42754</v>
      </c>
      <c r="B367" s="4">
        <v>6.7130000000000002E-3</v>
      </c>
      <c r="C367" s="4">
        <v>7.0400000000000003E-3</v>
      </c>
      <c r="D367" s="4">
        <v>6.6709999999999998E-3</v>
      </c>
      <c r="E367" s="4">
        <v>7.0340000000000003E-3</v>
      </c>
      <c r="F367" s="5">
        <v>760684</v>
      </c>
      <c r="G367" s="5">
        <v>246854000</v>
      </c>
    </row>
    <row r="368" spans="1:7" ht="15" thickBot="1" x14ac:dyDescent="0.35">
      <c r="A368" s="3">
        <v>42753</v>
      </c>
      <c r="B368" s="4">
        <v>6.79E-3</v>
      </c>
      <c r="C368" s="4">
        <v>7.1250000000000003E-3</v>
      </c>
      <c r="D368" s="4">
        <v>6.659E-3</v>
      </c>
      <c r="E368" s="4">
        <v>6.7089999999999997E-3</v>
      </c>
      <c r="F368" s="5">
        <v>1342730</v>
      </c>
      <c r="G368" s="5">
        <v>249667000</v>
      </c>
    </row>
    <row r="369" spans="1:7" ht="15" thickBot="1" x14ac:dyDescent="0.35">
      <c r="A369" s="3">
        <v>42752</v>
      </c>
      <c r="B369" s="4">
        <v>6.7720000000000002E-3</v>
      </c>
      <c r="C369" s="4">
        <v>6.8479999999999999E-3</v>
      </c>
      <c r="D369" s="4">
        <v>6.6119999999999998E-3</v>
      </c>
      <c r="E369" s="4">
        <v>6.7999999999999996E-3</v>
      </c>
      <c r="F369" s="5">
        <v>1842150</v>
      </c>
      <c r="G369" s="5">
        <v>249018000</v>
      </c>
    </row>
    <row r="370" spans="1:7" ht="15" thickBot="1" x14ac:dyDescent="0.35">
      <c r="A370" s="3">
        <v>42751</v>
      </c>
      <c r="B370" s="4">
        <v>6.7470000000000004E-3</v>
      </c>
      <c r="C370" s="4">
        <v>6.8360000000000001E-3</v>
      </c>
      <c r="D370" s="4">
        <v>6.7169999999999999E-3</v>
      </c>
      <c r="E370" s="4">
        <v>6.7879999999999998E-3</v>
      </c>
      <c r="F370" s="5">
        <v>699284</v>
      </c>
      <c r="G370" s="5">
        <v>248106000</v>
      </c>
    </row>
    <row r="371" spans="1:7" ht="15" thickBot="1" x14ac:dyDescent="0.35">
      <c r="A371" s="3">
        <v>42750</v>
      </c>
      <c r="B371" s="4">
        <v>6.8669999999999998E-3</v>
      </c>
      <c r="C371" s="4">
        <v>6.9249999999999997E-3</v>
      </c>
      <c r="D371" s="4">
        <v>6.7260000000000002E-3</v>
      </c>
      <c r="E371" s="4">
        <v>6.7260000000000002E-3</v>
      </c>
      <c r="F371" s="5">
        <v>780822</v>
      </c>
      <c r="G371" s="5">
        <v>252519000</v>
      </c>
    </row>
    <row r="372" spans="1:7" ht="15" thickBot="1" x14ac:dyDescent="0.35">
      <c r="A372" s="3">
        <v>42749</v>
      </c>
      <c r="B372" s="4">
        <v>6.6100000000000004E-3</v>
      </c>
      <c r="C372" s="4">
        <v>6.8719999999999996E-3</v>
      </c>
      <c r="D372" s="4">
        <v>6.5849999999999997E-3</v>
      </c>
      <c r="E372" s="4">
        <v>6.8630000000000002E-3</v>
      </c>
      <c r="F372" s="5">
        <v>1307810</v>
      </c>
      <c r="G372" s="5">
        <v>243056000</v>
      </c>
    </row>
    <row r="373" spans="1:7" ht="15" thickBot="1" x14ac:dyDescent="0.35">
      <c r="A373" s="3">
        <v>42748</v>
      </c>
      <c r="B373" s="4">
        <v>6.4339999999999996E-3</v>
      </c>
      <c r="C373" s="4">
        <v>6.6639999999999998E-3</v>
      </c>
      <c r="D373" s="4">
        <v>6.3959999999999998E-3</v>
      </c>
      <c r="E373" s="4">
        <v>6.5960000000000003E-3</v>
      </c>
      <c r="F373" s="5">
        <v>2059340</v>
      </c>
      <c r="G373" s="5">
        <v>236592000</v>
      </c>
    </row>
    <row r="374" spans="1:7" ht="15" thickBot="1" x14ac:dyDescent="0.35">
      <c r="A374" s="3">
        <v>42747</v>
      </c>
      <c r="B374" s="4">
        <v>6.417E-3</v>
      </c>
      <c r="C374" s="4">
        <v>6.8510000000000003E-3</v>
      </c>
      <c r="D374" s="4">
        <v>6.3509999999999999E-3</v>
      </c>
      <c r="E374" s="4">
        <v>6.4229999999999999E-3</v>
      </c>
      <c r="F374" s="5">
        <v>5013190</v>
      </c>
      <c r="G374" s="5">
        <v>233170000</v>
      </c>
    </row>
    <row r="375" spans="1:7" ht="15" thickBot="1" x14ac:dyDescent="0.35">
      <c r="A375" s="3">
        <v>42746</v>
      </c>
      <c r="B375" s="4">
        <v>6.7080000000000004E-3</v>
      </c>
      <c r="C375" s="4">
        <v>6.7210000000000004E-3</v>
      </c>
      <c r="D375" s="4">
        <v>6.3119999999999999E-3</v>
      </c>
      <c r="E375" s="4">
        <v>6.411E-3</v>
      </c>
      <c r="F375" s="5">
        <v>3436270</v>
      </c>
      <c r="G375" s="5">
        <v>243761000</v>
      </c>
    </row>
    <row r="376" spans="1:7" ht="15" thickBot="1" x14ac:dyDescent="0.35">
      <c r="A376" s="3">
        <v>42745</v>
      </c>
      <c r="B376" s="4">
        <v>6.1570000000000001E-3</v>
      </c>
      <c r="C376" s="4">
        <v>6.8149999999999999E-3</v>
      </c>
      <c r="D376" s="4">
        <v>6.1479999999999998E-3</v>
      </c>
      <c r="E376" s="4">
        <v>6.698E-3</v>
      </c>
      <c r="F376" s="5">
        <v>2510530</v>
      </c>
      <c r="G376" s="5">
        <v>223720000</v>
      </c>
    </row>
    <row r="377" spans="1:7" ht="15" thickBot="1" x14ac:dyDescent="0.35">
      <c r="A377" s="3">
        <v>42744</v>
      </c>
      <c r="B377" s="4">
        <v>6.2389999999999998E-3</v>
      </c>
      <c r="C377" s="4">
        <v>6.2940000000000001E-3</v>
      </c>
      <c r="D377" s="4">
        <v>6.1269999999999996E-3</v>
      </c>
      <c r="E377" s="4">
        <v>6.1669999999999997E-3</v>
      </c>
      <c r="F377" s="5">
        <v>702255</v>
      </c>
      <c r="G377" s="5">
        <v>226700000</v>
      </c>
    </row>
    <row r="378" spans="1:7" ht="15" thickBot="1" x14ac:dyDescent="0.35">
      <c r="A378" s="3">
        <v>42743</v>
      </c>
      <c r="B378" s="4">
        <v>6.3829999999999998E-3</v>
      </c>
      <c r="C378" s="4">
        <v>6.3829999999999998E-3</v>
      </c>
      <c r="D378" s="4">
        <v>6.2319999999999997E-3</v>
      </c>
      <c r="E378" s="4">
        <v>6.2329999999999998E-3</v>
      </c>
      <c r="F378" s="5">
        <v>554133</v>
      </c>
      <c r="G378" s="5">
        <v>231946000</v>
      </c>
    </row>
    <row r="379" spans="1:7" ht="15" thickBot="1" x14ac:dyDescent="0.35">
      <c r="A379" s="3">
        <v>42742</v>
      </c>
      <c r="B379" s="4">
        <v>6.3509999999999999E-3</v>
      </c>
      <c r="C379" s="4">
        <v>6.404E-3</v>
      </c>
      <c r="D379" s="4">
        <v>6.1330000000000004E-3</v>
      </c>
      <c r="E379" s="4">
        <v>6.3660000000000001E-3</v>
      </c>
      <c r="F379" s="5">
        <v>1351030</v>
      </c>
      <c r="G379" s="5">
        <v>230770000</v>
      </c>
    </row>
    <row r="380" spans="1:7" ht="15" thickBot="1" x14ac:dyDescent="0.35">
      <c r="A380" s="3">
        <v>42741</v>
      </c>
      <c r="B380" s="4">
        <v>6.1970000000000003E-3</v>
      </c>
      <c r="C380" s="4">
        <v>6.3940000000000004E-3</v>
      </c>
      <c r="D380" s="4">
        <v>6.1089999999999998E-3</v>
      </c>
      <c r="E380" s="4">
        <v>6.3150000000000003E-3</v>
      </c>
      <c r="F380" s="5">
        <v>1746150</v>
      </c>
      <c r="G380" s="5">
        <v>225184000</v>
      </c>
    </row>
    <row r="381" spans="1:7" ht="15" thickBot="1" x14ac:dyDescent="0.35">
      <c r="A381" s="3">
        <v>42740</v>
      </c>
      <c r="B381" s="4">
        <v>6.5719999999999997E-3</v>
      </c>
      <c r="C381" s="4">
        <v>6.5799999999999999E-3</v>
      </c>
      <c r="D381" s="4">
        <v>6.0309999999999999E-3</v>
      </c>
      <c r="E381" s="4">
        <v>6.2009999999999999E-3</v>
      </c>
      <c r="F381" s="5">
        <v>4058170</v>
      </c>
      <c r="G381" s="5">
        <v>238808000</v>
      </c>
    </row>
    <row r="382" spans="1:7" ht="15" thickBot="1" x14ac:dyDescent="0.35">
      <c r="A382" s="3">
        <v>42739</v>
      </c>
      <c r="B382" s="4">
        <v>6.3850000000000001E-3</v>
      </c>
      <c r="C382" s="4">
        <v>6.6559999999999996E-3</v>
      </c>
      <c r="D382" s="4">
        <v>6.3850000000000001E-3</v>
      </c>
      <c r="E382" s="4">
        <v>6.5700000000000003E-3</v>
      </c>
      <c r="F382" s="5">
        <v>1642730</v>
      </c>
      <c r="G382" s="5">
        <v>232030000</v>
      </c>
    </row>
    <row r="383" spans="1:7" ht="15" thickBot="1" x14ac:dyDescent="0.35">
      <c r="A383" s="3">
        <v>42738</v>
      </c>
      <c r="B383" s="4">
        <v>6.2899999999999996E-3</v>
      </c>
      <c r="C383" s="4">
        <v>6.3920000000000001E-3</v>
      </c>
      <c r="D383" s="4">
        <v>6.2779999999999997E-3</v>
      </c>
      <c r="E383" s="4">
        <v>6.3860000000000002E-3</v>
      </c>
      <c r="F383" s="5">
        <v>1014830</v>
      </c>
      <c r="G383" s="5">
        <v>228578000</v>
      </c>
    </row>
    <row r="384" spans="1:7" ht="15" thickBot="1" x14ac:dyDescent="0.35">
      <c r="A384" s="3">
        <v>42737</v>
      </c>
      <c r="B384" s="4">
        <v>6.3860000000000002E-3</v>
      </c>
      <c r="C384" s="4">
        <v>6.437E-3</v>
      </c>
      <c r="D384" s="4">
        <v>6.2810000000000001E-3</v>
      </c>
      <c r="E384" s="4">
        <v>6.3109999999999998E-3</v>
      </c>
      <c r="F384" s="5">
        <v>1046250</v>
      </c>
      <c r="G384" s="5">
        <v>232067000</v>
      </c>
    </row>
    <row r="385" spans="1:7" x14ac:dyDescent="0.3">
      <c r="A385" s="3">
        <v>42736</v>
      </c>
      <c r="B385" s="4">
        <v>6.5230000000000002E-3</v>
      </c>
      <c r="C385" s="4">
        <v>6.7019999999999996E-3</v>
      </c>
      <c r="D385" s="4">
        <v>6.3340000000000002E-3</v>
      </c>
      <c r="E385" s="4">
        <v>6.3680000000000004E-3</v>
      </c>
      <c r="F385" s="5">
        <v>418978</v>
      </c>
      <c r="G385" s="5">
        <v>237032000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5"/>
  <sheetViews>
    <sheetView workbookViewId="0">
      <selection activeCell="D9" sqref="D9"/>
    </sheetView>
  </sheetViews>
  <sheetFormatPr defaultRowHeight="14.4" x14ac:dyDescent="0.3"/>
  <cols>
    <col min="1" max="1" width="9.77734375" bestFit="1" customWidth="1"/>
    <col min="2" max="5" width="6.5546875" bestFit="1" customWidth="1"/>
    <col min="6" max="6" width="12.6640625" bestFit="1" customWidth="1"/>
    <col min="7" max="7" width="13.77734375" bestFit="1" customWidth="1"/>
  </cols>
  <sheetData>
    <row r="1" spans="1:7" ht="15" thickBot="1" x14ac:dyDescent="0.3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7" ht="15" thickBot="1" x14ac:dyDescent="0.35">
      <c r="A2" s="3">
        <v>43119</v>
      </c>
      <c r="B2" s="4">
        <v>191.19</v>
      </c>
      <c r="C2" s="4">
        <v>202.07</v>
      </c>
      <c r="D2" s="4">
        <v>186.94</v>
      </c>
      <c r="E2" s="4">
        <v>192.96</v>
      </c>
      <c r="F2" s="5">
        <v>560284000</v>
      </c>
      <c r="G2" s="5">
        <v>10480800000</v>
      </c>
    </row>
    <row r="3" spans="1:7" ht="15" thickBot="1" x14ac:dyDescent="0.35">
      <c r="A3" s="3">
        <v>43118</v>
      </c>
      <c r="B3" s="4">
        <v>186.95</v>
      </c>
      <c r="C3" s="4">
        <v>207.02</v>
      </c>
      <c r="D3" s="4">
        <v>176.83</v>
      </c>
      <c r="E3" s="4">
        <v>192.84</v>
      </c>
      <c r="F3" s="5">
        <v>936784000</v>
      </c>
      <c r="G3" s="5">
        <v>10245500000</v>
      </c>
    </row>
    <row r="4" spans="1:7" ht="15" thickBot="1" x14ac:dyDescent="0.35">
      <c r="A4" s="3">
        <v>43117</v>
      </c>
      <c r="B4" s="4">
        <v>190.15</v>
      </c>
      <c r="C4" s="4">
        <v>197.79</v>
      </c>
      <c r="D4" s="4">
        <v>141.01</v>
      </c>
      <c r="E4" s="4">
        <v>186.52</v>
      </c>
      <c r="F4" s="5">
        <v>1422490000</v>
      </c>
      <c r="G4" s="5">
        <v>10417800000</v>
      </c>
    </row>
    <row r="5" spans="1:7" ht="15" thickBot="1" x14ac:dyDescent="0.35">
      <c r="A5" s="3">
        <v>43116</v>
      </c>
      <c r="B5" s="4">
        <v>232.82</v>
      </c>
      <c r="C5" s="4">
        <v>232.82</v>
      </c>
      <c r="D5" s="4">
        <v>152.29</v>
      </c>
      <c r="E5" s="4">
        <v>188.33</v>
      </c>
      <c r="F5" s="5">
        <v>1405070000</v>
      </c>
      <c r="G5" s="5">
        <v>12752100000</v>
      </c>
    </row>
    <row r="6" spans="1:7" ht="15" thickBot="1" x14ac:dyDescent="0.35">
      <c r="A6" s="3">
        <v>43115</v>
      </c>
      <c r="B6" s="4">
        <v>237.29</v>
      </c>
      <c r="C6" s="4">
        <v>245</v>
      </c>
      <c r="D6" s="4">
        <v>232.77</v>
      </c>
      <c r="E6" s="4">
        <v>232.77</v>
      </c>
      <c r="F6" s="5">
        <v>601770000</v>
      </c>
      <c r="G6" s="5">
        <v>12993700000</v>
      </c>
    </row>
    <row r="7" spans="1:7" ht="15" thickBot="1" x14ac:dyDescent="0.35">
      <c r="A7" s="3">
        <v>43114</v>
      </c>
      <c r="B7" s="4">
        <v>260.58</v>
      </c>
      <c r="C7" s="4">
        <v>270.85000000000002</v>
      </c>
      <c r="D7" s="4">
        <v>234.27</v>
      </c>
      <c r="E7" s="4">
        <v>238.68</v>
      </c>
      <c r="F7" s="5">
        <v>886415000</v>
      </c>
      <c r="G7" s="5">
        <v>14265000000</v>
      </c>
    </row>
    <row r="8" spans="1:7" ht="15" thickBot="1" x14ac:dyDescent="0.35">
      <c r="A8" s="3">
        <v>43113</v>
      </c>
      <c r="B8" s="4">
        <v>236.88</v>
      </c>
      <c r="C8" s="4">
        <v>263.19</v>
      </c>
      <c r="D8" s="4">
        <v>236.88</v>
      </c>
      <c r="E8" s="4">
        <v>259.19</v>
      </c>
      <c r="F8" s="5">
        <v>961043000</v>
      </c>
      <c r="G8" s="5">
        <v>12964300000</v>
      </c>
    </row>
    <row r="9" spans="1:7" ht="15" thickBot="1" x14ac:dyDescent="0.35">
      <c r="A9" s="3">
        <v>43112</v>
      </c>
      <c r="B9" s="4">
        <v>229.79</v>
      </c>
      <c r="C9" s="4">
        <v>243.59</v>
      </c>
      <c r="D9" s="4">
        <v>224.82</v>
      </c>
      <c r="E9" s="4">
        <v>236.86</v>
      </c>
      <c r="F9" s="5">
        <v>691160000</v>
      </c>
      <c r="G9" s="5">
        <v>12572900000</v>
      </c>
    </row>
    <row r="10" spans="1:7" ht="15" thickBot="1" x14ac:dyDescent="0.35">
      <c r="A10" s="3">
        <v>43111</v>
      </c>
      <c r="B10" s="4">
        <v>251.52</v>
      </c>
      <c r="C10" s="4">
        <v>255.05</v>
      </c>
      <c r="D10" s="4">
        <v>223</v>
      </c>
      <c r="E10" s="4">
        <v>229.37</v>
      </c>
      <c r="F10" s="5">
        <v>1079390000</v>
      </c>
      <c r="G10" s="5">
        <v>13758400000</v>
      </c>
    </row>
    <row r="11" spans="1:7" ht="15" thickBot="1" x14ac:dyDescent="0.35">
      <c r="A11" s="3">
        <v>43110</v>
      </c>
      <c r="B11" s="4">
        <v>248.07</v>
      </c>
      <c r="C11" s="4">
        <v>251.05</v>
      </c>
      <c r="D11" s="4">
        <v>233.86</v>
      </c>
      <c r="E11" s="4">
        <v>250.52</v>
      </c>
      <c r="F11" s="5">
        <v>1009910000</v>
      </c>
      <c r="G11" s="5">
        <v>13566300000</v>
      </c>
    </row>
    <row r="12" spans="1:7" ht="15" thickBot="1" x14ac:dyDescent="0.35">
      <c r="A12" s="3">
        <v>43109</v>
      </c>
      <c r="B12" s="4">
        <v>254.61</v>
      </c>
      <c r="C12" s="4">
        <v>258.5</v>
      </c>
      <c r="D12" s="4">
        <v>240.18</v>
      </c>
      <c r="E12" s="4">
        <v>247.04</v>
      </c>
      <c r="F12" s="5">
        <v>940825000</v>
      </c>
      <c r="G12" s="5">
        <v>13920200000</v>
      </c>
    </row>
    <row r="13" spans="1:7" ht="15" thickBot="1" x14ac:dyDescent="0.35">
      <c r="A13" s="3">
        <v>43108</v>
      </c>
      <c r="B13" s="4">
        <v>287.73</v>
      </c>
      <c r="C13" s="4">
        <v>289.07</v>
      </c>
      <c r="D13" s="4">
        <v>237.66</v>
      </c>
      <c r="E13" s="4">
        <v>255.76</v>
      </c>
      <c r="F13" s="5">
        <v>1182080000</v>
      </c>
      <c r="G13" s="5">
        <v>15726800000</v>
      </c>
    </row>
    <row r="14" spans="1:7" ht="15" thickBot="1" x14ac:dyDescent="0.35">
      <c r="A14" s="3">
        <v>43107</v>
      </c>
      <c r="B14" s="4">
        <v>296.05</v>
      </c>
      <c r="C14" s="4">
        <v>305.52999999999997</v>
      </c>
      <c r="D14" s="4">
        <v>281.93</v>
      </c>
      <c r="E14" s="4">
        <v>288.45</v>
      </c>
      <c r="F14" s="5">
        <v>1055400000</v>
      </c>
      <c r="G14" s="5">
        <v>16178100000</v>
      </c>
    </row>
    <row r="15" spans="1:7" ht="15" thickBot="1" x14ac:dyDescent="0.35">
      <c r="A15" s="3">
        <v>43106</v>
      </c>
      <c r="B15" s="4">
        <v>249.77</v>
      </c>
      <c r="C15" s="4">
        <v>323.12</v>
      </c>
      <c r="D15" s="4">
        <v>249.41</v>
      </c>
      <c r="E15" s="4">
        <v>296.45</v>
      </c>
      <c r="F15" s="5">
        <v>2264740000</v>
      </c>
      <c r="G15" s="5">
        <v>13645300000</v>
      </c>
    </row>
    <row r="16" spans="1:7" ht="15" thickBot="1" x14ac:dyDescent="0.35">
      <c r="A16" s="3">
        <v>43105</v>
      </c>
      <c r="B16" s="4">
        <v>241.03</v>
      </c>
      <c r="C16" s="4">
        <v>256.14999999999998</v>
      </c>
      <c r="D16" s="4">
        <v>237.88</v>
      </c>
      <c r="E16" s="4">
        <v>249.27</v>
      </c>
      <c r="F16" s="5">
        <v>1710600000</v>
      </c>
      <c r="G16" s="5">
        <v>13164800000</v>
      </c>
    </row>
    <row r="17" spans="1:7" ht="15" thickBot="1" x14ac:dyDescent="0.35">
      <c r="A17" s="3">
        <v>43104</v>
      </c>
      <c r="B17" s="4">
        <v>245.47</v>
      </c>
      <c r="C17" s="4">
        <v>245.47</v>
      </c>
      <c r="D17" s="4">
        <v>227.01</v>
      </c>
      <c r="E17" s="4">
        <v>241.37</v>
      </c>
      <c r="F17" s="5">
        <v>3481550000</v>
      </c>
      <c r="G17" s="5">
        <v>13403400000</v>
      </c>
    </row>
    <row r="18" spans="1:7" ht="15" thickBot="1" x14ac:dyDescent="0.35">
      <c r="A18" s="3">
        <v>43103</v>
      </c>
      <c r="B18" s="4">
        <v>255.69</v>
      </c>
      <c r="C18" s="4">
        <v>260.74</v>
      </c>
      <c r="D18" s="4">
        <v>243.13</v>
      </c>
      <c r="E18" s="4">
        <v>245.37</v>
      </c>
      <c r="F18" s="5">
        <v>3215280000</v>
      </c>
      <c r="G18" s="5">
        <v>13957800000</v>
      </c>
    </row>
    <row r="19" spans="1:7" ht="15" thickBot="1" x14ac:dyDescent="0.35">
      <c r="A19" s="3">
        <v>43102</v>
      </c>
      <c r="B19" s="4">
        <v>228.99</v>
      </c>
      <c r="C19" s="4">
        <v>263.63</v>
      </c>
      <c r="D19" s="4">
        <v>228.99</v>
      </c>
      <c r="E19" s="4">
        <v>255.68</v>
      </c>
      <c r="F19" s="5">
        <v>1237950000</v>
      </c>
      <c r="G19" s="5">
        <v>12496900000</v>
      </c>
    </row>
    <row r="20" spans="1:7" ht="15" thickBot="1" x14ac:dyDescent="0.35">
      <c r="A20" s="3">
        <v>43101</v>
      </c>
      <c r="B20" s="4">
        <v>231.67</v>
      </c>
      <c r="C20" s="4">
        <v>236.63</v>
      </c>
      <c r="D20" s="4">
        <v>222.2</v>
      </c>
      <c r="E20" s="4">
        <v>229.03</v>
      </c>
      <c r="F20" s="5">
        <v>633142000</v>
      </c>
      <c r="G20" s="5">
        <v>12639700000</v>
      </c>
    </row>
    <row r="21" spans="1:7" ht="15" thickBot="1" x14ac:dyDescent="0.35">
      <c r="A21" s="3">
        <v>43100</v>
      </c>
      <c r="B21" s="4">
        <v>216.97</v>
      </c>
      <c r="C21" s="4">
        <v>237.79</v>
      </c>
      <c r="D21" s="4">
        <v>213.81</v>
      </c>
      <c r="E21" s="4">
        <v>232.1</v>
      </c>
      <c r="F21" s="5">
        <v>771042000</v>
      </c>
      <c r="G21" s="5">
        <v>11835100000</v>
      </c>
    </row>
    <row r="22" spans="1:7" ht="15" thickBot="1" x14ac:dyDescent="0.35">
      <c r="A22" s="3">
        <v>43099</v>
      </c>
      <c r="B22" s="4">
        <v>245.09</v>
      </c>
      <c r="C22" s="4">
        <v>245.43</v>
      </c>
      <c r="D22" s="4">
        <v>208.2</v>
      </c>
      <c r="E22" s="4">
        <v>218.96</v>
      </c>
      <c r="F22" s="5">
        <v>943667000</v>
      </c>
      <c r="G22" s="5">
        <v>13364800000</v>
      </c>
    </row>
    <row r="23" spans="1:7" ht="15" thickBot="1" x14ac:dyDescent="0.35">
      <c r="A23" s="3">
        <v>43098</v>
      </c>
      <c r="B23" s="4">
        <v>250.35</v>
      </c>
      <c r="C23" s="4">
        <v>258.04000000000002</v>
      </c>
      <c r="D23" s="4">
        <v>238.33</v>
      </c>
      <c r="E23" s="4">
        <v>245.5</v>
      </c>
      <c r="F23" s="5">
        <v>1392210000</v>
      </c>
      <c r="G23" s="5">
        <v>13648200000</v>
      </c>
    </row>
    <row r="24" spans="1:7" ht="15" thickBot="1" x14ac:dyDescent="0.35">
      <c r="A24" s="3">
        <v>43097</v>
      </c>
      <c r="B24" s="4">
        <v>272.13</v>
      </c>
      <c r="C24" s="4">
        <v>273.18</v>
      </c>
      <c r="D24" s="4">
        <v>231.38</v>
      </c>
      <c r="E24" s="4">
        <v>249.93</v>
      </c>
      <c r="F24" s="5">
        <v>2593240000</v>
      </c>
      <c r="G24" s="5">
        <v>14831200000</v>
      </c>
    </row>
    <row r="25" spans="1:7" ht="15" thickBot="1" x14ac:dyDescent="0.35">
      <c r="A25" s="3">
        <v>43096</v>
      </c>
      <c r="B25" s="4">
        <v>286.58999999999997</v>
      </c>
      <c r="C25" s="4">
        <v>290.94</v>
      </c>
      <c r="D25" s="4">
        <v>264.42</v>
      </c>
      <c r="E25" s="4">
        <v>272.17</v>
      </c>
      <c r="F25" s="5">
        <v>777138000</v>
      </c>
      <c r="G25" s="5">
        <v>15615200000</v>
      </c>
    </row>
    <row r="26" spans="1:7" ht="15" thickBot="1" x14ac:dyDescent="0.35">
      <c r="A26" s="3">
        <v>43095</v>
      </c>
      <c r="B26" s="4">
        <v>273.11</v>
      </c>
      <c r="C26" s="4">
        <v>289.51</v>
      </c>
      <c r="D26" s="4">
        <v>272.26</v>
      </c>
      <c r="E26" s="4">
        <v>286.5</v>
      </c>
      <c r="F26" s="5">
        <v>842993000</v>
      </c>
      <c r="G26" s="5">
        <v>14876400000</v>
      </c>
    </row>
    <row r="27" spans="1:7" ht="15" thickBot="1" x14ac:dyDescent="0.35">
      <c r="A27" s="3">
        <v>43094</v>
      </c>
      <c r="B27" s="4">
        <v>277.49</v>
      </c>
      <c r="C27" s="4">
        <v>286.79000000000002</v>
      </c>
      <c r="D27" s="4">
        <v>269.57</v>
      </c>
      <c r="E27" s="4">
        <v>273.39</v>
      </c>
      <c r="F27" s="5">
        <v>804377000</v>
      </c>
      <c r="G27" s="5">
        <v>15111400000</v>
      </c>
    </row>
    <row r="28" spans="1:7" ht="15" thickBot="1" x14ac:dyDescent="0.35">
      <c r="A28" s="3">
        <v>43093</v>
      </c>
      <c r="B28" s="4">
        <v>291.01</v>
      </c>
      <c r="C28" s="4">
        <v>291.01</v>
      </c>
      <c r="D28" s="4">
        <v>251.04</v>
      </c>
      <c r="E28" s="4">
        <v>275.98</v>
      </c>
      <c r="F28" s="5">
        <v>1122910000</v>
      </c>
      <c r="G28" s="5">
        <v>15842900000</v>
      </c>
    </row>
    <row r="29" spans="1:7" ht="15" thickBot="1" x14ac:dyDescent="0.35">
      <c r="A29" s="3">
        <v>43092</v>
      </c>
      <c r="B29" s="4">
        <v>269.27</v>
      </c>
      <c r="C29" s="4">
        <v>312.67</v>
      </c>
      <c r="D29" s="4">
        <v>261.64</v>
      </c>
      <c r="E29" s="4">
        <v>288.27</v>
      </c>
      <c r="F29" s="5">
        <v>1352580000</v>
      </c>
      <c r="G29" s="5">
        <v>14655200000</v>
      </c>
    </row>
    <row r="30" spans="1:7" ht="15" thickBot="1" x14ac:dyDescent="0.35">
      <c r="A30" s="3">
        <v>43091</v>
      </c>
      <c r="B30" s="4">
        <v>319.26</v>
      </c>
      <c r="C30" s="4">
        <v>320.3</v>
      </c>
      <c r="D30" s="4">
        <v>187.48</v>
      </c>
      <c r="E30" s="4">
        <v>264.93</v>
      </c>
      <c r="F30" s="5">
        <v>2938040000</v>
      </c>
      <c r="G30" s="5">
        <v>17371200000</v>
      </c>
    </row>
    <row r="31" spans="1:7" ht="15" thickBot="1" x14ac:dyDescent="0.35">
      <c r="A31" s="3">
        <v>43090</v>
      </c>
      <c r="B31" s="4">
        <v>314.66000000000003</v>
      </c>
      <c r="C31" s="4">
        <v>339.74</v>
      </c>
      <c r="D31" s="4">
        <v>299.52999999999997</v>
      </c>
      <c r="E31" s="4">
        <v>317.45999999999998</v>
      </c>
      <c r="F31" s="5">
        <v>1555940000</v>
      </c>
      <c r="G31" s="5">
        <v>17116600000</v>
      </c>
    </row>
    <row r="32" spans="1:7" ht="15" thickBot="1" x14ac:dyDescent="0.35">
      <c r="A32" s="3">
        <v>43089</v>
      </c>
      <c r="B32" s="4">
        <v>349.6</v>
      </c>
      <c r="C32" s="4">
        <v>349.6</v>
      </c>
      <c r="D32" s="4">
        <v>308.63</v>
      </c>
      <c r="E32" s="4">
        <v>314.62</v>
      </c>
      <c r="F32" s="5">
        <v>2104060000</v>
      </c>
      <c r="G32" s="5">
        <v>19012500000</v>
      </c>
    </row>
    <row r="33" spans="1:7" ht="15" thickBot="1" x14ac:dyDescent="0.35">
      <c r="A33" s="3">
        <v>43088</v>
      </c>
      <c r="B33" s="4">
        <v>359.13</v>
      </c>
      <c r="C33" s="4">
        <v>375.29</v>
      </c>
      <c r="D33" s="4">
        <v>335.68</v>
      </c>
      <c r="E33" s="4">
        <v>350.25</v>
      </c>
      <c r="F33" s="5">
        <v>2150480000</v>
      </c>
      <c r="G33" s="5">
        <v>19525500000</v>
      </c>
    </row>
    <row r="34" spans="1:7" ht="15" thickBot="1" x14ac:dyDescent="0.35">
      <c r="A34" s="3">
        <v>43087</v>
      </c>
      <c r="B34" s="4">
        <v>318.95</v>
      </c>
      <c r="C34" s="4">
        <v>360.93</v>
      </c>
      <c r="D34" s="4">
        <v>302</v>
      </c>
      <c r="E34" s="4">
        <v>358.34</v>
      </c>
      <c r="F34" s="5">
        <v>1966600000</v>
      </c>
      <c r="G34" s="5">
        <v>17336500000</v>
      </c>
    </row>
    <row r="35" spans="1:7" ht="15" thickBot="1" x14ac:dyDescent="0.35">
      <c r="A35" s="3">
        <v>43086</v>
      </c>
      <c r="B35" s="4">
        <v>301.77999999999997</v>
      </c>
      <c r="C35" s="4">
        <v>332.59</v>
      </c>
      <c r="D35" s="4">
        <v>301.77999999999997</v>
      </c>
      <c r="E35" s="4">
        <v>318.72000000000003</v>
      </c>
      <c r="F35" s="5">
        <v>1703580000</v>
      </c>
      <c r="G35" s="5">
        <v>16398800000</v>
      </c>
    </row>
    <row r="36" spans="1:7" ht="15" thickBot="1" x14ac:dyDescent="0.35">
      <c r="A36" s="3">
        <v>43085</v>
      </c>
      <c r="B36" s="4">
        <v>299.33999999999997</v>
      </c>
      <c r="C36" s="4">
        <v>309.89999999999998</v>
      </c>
      <c r="D36" s="4">
        <v>290.13</v>
      </c>
      <c r="E36" s="4">
        <v>298.97000000000003</v>
      </c>
      <c r="F36" s="5">
        <v>1291380000</v>
      </c>
      <c r="G36" s="5">
        <v>16260700000</v>
      </c>
    </row>
    <row r="37" spans="1:7" ht="15" thickBot="1" x14ac:dyDescent="0.35">
      <c r="A37" s="3">
        <v>43084</v>
      </c>
      <c r="B37" s="4">
        <v>280.97000000000003</v>
      </c>
      <c r="C37" s="4">
        <v>316.41000000000003</v>
      </c>
      <c r="D37" s="4">
        <v>251.22</v>
      </c>
      <c r="E37" s="4">
        <v>299.77999999999997</v>
      </c>
      <c r="F37" s="5">
        <v>2599940000</v>
      </c>
      <c r="G37" s="5">
        <v>15258500000</v>
      </c>
    </row>
    <row r="38" spans="1:7" ht="15" thickBot="1" x14ac:dyDescent="0.35">
      <c r="A38" s="3">
        <v>43083</v>
      </c>
      <c r="B38" s="4">
        <v>301.2</v>
      </c>
      <c r="C38" s="4">
        <v>311.32</v>
      </c>
      <c r="D38" s="4">
        <v>265.66000000000003</v>
      </c>
      <c r="E38" s="4">
        <v>279.33</v>
      </c>
      <c r="F38" s="5">
        <v>2114880000</v>
      </c>
      <c r="G38" s="5">
        <v>16352400000</v>
      </c>
    </row>
    <row r="39" spans="1:7" ht="15" thickBot="1" x14ac:dyDescent="0.35">
      <c r="A39" s="3">
        <v>43082</v>
      </c>
      <c r="B39" s="4">
        <v>315.36</v>
      </c>
      <c r="C39" s="4">
        <v>341.8</v>
      </c>
      <c r="D39" s="4">
        <v>287.48</v>
      </c>
      <c r="E39" s="4">
        <v>302.60000000000002</v>
      </c>
      <c r="F39" s="5">
        <v>3409790000</v>
      </c>
      <c r="G39" s="5">
        <v>17116500000</v>
      </c>
    </row>
    <row r="40" spans="1:7" ht="15" thickBot="1" x14ac:dyDescent="0.35">
      <c r="A40" s="3">
        <v>43081</v>
      </c>
      <c r="B40" s="4">
        <v>212.46</v>
      </c>
      <c r="C40" s="4">
        <v>341.72</v>
      </c>
      <c r="D40" s="4">
        <v>209.68</v>
      </c>
      <c r="E40" s="4">
        <v>316.16000000000003</v>
      </c>
      <c r="F40" s="5">
        <v>6961680000</v>
      </c>
      <c r="G40" s="5">
        <v>11528600000</v>
      </c>
    </row>
    <row r="41" spans="1:7" ht="15" thickBot="1" x14ac:dyDescent="0.35">
      <c r="A41" s="3">
        <v>43080</v>
      </c>
      <c r="B41" s="4">
        <v>148.26</v>
      </c>
      <c r="C41" s="4">
        <v>225.29</v>
      </c>
      <c r="D41" s="4">
        <v>147.34</v>
      </c>
      <c r="E41" s="4">
        <v>214.2</v>
      </c>
      <c r="F41" s="5">
        <v>2913980000</v>
      </c>
      <c r="G41" s="5">
        <v>8042020000</v>
      </c>
    </row>
    <row r="42" spans="1:7" ht="15" thickBot="1" x14ac:dyDescent="0.35">
      <c r="A42" s="3">
        <v>43079</v>
      </c>
      <c r="B42" s="4">
        <v>155.63</v>
      </c>
      <c r="C42" s="4">
        <v>155.63</v>
      </c>
      <c r="D42" s="4">
        <v>130.16</v>
      </c>
      <c r="E42" s="4">
        <v>148.66</v>
      </c>
      <c r="F42" s="5">
        <v>1087340000</v>
      </c>
      <c r="G42" s="5">
        <v>8438840000</v>
      </c>
    </row>
    <row r="43" spans="1:7" ht="15" thickBot="1" x14ac:dyDescent="0.35">
      <c r="A43" s="3">
        <v>43078</v>
      </c>
      <c r="B43" s="4">
        <v>127.48</v>
      </c>
      <c r="C43" s="4">
        <v>171.55</v>
      </c>
      <c r="D43" s="4">
        <v>126.59</v>
      </c>
      <c r="E43" s="4">
        <v>155.24</v>
      </c>
      <c r="F43" s="5">
        <v>2436540000</v>
      </c>
      <c r="G43" s="5">
        <v>6910360000</v>
      </c>
    </row>
    <row r="44" spans="1:7" ht="15" thickBot="1" x14ac:dyDescent="0.35">
      <c r="A44" s="3">
        <v>43077</v>
      </c>
      <c r="B44" s="4">
        <v>98.33</v>
      </c>
      <c r="C44" s="4">
        <v>133.07</v>
      </c>
      <c r="D44" s="4">
        <v>95.4</v>
      </c>
      <c r="E44" s="4">
        <v>124.85</v>
      </c>
      <c r="F44" s="5">
        <v>1515560000</v>
      </c>
      <c r="G44" s="5">
        <v>5327910000</v>
      </c>
    </row>
    <row r="45" spans="1:7" ht="15" thickBot="1" x14ac:dyDescent="0.35">
      <c r="A45" s="3">
        <v>43076</v>
      </c>
      <c r="B45" s="4">
        <v>99.98</v>
      </c>
      <c r="C45" s="4">
        <v>101.34</v>
      </c>
      <c r="D45" s="4">
        <v>92.27</v>
      </c>
      <c r="E45" s="4">
        <v>98.29</v>
      </c>
      <c r="F45" s="5">
        <v>645691000</v>
      </c>
      <c r="G45" s="5">
        <v>5415710000</v>
      </c>
    </row>
    <row r="46" spans="1:7" ht="15" thickBot="1" x14ac:dyDescent="0.35">
      <c r="A46" s="3">
        <v>43075</v>
      </c>
      <c r="B46" s="4">
        <v>102.48</v>
      </c>
      <c r="C46" s="4">
        <v>104.82</v>
      </c>
      <c r="D46" s="4">
        <v>97.31</v>
      </c>
      <c r="E46" s="4">
        <v>100.35</v>
      </c>
      <c r="F46" s="5">
        <v>547512000</v>
      </c>
      <c r="G46" s="5">
        <v>5548860000</v>
      </c>
    </row>
    <row r="47" spans="1:7" ht="15" thickBot="1" x14ac:dyDescent="0.35">
      <c r="A47" s="3">
        <v>43074</v>
      </c>
      <c r="B47" s="4">
        <v>104.28</v>
      </c>
      <c r="C47" s="4">
        <v>104.3</v>
      </c>
      <c r="D47" s="4">
        <v>101.84</v>
      </c>
      <c r="E47" s="4">
        <v>102.4</v>
      </c>
      <c r="F47" s="5">
        <v>328726000</v>
      </c>
      <c r="G47" s="5">
        <v>5644390000</v>
      </c>
    </row>
    <row r="48" spans="1:7" ht="15" thickBot="1" x14ac:dyDescent="0.35">
      <c r="A48" s="3">
        <v>43073</v>
      </c>
      <c r="B48" s="4">
        <v>101.4</v>
      </c>
      <c r="C48" s="4">
        <v>104.24</v>
      </c>
      <c r="D48" s="4">
        <v>96.53</v>
      </c>
      <c r="E48" s="4">
        <v>104.24</v>
      </c>
      <c r="F48" s="5">
        <v>331151000</v>
      </c>
      <c r="G48" s="5">
        <v>5486740000</v>
      </c>
    </row>
    <row r="49" spans="1:7" ht="15" thickBot="1" x14ac:dyDescent="0.35">
      <c r="A49" s="3">
        <v>43072</v>
      </c>
      <c r="B49" s="4">
        <v>100.19</v>
      </c>
      <c r="C49" s="4">
        <v>106.39</v>
      </c>
      <c r="D49" s="4">
        <v>98.1</v>
      </c>
      <c r="E49" s="4">
        <v>101.26</v>
      </c>
      <c r="F49" s="5">
        <v>364022000</v>
      </c>
      <c r="G49" s="5">
        <v>5420380000</v>
      </c>
    </row>
    <row r="50" spans="1:7" ht="15" thickBot="1" x14ac:dyDescent="0.35">
      <c r="A50" s="3">
        <v>43071</v>
      </c>
      <c r="B50" s="4">
        <v>98.94</v>
      </c>
      <c r="C50" s="4">
        <v>103.8</v>
      </c>
      <c r="D50" s="4">
        <v>98.32</v>
      </c>
      <c r="E50" s="4">
        <v>100.28</v>
      </c>
      <c r="F50" s="5">
        <v>402554000</v>
      </c>
      <c r="G50" s="5">
        <v>5351330000</v>
      </c>
    </row>
    <row r="51" spans="1:7" ht="15" thickBot="1" x14ac:dyDescent="0.35">
      <c r="A51" s="3">
        <v>43070</v>
      </c>
      <c r="B51" s="4">
        <v>88</v>
      </c>
      <c r="C51" s="4">
        <v>100.41</v>
      </c>
      <c r="D51" s="4">
        <v>83.74</v>
      </c>
      <c r="E51" s="4">
        <v>99</v>
      </c>
      <c r="F51" s="5">
        <v>561343000</v>
      </c>
      <c r="G51" s="5">
        <v>4758600000</v>
      </c>
    </row>
    <row r="52" spans="1:7" ht="15" thickBot="1" x14ac:dyDescent="0.35">
      <c r="A52" s="3">
        <v>43069</v>
      </c>
      <c r="B52" s="4">
        <v>86.25</v>
      </c>
      <c r="C52" s="4">
        <v>93.54</v>
      </c>
      <c r="D52" s="4">
        <v>78.08</v>
      </c>
      <c r="E52" s="4">
        <v>88.33</v>
      </c>
      <c r="F52" s="5">
        <v>481948000</v>
      </c>
      <c r="G52" s="5">
        <v>4662340000</v>
      </c>
    </row>
    <row r="53" spans="1:7" ht="15" thickBot="1" x14ac:dyDescent="0.35">
      <c r="A53" s="3">
        <v>43068</v>
      </c>
      <c r="B53" s="4">
        <v>96.01</v>
      </c>
      <c r="C53" s="4">
        <v>104.61</v>
      </c>
      <c r="D53" s="4">
        <v>81.77</v>
      </c>
      <c r="E53" s="4">
        <v>85.57</v>
      </c>
      <c r="F53" s="5">
        <v>786820000</v>
      </c>
      <c r="G53" s="5">
        <v>5188580000</v>
      </c>
    </row>
    <row r="54" spans="1:7" ht="15" thickBot="1" x14ac:dyDescent="0.35">
      <c r="A54" s="3">
        <v>43067</v>
      </c>
      <c r="B54" s="4">
        <v>91.72</v>
      </c>
      <c r="C54" s="4">
        <v>96.03</v>
      </c>
      <c r="D54" s="4">
        <v>90.34</v>
      </c>
      <c r="E54" s="4">
        <v>96.03</v>
      </c>
      <c r="F54" s="5">
        <v>388931000</v>
      </c>
      <c r="G54" s="5">
        <v>4955290000</v>
      </c>
    </row>
    <row r="55" spans="1:7" ht="15" thickBot="1" x14ac:dyDescent="0.35">
      <c r="A55" s="3">
        <v>43066</v>
      </c>
      <c r="B55" s="4">
        <v>85.89</v>
      </c>
      <c r="C55" s="4">
        <v>93.29</v>
      </c>
      <c r="D55" s="4">
        <v>85.89</v>
      </c>
      <c r="E55" s="4">
        <v>91.6</v>
      </c>
      <c r="F55" s="5">
        <v>429591000</v>
      </c>
      <c r="G55" s="5">
        <v>4638580000</v>
      </c>
    </row>
    <row r="56" spans="1:7" ht="15" thickBot="1" x14ac:dyDescent="0.35">
      <c r="A56" s="3">
        <v>43065</v>
      </c>
      <c r="B56" s="4">
        <v>88.94</v>
      </c>
      <c r="C56" s="4">
        <v>88.94</v>
      </c>
      <c r="D56" s="4">
        <v>84.02</v>
      </c>
      <c r="E56" s="4">
        <v>85.93</v>
      </c>
      <c r="F56" s="5">
        <v>357457000</v>
      </c>
      <c r="G56" s="5">
        <v>4801830000</v>
      </c>
    </row>
    <row r="57" spans="1:7" ht="15" thickBot="1" x14ac:dyDescent="0.35">
      <c r="A57" s="3">
        <v>43064</v>
      </c>
      <c r="B57" s="4">
        <v>77.91</v>
      </c>
      <c r="C57" s="4">
        <v>89.37</v>
      </c>
      <c r="D57" s="4">
        <v>77.52</v>
      </c>
      <c r="E57" s="4">
        <v>88.82</v>
      </c>
      <c r="F57" s="5">
        <v>487897000</v>
      </c>
      <c r="G57" s="5">
        <v>4205220000</v>
      </c>
    </row>
    <row r="58" spans="1:7" ht="15" thickBot="1" x14ac:dyDescent="0.35">
      <c r="A58" s="3">
        <v>43063</v>
      </c>
      <c r="B58" s="4">
        <v>73.14</v>
      </c>
      <c r="C58" s="4">
        <v>77.97</v>
      </c>
      <c r="D58" s="4">
        <v>72.81</v>
      </c>
      <c r="E58" s="4">
        <v>77.97</v>
      </c>
      <c r="F58" s="5">
        <v>287392000</v>
      </c>
      <c r="G58" s="5">
        <v>3946910000</v>
      </c>
    </row>
    <row r="59" spans="1:7" ht="15" thickBot="1" x14ac:dyDescent="0.35">
      <c r="A59" s="3">
        <v>43062</v>
      </c>
      <c r="B59" s="4">
        <v>71.98</v>
      </c>
      <c r="C59" s="4">
        <v>76.400000000000006</v>
      </c>
      <c r="D59" s="4">
        <v>70.900000000000006</v>
      </c>
      <c r="E59" s="4">
        <v>73.22</v>
      </c>
      <c r="F59" s="5">
        <v>315247000</v>
      </c>
      <c r="G59" s="5">
        <v>3882950000</v>
      </c>
    </row>
    <row r="60" spans="1:7" ht="15" thickBot="1" x14ac:dyDescent="0.35">
      <c r="A60" s="3">
        <v>43061</v>
      </c>
      <c r="B60" s="4">
        <v>70.180000000000007</v>
      </c>
      <c r="C60" s="4">
        <v>71.95</v>
      </c>
      <c r="D60" s="4">
        <v>70.180000000000007</v>
      </c>
      <c r="E60" s="4">
        <v>71.89</v>
      </c>
      <c r="F60" s="5">
        <v>157890000</v>
      </c>
      <c r="G60" s="5">
        <v>3785260000</v>
      </c>
    </row>
    <row r="61" spans="1:7" ht="15" thickBot="1" x14ac:dyDescent="0.35">
      <c r="A61" s="3">
        <v>43060</v>
      </c>
      <c r="B61" s="4">
        <v>72.2</v>
      </c>
      <c r="C61" s="4">
        <v>72.53</v>
      </c>
      <c r="D61" s="4">
        <v>68.11</v>
      </c>
      <c r="E61" s="4">
        <v>70.03</v>
      </c>
      <c r="F61" s="5">
        <v>231665000</v>
      </c>
      <c r="G61" s="5">
        <v>3892860000</v>
      </c>
    </row>
    <row r="62" spans="1:7" ht="15" thickBot="1" x14ac:dyDescent="0.35">
      <c r="A62" s="3">
        <v>43059</v>
      </c>
      <c r="B62" s="4">
        <v>71.41</v>
      </c>
      <c r="C62" s="4">
        <v>72.92</v>
      </c>
      <c r="D62" s="4">
        <v>70.790000000000006</v>
      </c>
      <c r="E62" s="4">
        <v>72.25</v>
      </c>
      <c r="F62" s="5">
        <v>188976000</v>
      </c>
      <c r="G62" s="5">
        <v>3849390000</v>
      </c>
    </row>
    <row r="63" spans="1:7" ht="15" thickBot="1" x14ac:dyDescent="0.35">
      <c r="A63" s="3">
        <v>43058</v>
      </c>
      <c r="B63" s="4">
        <v>69.510000000000005</v>
      </c>
      <c r="C63" s="4">
        <v>72.98</v>
      </c>
      <c r="D63" s="4">
        <v>68.599999999999994</v>
      </c>
      <c r="E63" s="4">
        <v>71.59</v>
      </c>
      <c r="F63" s="5">
        <v>243057000</v>
      </c>
      <c r="G63" s="5">
        <v>3745710000</v>
      </c>
    </row>
    <row r="64" spans="1:7" ht="15" thickBot="1" x14ac:dyDescent="0.35">
      <c r="A64" s="3">
        <v>43057</v>
      </c>
      <c r="B64" s="4">
        <v>67.41</v>
      </c>
      <c r="C64" s="4">
        <v>69.77</v>
      </c>
      <c r="D64" s="4">
        <v>65.709999999999994</v>
      </c>
      <c r="E64" s="4">
        <v>69.64</v>
      </c>
      <c r="F64" s="5">
        <v>174063000</v>
      </c>
      <c r="G64" s="5">
        <v>3631120000</v>
      </c>
    </row>
    <row r="65" spans="1:7" ht="15" thickBot="1" x14ac:dyDescent="0.35">
      <c r="A65" s="3">
        <v>43056</v>
      </c>
      <c r="B65" s="4">
        <v>70.45</v>
      </c>
      <c r="C65" s="4">
        <v>71.12</v>
      </c>
      <c r="D65" s="4">
        <v>65.78</v>
      </c>
      <c r="E65" s="4">
        <v>67.569999999999993</v>
      </c>
      <c r="F65" s="5">
        <v>350505000</v>
      </c>
      <c r="G65" s="5">
        <v>3794080000</v>
      </c>
    </row>
    <row r="66" spans="1:7" ht="15" thickBot="1" x14ac:dyDescent="0.35">
      <c r="A66" s="3">
        <v>43055</v>
      </c>
      <c r="B66" s="4">
        <v>63.81</v>
      </c>
      <c r="C66" s="4">
        <v>72.48</v>
      </c>
      <c r="D66" s="4">
        <v>62.94</v>
      </c>
      <c r="E66" s="4">
        <v>71.06</v>
      </c>
      <c r="F66" s="5">
        <v>418129000</v>
      </c>
      <c r="G66" s="5">
        <v>3435690000</v>
      </c>
    </row>
    <row r="67" spans="1:7" ht="15" thickBot="1" x14ac:dyDescent="0.35">
      <c r="A67" s="3">
        <v>43054</v>
      </c>
      <c r="B67" s="4">
        <v>62.78</v>
      </c>
      <c r="C67" s="4">
        <v>65.52</v>
      </c>
      <c r="D67" s="4">
        <v>62.71</v>
      </c>
      <c r="E67" s="4">
        <v>63.82</v>
      </c>
      <c r="F67" s="5">
        <v>194636000</v>
      </c>
      <c r="G67" s="5">
        <v>3379200000</v>
      </c>
    </row>
    <row r="68" spans="1:7" ht="15" thickBot="1" x14ac:dyDescent="0.35">
      <c r="A68" s="3">
        <v>43053</v>
      </c>
      <c r="B68" s="4">
        <v>61.64</v>
      </c>
      <c r="C68" s="4">
        <v>63.81</v>
      </c>
      <c r="D68" s="4">
        <v>60.87</v>
      </c>
      <c r="E68" s="4">
        <v>62.68</v>
      </c>
      <c r="F68" s="5">
        <v>174111000</v>
      </c>
      <c r="G68" s="5">
        <v>3317410000</v>
      </c>
    </row>
    <row r="69" spans="1:7" ht="15" thickBot="1" x14ac:dyDescent="0.35">
      <c r="A69" s="3">
        <v>43052</v>
      </c>
      <c r="B69" s="4">
        <v>59.18</v>
      </c>
      <c r="C69" s="4">
        <v>62.76</v>
      </c>
      <c r="D69" s="4">
        <v>58.85</v>
      </c>
      <c r="E69" s="4">
        <v>61.4</v>
      </c>
      <c r="F69" s="5">
        <v>237478000</v>
      </c>
      <c r="G69" s="5">
        <v>3183830000</v>
      </c>
    </row>
    <row r="70" spans="1:7" ht="15" thickBot="1" x14ac:dyDescent="0.35">
      <c r="A70" s="3">
        <v>43051</v>
      </c>
      <c r="B70" s="4">
        <v>62.31</v>
      </c>
      <c r="C70" s="4">
        <v>62.31</v>
      </c>
      <c r="D70" s="4">
        <v>57.41</v>
      </c>
      <c r="E70" s="4">
        <v>59.01</v>
      </c>
      <c r="F70" s="5">
        <v>322820000</v>
      </c>
      <c r="G70" s="5">
        <v>3351310000</v>
      </c>
    </row>
    <row r="71" spans="1:7" ht="15" thickBot="1" x14ac:dyDescent="0.35">
      <c r="A71" s="3">
        <v>43050</v>
      </c>
      <c r="B71" s="4">
        <v>59.35</v>
      </c>
      <c r="C71" s="4">
        <v>63.71</v>
      </c>
      <c r="D71" s="4">
        <v>59.24</v>
      </c>
      <c r="E71" s="4">
        <v>62.3</v>
      </c>
      <c r="F71" s="5">
        <v>272494000</v>
      </c>
      <c r="G71" s="5">
        <v>3191150000</v>
      </c>
    </row>
    <row r="72" spans="1:7" ht="15" thickBot="1" x14ac:dyDescent="0.35">
      <c r="A72" s="3">
        <v>43049</v>
      </c>
      <c r="B72" s="4">
        <v>64.44</v>
      </c>
      <c r="C72" s="4">
        <v>65.900000000000006</v>
      </c>
      <c r="D72" s="4">
        <v>56.91</v>
      </c>
      <c r="E72" s="4">
        <v>59.26</v>
      </c>
      <c r="F72" s="5">
        <v>291596000</v>
      </c>
      <c r="G72" s="5">
        <v>3463640000</v>
      </c>
    </row>
    <row r="73" spans="1:7" ht="15" thickBot="1" x14ac:dyDescent="0.35">
      <c r="A73" s="3">
        <v>43048</v>
      </c>
      <c r="B73" s="4">
        <v>62.49</v>
      </c>
      <c r="C73" s="4">
        <v>66.84</v>
      </c>
      <c r="D73" s="4">
        <v>61.73</v>
      </c>
      <c r="E73" s="4">
        <v>64.27</v>
      </c>
      <c r="F73" s="5">
        <v>279653000</v>
      </c>
      <c r="G73" s="5">
        <v>3358100000</v>
      </c>
    </row>
    <row r="74" spans="1:7" ht="15" thickBot="1" x14ac:dyDescent="0.35">
      <c r="A74" s="3">
        <v>43047</v>
      </c>
      <c r="B74" s="4">
        <v>61.11</v>
      </c>
      <c r="C74" s="4">
        <v>64.06</v>
      </c>
      <c r="D74" s="4">
        <v>60.79</v>
      </c>
      <c r="E74" s="4">
        <v>62.57</v>
      </c>
      <c r="F74" s="5">
        <v>349454000</v>
      </c>
      <c r="G74" s="5">
        <v>3283270000</v>
      </c>
    </row>
    <row r="75" spans="1:7" ht="15" thickBot="1" x14ac:dyDescent="0.35">
      <c r="A75" s="3">
        <v>43046</v>
      </c>
      <c r="B75" s="4">
        <v>54.99</v>
      </c>
      <c r="C75" s="4">
        <v>63.81</v>
      </c>
      <c r="D75" s="4">
        <v>54.99</v>
      </c>
      <c r="E75" s="4">
        <v>61.3</v>
      </c>
      <c r="F75" s="5">
        <v>402670000</v>
      </c>
      <c r="G75" s="5">
        <v>2953400000</v>
      </c>
    </row>
    <row r="76" spans="1:7" ht="15" thickBot="1" x14ac:dyDescent="0.35">
      <c r="A76" s="3">
        <v>43045</v>
      </c>
      <c r="B76" s="4">
        <v>54.76</v>
      </c>
      <c r="C76" s="4">
        <v>56.17</v>
      </c>
      <c r="D76" s="4">
        <v>53.95</v>
      </c>
      <c r="E76" s="4">
        <v>55.17</v>
      </c>
      <c r="F76" s="5">
        <v>133918000</v>
      </c>
      <c r="G76" s="5">
        <v>2940380000</v>
      </c>
    </row>
    <row r="77" spans="1:7" ht="15" thickBot="1" x14ac:dyDescent="0.35">
      <c r="A77" s="3">
        <v>43044</v>
      </c>
      <c r="B77" s="4">
        <v>55.03</v>
      </c>
      <c r="C77" s="4">
        <v>55.48</v>
      </c>
      <c r="D77" s="4">
        <v>54.63</v>
      </c>
      <c r="E77" s="4">
        <v>54.75</v>
      </c>
      <c r="F77" s="5">
        <v>84302000</v>
      </c>
      <c r="G77" s="5">
        <v>2953940000</v>
      </c>
    </row>
    <row r="78" spans="1:7" ht="15" thickBot="1" x14ac:dyDescent="0.35">
      <c r="A78" s="3">
        <v>43043</v>
      </c>
      <c r="B78" s="4">
        <v>56.22</v>
      </c>
      <c r="C78" s="4">
        <v>56.37</v>
      </c>
      <c r="D78" s="4">
        <v>54.94</v>
      </c>
      <c r="E78" s="4">
        <v>55.04</v>
      </c>
      <c r="F78" s="5">
        <v>83633100</v>
      </c>
      <c r="G78" s="5">
        <v>3016940000</v>
      </c>
    </row>
    <row r="79" spans="1:7" ht="15" thickBot="1" x14ac:dyDescent="0.35">
      <c r="A79" s="3">
        <v>43042</v>
      </c>
      <c r="B79" s="4">
        <v>54.58</v>
      </c>
      <c r="C79" s="4">
        <v>56.29</v>
      </c>
      <c r="D79" s="4">
        <v>54.28</v>
      </c>
      <c r="E79" s="4">
        <v>56.18</v>
      </c>
      <c r="F79" s="5">
        <v>150030000</v>
      </c>
      <c r="G79" s="5">
        <v>2928260000</v>
      </c>
    </row>
    <row r="80" spans="1:7" ht="15" thickBot="1" x14ac:dyDescent="0.35">
      <c r="A80" s="3">
        <v>43041</v>
      </c>
      <c r="B80" s="4">
        <v>53.56</v>
      </c>
      <c r="C80" s="4">
        <v>55.28</v>
      </c>
      <c r="D80" s="4">
        <v>50.85</v>
      </c>
      <c r="E80" s="4">
        <v>54.74</v>
      </c>
      <c r="F80" s="5">
        <v>221077000</v>
      </c>
      <c r="G80" s="5">
        <v>2872910000</v>
      </c>
    </row>
    <row r="81" spans="1:7" ht="15" thickBot="1" x14ac:dyDescent="0.35">
      <c r="A81" s="3">
        <v>43040</v>
      </c>
      <c r="B81" s="4">
        <v>55.74</v>
      </c>
      <c r="C81" s="4">
        <v>55.74</v>
      </c>
      <c r="D81" s="4">
        <v>53.18</v>
      </c>
      <c r="E81" s="4">
        <v>53.18</v>
      </c>
      <c r="F81" s="5">
        <v>112759000</v>
      </c>
      <c r="G81" s="5">
        <v>2989140000</v>
      </c>
    </row>
    <row r="82" spans="1:7" ht="15" thickBot="1" x14ac:dyDescent="0.35">
      <c r="A82" s="3">
        <v>43039</v>
      </c>
      <c r="B82" s="4">
        <v>56.37</v>
      </c>
      <c r="C82" s="4">
        <v>56.79</v>
      </c>
      <c r="D82" s="4">
        <v>55.72</v>
      </c>
      <c r="E82" s="4">
        <v>55.75</v>
      </c>
      <c r="F82" s="5">
        <v>99381100</v>
      </c>
      <c r="G82" s="5">
        <v>3021830000</v>
      </c>
    </row>
    <row r="83" spans="1:7" ht="15" thickBot="1" x14ac:dyDescent="0.35">
      <c r="A83" s="3">
        <v>43038</v>
      </c>
      <c r="B83" s="4">
        <v>56.84</v>
      </c>
      <c r="C83" s="4">
        <v>58.55</v>
      </c>
      <c r="D83" s="4">
        <v>56.24</v>
      </c>
      <c r="E83" s="4">
        <v>56.39</v>
      </c>
      <c r="F83" s="5">
        <v>129287000</v>
      </c>
      <c r="G83" s="5">
        <v>3046410000</v>
      </c>
    </row>
    <row r="84" spans="1:7" ht="15" thickBot="1" x14ac:dyDescent="0.35">
      <c r="A84" s="3">
        <v>43037</v>
      </c>
      <c r="B84" s="4">
        <v>54.67</v>
      </c>
      <c r="C84" s="4">
        <v>57.75</v>
      </c>
      <c r="D84" s="4">
        <v>54.49</v>
      </c>
      <c r="E84" s="4">
        <v>57.11</v>
      </c>
      <c r="F84" s="5">
        <v>138340000</v>
      </c>
      <c r="G84" s="5">
        <v>2929280000</v>
      </c>
    </row>
    <row r="85" spans="1:7" ht="15" thickBot="1" x14ac:dyDescent="0.35">
      <c r="A85" s="3">
        <v>43036</v>
      </c>
      <c r="B85" s="4">
        <v>55.38</v>
      </c>
      <c r="C85" s="4">
        <v>56.13</v>
      </c>
      <c r="D85" s="4">
        <v>54.57</v>
      </c>
      <c r="E85" s="4">
        <v>54.69</v>
      </c>
      <c r="F85" s="5">
        <v>71063200</v>
      </c>
      <c r="G85" s="5">
        <v>2966700000</v>
      </c>
    </row>
    <row r="86" spans="1:7" ht="15" thickBot="1" x14ac:dyDescent="0.35">
      <c r="A86" s="3">
        <v>43035</v>
      </c>
      <c r="B86" s="4">
        <v>55.67</v>
      </c>
      <c r="C86" s="4">
        <v>56.25</v>
      </c>
      <c r="D86" s="4">
        <v>55.15</v>
      </c>
      <c r="E86" s="4">
        <v>55.33</v>
      </c>
      <c r="F86" s="5">
        <v>78923100</v>
      </c>
      <c r="G86" s="5">
        <v>2981330000</v>
      </c>
    </row>
    <row r="87" spans="1:7" ht="15" thickBot="1" x14ac:dyDescent="0.35">
      <c r="A87" s="3">
        <v>43034</v>
      </c>
      <c r="B87" s="4">
        <v>56.47</v>
      </c>
      <c r="C87" s="4">
        <v>57.15</v>
      </c>
      <c r="D87" s="4">
        <v>55.28</v>
      </c>
      <c r="E87" s="4">
        <v>55.74</v>
      </c>
      <c r="F87" s="5">
        <v>81104700</v>
      </c>
      <c r="G87" s="5">
        <v>3023150000</v>
      </c>
    </row>
    <row r="88" spans="1:7" ht="15" thickBot="1" x14ac:dyDescent="0.35">
      <c r="A88" s="3">
        <v>43033</v>
      </c>
      <c r="B88" s="4">
        <v>55.95</v>
      </c>
      <c r="C88" s="4">
        <v>56.58</v>
      </c>
      <c r="D88" s="4">
        <v>54.09</v>
      </c>
      <c r="E88" s="4">
        <v>56.49</v>
      </c>
      <c r="F88" s="5">
        <v>114510000</v>
      </c>
      <c r="G88" s="5">
        <v>2994670000</v>
      </c>
    </row>
    <row r="89" spans="1:7" ht="15" thickBot="1" x14ac:dyDescent="0.35">
      <c r="A89" s="3">
        <v>43032</v>
      </c>
      <c r="B89" s="4">
        <v>54.96</v>
      </c>
      <c r="C89" s="4">
        <v>59.1</v>
      </c>
      <c r="D89" s="4">
        <v>53.29</v>
      </c>
      <c r="E89" s="4">
        <v>55.96</v>
      </c>
      <c r="F89" s="5">
        <v>199789000</v>
      </c>
      <c r="G89" s="5">
        <v>2940790000</v>
      </c>
    </row>
    <row r="90" spans="1:7" ht="15" thickBot="1" x14ac:dyDescent="0.35">
      <c r="A90" s="3">
        <v>43031</v>
      </c>
      <c r="B90" s="4">
        <v>56.77</v>
      </c>
      <c r="C90" s="4">
        <v>56.77</v>
      </c>
      <c r="D90" s="4">
        <v>52.87</v>
      </c>
      <c r="E90" s="4">
        <v>54.92</v>
      </c>
      <c r="F90" s="5">
        <v>177315000</v>
      </c>
      <c r="G90" s="5">
        <v>3036830000</v>
      </c>
    </row>
    <row r="91" spans="1:7" ht="15" thickBot="1" x14ac:dyDescent="0.35">
      <c r="A91" s="3">
        <v>43030</v>
      </c>
      <c r="B91" s="4">
        <v>58.27</v>
      </c>
      <c r="C91" s="4">
        <v>58.65</v>
      </c>
      <c r="D91" s="4">
        <v>56.44</v>
      </c>
      <c r="E91" s="4">
        <v>56.81</v>
      </c>
      <c r="F91" s="5">
        <v>96781400</v>
      </c>
      <c r="G91" s="5">
        <v>3116350000</v>
      </c>
    </row>
    <row r="92" spans="1:7" ht="15" thickBot="1" x14ac:dyDescent="0.35">
      <c r="A92" s="3">
        <v>43029</v>
      </c>
      <c r="B92" s="4">
        <v>60.3</v>
      </c>
      <c r="C92" s="4">
        <v>60.52</v>
      </c>
      <c r="D92" s="4">
        <v>56.83</v>
      </c>
      <c r="E92" s="4">
        <v>58.2</v>
      </c>
      <c r="F92" s="5">
        <v>139503000</v>
      </c>
      <c r="G92" s="5">
        <v>3224150000</v>
      </c>
    </row>
    <row r="93" spans="1:7" ht="15" thickBot="1" x14ac:dyDescent="0.35">
      <c r="A93" s="3">
        <v>43028</v>
      </c>
      <c r="B93" s="4">
        <v>59.81</v>
      </c>
      <c r="C93" s="4">
        <v>61.88</v>
      </c>
      <c r="D93" s="4">
        <v>58.56</v>
      </c>
      <c r="E93" s="4">
        <v>60.33</v>
      </c>
      <c r="F93" s="5">
        <v>150542000</v>
      </c>
      <c r="G93" s="5">
        <v>3196870000</v>
      </c>
    </row>
    <row r="94" spans="1:7" ht="15" thickBot="1" x14ac:dyDescent="0.35">
      <c r="A94" s="3">
        <v>43027</v>
      </c>
      <c r="B94" s="4">
        <v>60.82</v>
      </c>
      <c r="C94" s="4">
        <v>61.29</v>
      </c>
      <c r="D94" s="4">
        <v>58.71</v>
      </c>
      <c r="E94" s="4">
        <v>59.74</v>
      </c>
      <c r="F94" s="5">
        <v>160943000</v>
      </c>
      <c r="G94" s="5">
        <v>3250090000</v>
      </c>
    </row>
    <row r="95" spans="1:7" ht="15" thickBot="1" x14ac:dyDescent="0.35">
      <c r="A95" s="3">
        <v>43026</v>
      </c>
      <c r="B95" s="4">
        <v>59.59</v>
      </c>
      <c r="C95" s="4">
        <v>61.75</v>
      </c>
      <c r="D95" s="4">
        <v>53.79</v>
      </c>
      <c r="E95" s="4">
        <v>60.73</v>
      </c>
      <c r="F95" s="5">
        <v>283869000</v>
      </c>
      <c r="G95" s="5">
        <v>3183230000</v>
      </c>
    </row>
    <row r="96" spans="1:7" ht="15" thickBot="1" x14ac:dyDescent="0.35">
      <c r="A96" s="3">
        <v>43025</v>
      </c>
      <c r="B96" s="4">
        <v>64.67</v>
      </c>
      <c r="C96" s="4">
        <v>64.7</v>
      </c>
      <c r="D96" s="4">
        <v>58.85</v>
      </c>
      <c r="E96" s="4">
        <v>59.48</v>
      </c>
      <c r="F96" s="5">
        <v>205363000</v>
      </c>
      <c r="G96" s="5">
        <v>3454040000</v>
      </c>
    </row>
    <row r="97" spans="1:7" ht="15" thickBot="1" x14ac:dyDescent="0.35">
      <c r="A97" s="3">
        <v>43024</v>
      </c>
      <c r="B97" s="4">
        <v>65.72</v>
      </c>
      <c r="C97" s="4">
        <v>66.34</v>
      </c>
      <c r="D97" s="4">
        <v>62.69</v>
      </c>
      <c r="E97" s="4">
        <v>64.62</v>
      </c>
      <c r="F97" s="5">
        <v>200428000</v>
      </c>
      <c r="G97" s="5">
        <v>3508860000</v>
      </c>
    </row>
    <row r="98" spans="1:7" ht="15" thickBot="1" x14ac:dyDescent="0.35">
      <c r="A98" s="3">
        <v>43023</v>
      </c>
      <c r="B98" s="4">
        <v>64.13</v>
      </c>
      <c r="C98" s="4">
        <v>70.09</v>
      </c>
      <c r="D98" s="4">
        <v>62.55</v>
      </c>
      <c r="E98" s="4">
        <v>65.47</v>
      </c>
      <c r="F98" s="5">
        <v>453940000</v>
      </c>
      <c r="G98" s="5">
        <v>3422800000</v>
      </c>
    </row>
    <row r="99" spans="1:7" ht="15" thickBot="1" x14ac:dyDescent="0.35">
      <c r="A99" s="3">
        <v>43022</v>
      </c>
      <c r="B99" s="4">
        <v>59.41</v>
      </c>
      <c r="C99" s="4">
        <v>66.19</v>
      </c>
      <c r="D99" s="4">
        <v>58.6</v>
      </c>
      <c r="E99" s="4">
        <v>63.95</v>
      </c>
      <c r="F99" s="5">
        <v>313106000</v>
      </c>
      <c r="G99" s="5">
        <v>3169870000</v>
      </c>
    </row>
    <row r="100" spans="1:7" ht="15" thickBot="1" x14ac:dyDescent="0.35">
      <c r="A100" s="3">
        <v>43021</v>
      </c>
      <c r="B100" s="4">
        <v>60.55</v>
      </c>
      <c r="C100" s="4">
        <v>60.96</v>
      </c>
      <c r="D100" s="4">
        <v>55.84</v>
      </c>
      <c r="E100" s="4">
        <v>59.43</v>
      </c>
      <c r="F100" s="5">
        <v>357124000</v>
      </c>
      <c r="G100" s="5">
        <v>3230160000</v>
      </c>
    </row>
    <row r="101" spans="1:7" ht="15" thickBot="1" x14ac:dyDescent="0.35">
      <c r="A101" s="3">
        <v>43020</v>
      </c>
      <c r="B101" s="4">
        <v>50.89</v>
      </c>
      <c r="C101" s="4">
        <v>60.11</v>
      </c>
      <c r="D101" s="4">
        <v>50.87</v>
      </c>
      <c r="E101" s="4">
        <v>60.11</v>
      </c>
      <c r="F101" s="5">
        <v>341369000</v>
      </c>
      <c r="G101" s="5">
        <v>2713870000</v>
      </c>
    </row>
    <row r="102" spans="1:7" ht="15" thickBot="1" x14ac:dyDescent="0.35">
      <c r="A102" s="3">
        <v>43019</v>
      </c>
      <c r="B102" s="4">
        <v>50.75</v>
      </c>
      <c r="C102" s="4">
        <v>51.14</v>
      </c>
      <c r="D102" s="4">
        <v>50.32</v>
      </c>
      <c r="E102" s="4">
        <v>50.89</v>
      </c>
      <c r="F102" s="5">
        <v>57390100</v>
      </c>
      <c r="G102" s="5">
        <v>2706060000</v>
      </c>
    </row>
    <row r="103" spans="1:7" ht="15" thickBot="1" x14ac:dyDescent="0.35">
      <c r="A103" s="3">
        <v>43018</v>
      </c>
      <c r="B103" s="4">
        <v>50.15</v>
      </c>
      <c r="C103" s="4">
        <v>51.67</v>
      </c>
      <c r="D103" s="4">
        <v>49.86</v>
      </c>
      <c r="E103" s="4">
        <v>50.72</v>
      </c>
      <c r="F103" s="5">
        <v>90415500</v>
      </c>
      <c r="G103" s="5">
        <v>2673460000</v>
      </c>
    </row>
    <row r="104" spans="1:7" ht="15" thickBot="1" x14ac:dyDescent="0.35">
      <c r="A104" s="3">
        <v>43017</v>
      </c>
      <c r="B104" s="4">
        <v>53.08</v>
      </c>
      <c r="C104" s="4">
        <v>53.39</v>
      </c>
      <c r="D104" s="4">
        <v>48.47</v>
      </c>
      <c r="E104" s="4">
        <v>50.16</v>
      </c>
      <c r="F104" s="5">
        <v>152366000</v>
      </c>
      <c r="G104" s="5">
        <v>2828800000</v>
      </c>
    </row>
    <row r="105" spans="1:7" ht="15" thickBot="1" x14ac:dyDescent="0.35">
      <c r="A105" s="3">
        <v>43016</v>
      </c>
      <c r="B105" s="4">
        <v>52.49</v>
      </c>
      <c r="C105" s="4">
        <v>54.51</v>
      </c>
      <c r="D105" s="4">
        <v>52.26</v>
      </c>
      <c r="E105" s="4">
        <v>53.14</v>
      </c>
      <c r="F105" s="5">
        <v>100841000</v>
      </c>
      <c r="G105" s="5">
        <v>2796640000</v>
      </c>
    </row>
    <row r="106" spans="1:7" ht="15" thickBot="1" x14ac:dyDescent="0.35">
      <c r="A106" s="3">
        <v>43015</v>
      </c>
      <c r="B106" s="4">
        <v>52.14</v>
      </c>
      <c r="C106" s="4">
        <v>52.75</v>
      </c>
      <c r="D106" s="4">
        <v>51.64</v>
      </c>
      <c r="E106" s="4">
        <v>52.58</v>
      </c>
      <c r="F106" s="5">
        <v>51786200</v>
      </c>
      <c r="G106" s="5">
        <v>2776920000</v>
      </c>
    </row>
    <row r="107" spans="1:7" ht="15" thickBot="1" x14ac:dyDescent="0.35">
      <c r="A107" s="3">
        <v>43014</v>
      </c>
      <c r="B107" s="4">
        <v>51.64</v>
      </c>
      <c r="C107" s="4">
        <v>52.6</v>
      </c>
      <c r="D107" s="4">
        <v>51.53</v>
      </c>
      <c r="E107" s="4">
        <v>52.12</v>
      </c>
      <c r="F107" s="5">
        <v>59355900</v>
      </c>
      <c r="G107" s="5">
        <v>2749460000</v>
      </c>
    </row>
    <row r="108" spans="1:7" ht="15" thickBot="1" x14ac:dyDescent="0.35">
      <c r="A108" s="3">
        <v>43013</v>
      </c>
      <c r="B108" s="4">
        <v>51.4</v>
      </c>
      <c r="C108" s="4">
        <v>51.87</v>
      </c>
      <c r="D108" s="4">
        <v>50.44</v>
      </c>
      <c r="E108" s="4">
        <v>51.67</v>
      </c>
      <c r="F108" s="5">
        <v>69594400</v>
      </c>
      <c r="G108" s="5">
        <v>2736260000</v>
      </c>
    </row>
    <row r="109" spans="1:7" ht="15" thickBot="1" x14ac:dyDescent="0.35">
      <c r="A109" s="3">
        <v>43012</v>
      </c>
      <c r="B109" s="4">
        <v>52.28</v>
      </c>
      <c r="C109" s="4">
        <v>53.05</v>
      </c>
      <c r="D109" s="4">
        <v>50.83</v>
      </c>
      <c r="E109" s="4">
        <v>51.4</v>
      </c>
      <c r="F109" s="5">
        <v>77473400</v>
      </c>
      <c r="G109" s="5">
        <v>2782460000</v>
      </c>
    </row>
    <row r="110" spans="1:7" ht="15" thickBot="1" x14ac:dyDescent="0.35">
      <c r="A110" s="3">
        <v>43011</v>
      </c>
      <c r="B110" s="4">
        <v>53.39</v>
      </c>
      <c r="C110" s="4">
        <v>53.59</v>
      </c>
      <c r="D110" s="4">
        <v>51.59</v>
      </c>
      <c r="E110" s="4">
        <v>52.35</v>
      </c>
      <c r="F110" s="5">
        <v>88516100</v>
      </c>
      <c r="G110" s="5">
        <v>2840540000</v>
      </c>
    </row>
    <row r="111" spans="1:7" ht="15" thickBot="1" x14ac:dyDescent="0.35">
      <c r="A111" s="3">
        <v>43010</v>
      </c>
      <c r="B111" s="4">
        <v>54.55</v>
      </c>
      <c r="C111" s="4">
        <v>54.78</v>
      </c>
      <c r="D111" s="4">
        <v>53.26</v>
      </c>
      <c r="E111" s="4">
        <v>53.38</v>
      </c>
      <c r="F111" s="5">
        <v>95474600</v>
      </c>
      <c r="G111" s="5">
        <v>2901270000</v>
      </c>
    </row>
    <row r="112" spans="1:7" ht="15" thickBot="1" x14ac:dyDescent="0.35">
      <c r="A112" s="3">
        <v>43009</v>
      </c>
      <c r="B112" s="4">
        <v>55.14</v>
      </c>
      <c r="C112" s="4">
        <v>55.16</v>
      </c>
      <c r="D112" s="4">
        <v>53.63</v>
      </c>
      <c r="E112" s="4">
        <v>54.54</v>
      </c>
      <c r="F112" s="5">
        <v>100183000</v>
      </c>
      <c r="G112" s="5">
        <v>2931740000</v>
      </c>
    </row>
    <row r="113" spans="1:7" ht="15" thickBot="1" x14ac:dyDescent="0.35">
      <c r="A113" s="3">
        <v>43008</v>
      </c>
      <c r="B113" s="4">
        <v>52.63</v>
      </c>
      <c r="C113" s="4">
        <v>55.23</v>
      </c>
      <c r="D113" s="4">
        <v>52.62</v>
      </c>
      <c r="E113" s="4">
        <v>55.14</v>
      </c>
      <c r="F113" s="5">
        <v>131446000</v>
      </c>
      <c r="G113" s="5">
        <v>2797460000</v>
      </c>
    </row>
    <row r="114" spans="1:7" ht="15" thickBot="1" x14ac:dyDescent="0.35">
      <c r="A114" s="3">
        <v>43007</v>
      </c>
      <c r="B114" s="4">
        <v>54.11</v>
      </c>
      <c r="C114" s="4">
        <v>54.16</v>
      </c>
      <c r="D114" s="4">
        <v>50.42</v>
      </c>
      <c r="E114" s="4">
        <v>52.62</v>
      </c>
      <c r="F114" s="5">
        <v>186560000</v>
      </c>
      <c r="G114" s="5">
        <v>2875460000</v>
      </c>
    </row>
    <row r="115" spans="1:7" ht="15" thickBot="1" x14ac:dyDescent="0.35">
      <c r="A115" s="3">
        <v>43006</v>
      </c>
      <c r="B115" s="4">
        <v>56.21</v>
      </c>
      <c r="C115" s="4">
        <v>56.67</v>
      </c>
      <c r="D115" s="4">
        <v>53.41</v>
      </c>
      <c r="E115" s="4">
        <v>54.09</v>
      </c>
      <c r="F115" s="5">
        <v>202009000</v>
      </c>
      <c r="G115" s="5">
        <v>2986370000</v>
      </c>
    </row>
    <row r="116" spans="1:7" ht="15" thickBot="1" x14ac:dyDescent="0.35">
      <c r="A116" s="3">
        <v>43005</v>
      </c>
      <c r="B116" s="4">
        <v>51.58</v>
      </c>
      <c r="C116" s="4">
        <v>56.54</v>
      </c>
      <c r="D116" s="4">
        <v>51.58</v>
      </c>
      <c r="E116" s="4">
        <v>56.28</v>
      </c>
      <c r="F116" s="5">
        <v>220363000</v>
      </c>
      <c r="G116" s="5">
        <v>2739380000</v>
      </c>
    </row>
    <row r="117" spans="1:7" ht="15" thickBot="1" x14ac:dyDescent="0.35">
      <c r="A117" s="3">
        <v>43004</v>
      </c>
      <c r="B117" s="4">
        <v>51.69</v>
      </c>
      <c r="C117" s="4">
        <v>53.7</v>
      </c>
      <c r="D117" s="4">
        <v>51.08</v>
      </c>
      <c r="E117" s="4">
        <v>51.55</v>
      </c>
      <c r="F117" s="5">
        <v>173663000</v>
      </c>
      <c r="G117" s="5">
        <v>2744540000</v>
      </c>
    </row>
    <row r="118" spans="1:7" ht="15" thickBot="1" x14ac:dyDescent="0.35">
      <c r="A118" s="3">
        <v>43003</v>
      </c>
      <c r="B118" s="4">
        <v>47.62</v>
      </c>
      <c r="C118" s="4">
        <v>52.44</v>
      </c>
      <c r="D118" s="4">
        <v>47.57</v>
      </c>
      <c r="E118" s="4">
        <v>51.58</v>
      </c>
      <c r="F118" s="5">
        <v>208641000</v>
      </c>
      <c r="G118" s="5">
        <v>2527830000</v>
      </c>
    </row>
    <row r="119" spans="1:7" ht="15" thickBot="1" x14ac:dyDescent="0.35">
      <c r="A119" s="3">
        <v>43002</v>
      </c>
      <c r="B119" s="4">
        <v>49.25</v>
      </c>
      <c r="C119" s="4">
        <v>49.27</v>
      </c>
      <c r="D119" s="4">
        <v>47.52</v>
      </c>
      <c r="E119" s="4">
        <v>47.62</v>
      </c>
      <c r="F119" s="5">
        <v>82147100</v>
      </c>
      <c r="G119" s="5">
        <v>2613620000</v>
      </c>
    </row>
    <row r="120" spans="1:7" ht="15" thickBot="1" x14ac:dyDescent="0.35">
      <c r="A120" s="3">
        <v>43001</v>
      </c>
      <c r="B120" s="4">
        <v>48.16</v>
      </c>
      <c r="C120" s="4">
        <v>49.79</v>
      </c>
      <c r="D120" s="4">
        <v>46.69</v>
      </c>
      <c r="E120" s="4">
        <v>49.27</v>
      </c>
      <c r="F120" s="5">
        <v>142073000</v>
      </c>
      <c r="G120" s="5">
        <v>2554900000</v>
      </c>
    </row>
    <row r="121" spans="1:7" ht="15" thickBot="1" x14ac:dyDescent="0.35">
      <c r="A121" s="3">
        <v>43000</v>
      </c>
      <c r="B121" s="4">
        <v>46.65</v>
      </c>
      <c r="C121" s="4">
        <v>49.09</v>
      </c>
      <c r="D121" s="4">
        <v>45.19</v>
      </c>
      <c r="E121" s="4">
        <v>48.09</v>
      </c>
      <c r="F121" s="5">
        <v>218134000</v>
      </c>
      <c r="G121" s="5">
        <v>2474380000</v>
      </c>
    </row>
    <row r="122" spans="1:7" ht="15" thickBot="1" x14ac:dyDescent="0.35">
      <c r="A122" s="3">
        <v>42999</v>
      </c>
      <c r="B122" s="4">
        <v>51.66</v>
      </c>
      <c r="C122" s="4">
        <v>52.31</v>
      </c>
      <c r="D122" s="4">
        <v>45.67</v>
      </c>
      <c r="E122" s="4">
        <v>46.61</v>
      </c>
      <c r="F122" s="5">
        <v>229363000</v>
      </c>
      <c r="G122" s="5">
        <v>2739370000</v>
      </c>
    </row>
    <row r="123" spans="1:7" ht="15" thickBot="1" x14ac:dyDescent="0.35">
      <c r="A123" s="3">
        <v>42998</v>
      </c>
      <c r="B123" s="4">
        <v>52.74</v>
      </c>
      <c r="C123" s="4">
        <v>53.83</v>
      </c>
      <c r="D123" s="4">
        <v>51.25</v>
      </c>
      <c r="E123" s="4">
        <v>51.73</v>
      </c>
      <c r="F123" s="5">
        <v>160252000</v>
      </c>
      <c r="G123" s="5">
        <v>2795880000</v>
      </c>
    </row>
    <row r="124" spans="1:7" ht="15" thickBot="1" x14ac:dyDescent="0.35">
      <c r="A124" s="3">
        <v>42997</v>
      </c>
      <c r="B124" s="4">
        <v>55.68</v>
      </c>
      <c r="C124" s="4">
        <v>55.88</v>
      </c>
      <c r="D124" s="4">
        <v>51.05</v>
      </c>
      <c r="E124" s="4">
        <v>52.84</v>
      </c>
      <c r="F124" s="5">
        <v>286583000</v>
      </c>
      <c r="G124" s="5">
        <v>2950880000</v>
      </c>
    </row>
    <row r="125" spans="1:7" ht="15" thickBot="1" x14ac:dyDescent="0.35">
      <c r="A125" s="3">
        <v>42996</v>
      </c>
      <c r="B125" s="4">
        <v>48.53</v>
      </c>
      <c r="C125" s="4">
        <v>55.61</v>
      </c>
      <c r="D125" s="4">
        <v>48.53</v>
      </c>
      <c r="E125" s="4">
        <v>55.53</v>
      </c>
      <c r="F125" s="5">
        <v>408675000</v>
      </c>
      <c r="G125" s="5">
        <v>2571070000</v>
      </c>
    </row>
    <row r="126" spans="1:7" ht="15" thickBot="1" x14ac:dyDescent="0.35">
      <c r="A126" s="3">
        <v>42995</v>
      </c>
      <c r="B126" s="4">
        <v>48.23</v>
      </c>
      <c r="C126" s="4">
        <v>49.88</v>
      </c>
      <c r="D126" s="4">
        <v>45.12</v>
      </c>
      <c r="E126" s="4">
        <v>48.49</v>
      </c>
      <c r="F126" s="5">
        <v>245262000</v>
      </c>
      <c r="G126" s="5">
        <v>2554450000</v>
      </c>
    </row>
    <row r="127" spans="1:7" ht="15" thickBot="1" x14ac:dyDescent="0.35">
      <c r="A127" s="3">
        <v>42994</v>
      </c>
      <c r="B127" s="4">
        <v>48.13</v>
      </c>
      <c r="C127" s="4">
        <v>52.83</v>
      </c>
      <c r="D127" s="4">
        <v>46.46</v>
      </c>
      <c r="E127" s="4">
        <v>48.26</v>
      </c>
      <c r="F127" s="5">
        <v>562278000</v>
      </c>
      <c r="G127" s="5">
        <v>2548580000</v>
      </c>
    </row>
    <row r="128" spans="1:7" ht="15" thickBot="1" x14ac:dyDescent="0.35">
      <c r="A128" s="3">
        <v>42993</v>
      </c>
      <c r="B128" s="4">
        <v>41.69</v>
      </c>
      <c r="C128" s="4">
        <v>50.65</v>
      </c>
      <c r="D128" s="4">
        <v>32.03</v>
      </c>
      <c r="E128" s="4">
        <v>48.21</v>
      </c>
      <c r="F128" s="5">
        <v>1554340000</v>
      </c>
      <c r="G128" s="5">
        <v>2206520000</v>
      </c>
    </row>
    <row r="129" spans="1:7" ht="15" thickBot="1" x14ac:dyDescent="0.35">
      <c r="A129" s="3">
        <v>42992</v>
      </c>
      <c r="B129" s="4">
        <v>61.64</v>
      </c>
      <c r="C129" s="4">
        <v>62.43</v>
      </c>
      <c r="D129" s="4">
        <v>41.25</v>
      </c>
      <c r="E129" s="4">
        <v>41.58</v>
      </c>
      <c r="F129" s="5">
        <v>749714000</v>
      </c>
      <c r="G129" s="5">
        <v>3261960000</v>
      </c>
    </row>
    <row r="130" spans="1:7" ht="15" thickBot="1" x14ac:dyDescent="0.35">
      <c r="A130" s="3">
        <v>42991</v>
      </c>
      <c r="B130" s="4">
        <v>64.319999999999993</v>
      </c>
      <c r="C130" s="4">
        <v>64.599999999999994</v>
      </c>
      <c r="D130" s="4">
        <v>58.93</v>
      </c>
      <c r="E130" s="4">
        <v>61.73</v>
      </c>
      <c r="F130" s="5">
        <v>501522000</v>
      </c>
      <c r="G130" s="5">
        <v>3402820000</v>
      </c>
    </row>
    <row r="131" spans="1:7" ht="15" thickBot="1" x14ac:dyDescent="0.35">
      <c r="A131" s="3">
        <v>42990</v>
      </c>
      <c r="B131" s="4">
        <v>66.239999999999995</v>
      </c>
      <c r="C131" s="4">
        <v>70.25</v>
      </c>
      <c r="D131" s="4">
        <v>63.86</v>
      </c>
      <c r="E131" s="4">
        <v>64.23</v>
      </c>
      <c r="F131" s="5">
        <v>481218000</v>
      </c>
      <c r="G131" s="5">
        <v>3503300000</v>
      </c>
    </row>
    <row r="132" spans="1:7" ht="15" thickBot="1" x14ac:dyDescent="0.35">
      <c r="A132" s="3">
        <v>42989</v>
      </c>
      <c r="B132" s="4">
        <v>61.65</v>
      </c>
      <c r="C132" s="4">
        <v>67.23</v>
      </c>
      <c r="D132" s="4">
        <v>61.37</v>
      </c>
      <c r="E132" s="4">
        <v>66.040000000000006</v>
      </c>
      <c r="F132" s="5">
        <v>412076000</v>
      </c>
      <c r="G132" s="5">
        <v>3259510000</v>
      </c>
    </row>
    <row r="133" spans="1:7" ht="15" thickBot="1" x14ac:dyDescent="0.35">
      <c r="A133" s="3">
        <v>42988</v>
      </c>
      <c r="B133" s="4">
        <v>65.8</v>
      </c>
      <c r="C133" s="4">
        <v>65.95</v>
      </c>
      <c r="D133" s="4">
        <v>57.06</v>
      </c>
      <c r="E133" s="4">
        <v>61.61</v>
      </c>
      <c r="F133" s="5">
        <v>529848000</v>
      </c>
      <c r="G133" s="5">
        <v>3478400000</v>
      </c>
    </row>
    <row r="134" spans="1:7" ht="15" thickBot="1" x14ac:dyDescent="0.35">
      <c r="A134" s="3">
        <v>42987</v>
      </c>
      <c r="B134" s="4">
        <v>67.209999999999994</v>
      </c>
      <c r="C134" s="4">
        <v>69.55</v>
      </c>
      <c r="D134" s="4">
        <v>64.010000000000005</v>
      </c>
      <c r="E134" s="4">
        <v>66.010000000000005</v>
      </c>
      <c r="F134" s="5">
        <v>467895000</v>
      </c>
      <c r="G134" s="5">
        <v>3551950000</v>
      </c>
    </row>
    <row r="135" spans="1:7" ht="15" thickBot="1" x14ac:dyDescent="0.35">
      <c r="A135" s="3">
        <v>42986</v>
      </c>
      <c r="B135" s="4">
        <v>78.45</v>
      </c>
      <c r="C135" s="4">
        <v>80.13</v>
      </c>
      <c r="D135" s="4">
        <v>63.83</v>
      </c>
      <c r="E135" s="4">
        <v>67.790000000000006</v>
      </c>
      <c r="F135" s="5">
        <v>930673000</v>
      </c>
      <c r="G135" s="5">
        <v>4144630000</v>
      </c>
    </row>
    <row r="136" spans="1:7" ht="15" thickBot="1" x14ac:dyDescent="0.35">
      <c r="A136" s="3">
        <v>42985</v>
      </c>
      <c r="B136" s="4">
        <v>79.88</v>
      </c>
      <c r="C136" s="4">
        <v>81.06</v>
      </c>
      <c r="D136" s="4">
        <v>75.59</v>
      </c>
      <c r="E136" s="4">
        <v>78.48</v>
      </c>
      <c r="F136" s="5">
        <v>526829000</v>
      </c>
      <c r="G136" s="5">
        <v>4218690000</v>
      </c>
    </row>
    <row r="137" spans="1:7" ht="15" thickBot="1" x14ac:dyDescent="0.35">
      <c r="A137" s="3">
        <v>42984</v>
      </c>
      <c r="B137" s="4">
        <v>71.78</v>
      </c>
      <c r="C137" s="4">
        <v>80.64</v>
      </c>
      <c r="D137" s="4">
        <v>71.510000000000005</v>
      </c>
      <c r="E137" s="4">
        <v>80.11</v>
      </c>
      <c r="F137" s="5">
        <v>830718000</v>
      </c>
      <c r="G137" s="5">
        <v>3789670000</v>
      </c>
    </row>
    <row r="138" spans="1:7" ht="15" thickBot="1" x14ac:dyDescent="0.35">
      <c r="A138" s="3">
        <v>42983</v>
      </c>
      <c r="B138" s="4">
        <v>65.25</v>
      </c>
      <c r="C138" s="4">
        <v>72.44</v>
      </c>
      <c r="D138" s="4">
        <v>59.05</v>
      </c>
      <c r="E138" s="4">
        <v>71.290000000000006</v>
      </c>
      <c r="F138" s="5">
        <v>1016090000</v>
      </c>
      <c r="G138" s="5">
        <v>3444150000</v>
      </c>
    </row>
    <row r="139" spans="1:7" ht="15" thickBot="1" x14ac:dyDescent="0.35">
      <c r="A139" s="3">
        <v>42982</v>
      </c>
      <c r="B139" s="4">
        <v>76.73</v>
      </c>
      <c r="C139" s="4">
        <v>76.73</v>
      </c>
      <c r="D139" s="4">
        <v>61.24</v>
      </c>
      <c r="E139" s="4">
        <v>65.209999999999994</v>
      </c>
      <c r="F139" s="5">
        <v>922041000</v>
      </c>
      <c r="G139" s="5">
        <v>4049140000</v>
      </c>
    </row>
    <row r="140" spans="1:7" ht="15" thickBot="1" x14ac:dyDescent="0.35">
      <c r="A140" s="3">
        <v>42981</v>
      </c>
      <c r="B140" s="4">
        <v>78.98</v>
      </c>
      <c r="C140" s="4">
        <v>82.83</v>
      </c>
      <c r="D140" s="4">
        <v>73.61</v>
      </c>
      <c r="E140" s="4">
        <v>76.84</v>
      </c>
      <c r="F140" s="5">
        <v>675462000</v>
      </c>
      <c r="G140" s="5">
        <v>4166600000</v>
      </c>
    </row>
    <row r="141" spans="1:7" ht="15" thickBot="1" x14ac:dyDescent="0.35">
      <c r="A141" s="3">
        <v>42980</v>
      </c>
      <c r="B141" s="4">
        <v>85.83</v>
      </c>
      <c r="C141" s="4">
        <v>92.07</v>
      </c>
      <c r="D141" s="4">
        <v>72.23</v>
      </c>
      <c r="E141" s="4">
        <v>79.02</v>
      </c>
      <c r="F141" s="5">
        <v>1363990000</v>
      </c>
      <c r="G141" s="5">
        <v>4526680000</v>
      </c>
    </row>
    <row r="142" spans="1:7" ht="15" thickBot="1" x14ac:dyDescent="0.35">
      <c r="A142" s="3">
        <v>42979</v>
      </c>
      <c r="B142" s="4">
        <v>70.86</v>
      </c>
      <c r="C142" s="4">
        <v>87.41</v>
      </c>
      <c r="D142" s="4">
        <v>70.010000000000005</v>
      </c>
      <c r="E142" s="4">
        <v>86.04</v>
      </c>
      <c r="F142" s="5">
        <v>1551740000</v>
      </c>
      <c r="G142" s="5">
        <v>3735870000</v>
      </c>
    </row>
    <row r="143" spans="1:7" ht="15" thickBot="1" x14ac:dyDescent="0.35">
      <c r="A143" s="3">
        <v>42978</v>
      </c>
      <c r="B143" s="4">
        <v>64.16</v>
      </c>
      <c r="C143" s="4">
        <v>72.28</v>
      </c>
      <c r="D143" s="4">
        <v>64.040000000000006</v>
      </c>
      <c r="E143" s="4">
        <v>71.06</v>
      </c>
      <c r="F143" s="5">
        <v>633147000</v>
      </c>
      <c r="G143" s="5">
        <v>3381750000</v>
      </c>
    </row>
    <row r="144" spans="1:7" ht="15" thickBot="1" x14ac:dyDescent="0.35">
      <c r="A144" s="3">
        <v>42977</v>
      </c>
      <c r="B144" s="4">
        <v>63.16</v>
      </c>
      <c r="C144" s="4">
        <v>64.209999999999994</v>
      </c>
      <c r="D144" s="4">
        <v>60.9</v>
      </c>
      <c r="E144" s="4">
        <v>64.17</v>
      </c>
      <c r="F144" s="5">
        <v>240309000</v>
      </c>
      <c r="G144" s="5">
        <v>3328240000</v>
      </c>
    </row>
    <row r="145" spans="1:7" ht="15" thickBot="1" x14ac:dyDescent="0.35">
      <c r="A145" s="3">
        <v>42976</v>
      </c>
      <c r="B145" s="4">
        <v>62.39</v>
      </c>
      <c r="C145" s="4">
        <v>63.29</v>
      </c>
      <c r="D145" s="4">
        <v>61.26</v>
      </c>
      <c r="E145" s="4">
        <v>63.17</v>
      </c>
      <c r="F145" s="5">
        <v>294799000</v>
      </c>
      <c r="G145" s="5">
        <v>3286610000</v>
      </c>
    </row>
    <row r="146" spans="1:7" ht="15" thickBot="1" x14ac:dyDescent="0.35">
      <c r="A146" s="3">
        <v>42975</v>
      </c>
      <c r="B146" s="4">
        <v>61.36</v>
      </c>
      <c r="C146" s="4">
        <v>64.92</v>
      </c>
      <c r="D146" s="4">
        <v>59.87</v>
      </c>
      <c r="E146" s="4">
        <v>62.36</v>
      </c>
      <c r="F146" s="5">
        <v>556637000</v>
      </c>
      <c r="G146" s="5">
        <v>3231200000</v>
      </c>
    </row>
    <row r="147" spans="1:7" ht="15" thickBot="1" x14ac:dyDescent="0.35">
      <c r="A147" s="3">
        <v>42974</v>
      </c>
      <c r="B147" s="4">
        <v>51.8</v>
      </c>
      <c r="C147" s="4">
        <v>64.44</v>
      </c>
      <c r="D147" s="4">
        <v>51.64</v>
      </c>
      <c r="E147" s="4">
        <v>61.16</v>
      </c>
      <c r="F147" s="5">
        <v>890546000</v>
      </c>
      <c r="G147" s="5">
        <v>2726990000</v>
      </c>
    </row>
    <row r="148" spans="1:7" ht="15" thickBot="1" x14ac:dyDescent="0.35">
      <c r="A148" s="3">
        <v>42973</v>
      </c>
      <c r="B148" s="4">
        <v>51.17</v>
      </c>
      <c r="C148" s="4">
        <v>52.26</v>
      </c>
      <c r="D148" s="4">
        <v>50.45</v>
      </c>
      <c r="E148" s="4">
        <v>51.75</v>
      </c>
      <c r="F148" s="5">
        <v>126024000</v>
      </c>
      <c r="G148" s="5">
        <v>2692560000</v>
      </c>
    </row>
    <row r="149" spans="1:7" ht="15" thickBot="1" x14ac:dyDescent="0.35">
      <c r="A149" s="3">
        <v>42972</v>
      </c>
      <c r="B149" s="4">
        <v>50.17</v>
      </c>
      <c r="C149" s="4">
        <v>52.13</v>
      </c>
      <c r="D149" s="4">
        <v>49.84</v>
      </c>
      <c r="E149" s="4">
        <v>51.18</v>
      </c>
      <c r="F149" s="5">
        <v>157619000</v>
      </c>
      <c r="G149" s="5">
        <v>2639490000</v>
      </c>
    </row>
    <row r="150" spans="1:7" ht="15" thickBot="1" x14ac:dyDescent="0.35">
      <c r="A150" s="3">
        <v>42971</v>
      </c>
      <c r="B150" s="4">
        <v>52.82</v>
      </c>
      <c r="C150" s="4">
        <v>53.28</v>
      </c>
      <c r="D150" s="4">
        <v>50.19</v>
      </c>
      <c r="E150" s="4">
        <v>50.19</v>
      </c>
      <c r="F150" s="5">
        <v>391342000</v>
      </c>
      <c r="G150" s="5">
        <v>2778190000</v>
      </c>
    </row>
    <row r="151" spans="1:7" ht="15" thickBot="1" x14ac:dyDescent="0.35">
      <c r="A151" s="3">
        <v>42970</v>
      </c>
      <c r="B151" s="4">
        <v>46.71</v>
      </c>
      <c r="C151" s="4">
        <v>54.78</v>
      </c>
      <c r="D151" s="4">
        <v>46.48</v>
      </c>
      <c r="E151" s="4">
        <v>53.25</v>
      </c>
      <c r="F151" s="5">
        <v>447188000</v>
      </c>
      <c r="G151" s="5">
        <v>2456090000</v>
      </c>
    </row>
    <row r="152" spans="1:7" ht="15" thickBot="1" x14ac:dyDescent="0.35">
      <c r="A152" s="3">
        <v>42969</v>
      </c>
      <c r="B152" s="4">
        <v>47.9</v>
      </c>
      <c r="C152" s="4">
        <v>47.9</v>
      </c>
      <c r="D152" s="4">
        <v>45.48</v>
      </c>
      <c r="E152" s="4">
        <v>46.73</v>
      </c>
      <c r="F152" s="5">
        <v>163104000</v>
      </c>
      <c r="G152" s="5">
        <v>2517440000</v>
      </c>
    </row>
    <row r="153" spans="1:7" ht="15" thickBot="1" x14ac:dyDescent="0.35">
      <c r="A153" s="3">
        <v>42968</v>
      </c>
      <c r="B153" s="4">
        <v>46.19</v>
      </c>
      <c r="C153" s="4">
        <v>48.75</v>
      </c>
      <c r="D153" s="4">
        <v>45.62</v>
      </c>
      <c r="E153" s="4">
        <v>47.94</v>
      </c>
      <c r="F153" s="5">
        <v>207172000</v>
      </c>
      <c r="G153" s="5">
        <v>2427130000</v>
      </c>
    </row>
    <row r="154" spans="1:7" ht="15" thickBot="1" x14ac:dyDescent="0.35">
      <c r="A154" s="3">
        <v>42967</v>
      </c>
      <c r="B154" s="4">
        <v>45.38</v>
      </c>
      <c r="C154" s="4">
        <v>47.55</v>
      </c>
      <c r="D154" s="4">
        <v>44.75</v>
      </c>
      <c r="E154" s="4">
        <v>46.23</v>
      </c>
      <c r="F154" s="5">
        <v>138850000</v>
      </c>
      <c r="G154" s="5">
        <v>2383680000</v>
      </c>
    </row>
    <row r="155" spans="1:7" ht="15" thickBot="1" x14ac:dyDescent="0.35">
      <c r="A155" s="3">
        <v>42966</v>
      </c>
      <c r="B155" s="4">
        <v>47.05</v>
      </c>
      <c r="C155" s="4">
        <v>47.08</v>
      </c>
      <c r="D155" s="4">
        <v>43.78</v>
      </c>
      <c r="E155" s="4">
        <v>45.48</v>
      </c>
      <c r="F155" s="5">
        <v>155404000</v>
      </c>
      <c r="G155" s="5">
        <v>2471190000</v>
      </c>
    </row>
    <row r="156" spans="1:7" ht="15" thickBot="1" x14ac:dyDescent="0.35">
      <c r="A156" s="3">
        <v>42965</v>
      </c>
      <c r="B156" s="4">
        <v>43.9</v>
      </c>
      <c r="C156" s="4">
        <v>47.86</v>
      </c>
      <c r="D156" s="4">
        <v>43.59</v>
      </c>
      <c r="E156" s="4">
        <v>47.28</v>
      </c>
      <c r="F156" s="5">
        <v>293350000</v>
      </c>
      <c r="G156" s="5">
        <v>2304770000</v>
      </c>
    </row>
    <row r="157" spans="1:7" ht="15" thickBot="1" x14ac:dyDescent="0.35">
      <c r="A157" s="3">
        <v>42964</v>
      </c>
      <c r="B157" s="4">
        <v>44.18</v>
      </c>
      <c r="C157" s="4">
        <v>44.83</v>
      </c>
      <c r="D157" s="4">
        <v>43.78</v>
      </c>
      <c r="E157" s="4">
        <v>43.91</v>
      </c>
      <c r="F157" s="5">
        <v>104020000</v>
      </c>
      <c r="G157" s="5">
        <v>2318000000</v>
      </c>
    </row>
    <row r="158" spans="1:7" ht="15" thickBot="1" x14ac:dyDescent="0.35">
      <c r="A158" s="3">
        <v>42963</v>
      </c>
      <c r="B158" s="4">
        <v>43.37</v>
      </c>
      <c r="C158" s="4">
        <v>45.06</v>
      </c>
      <c r="D158" s="4">
        <v>42.57</v>
      </c>
      <c r="E158" s="4">
        <v>44.15</v>
      </c>
      <c r="F158" s="5">
        <v>120765000</v>
      </c>
      <c r="G158" s="5">
        <v>2275660000</v>
      </c>
    </row>
    <row r="159" spans="1:7" ht="15" thickBot="1" x14ac:dyDescent="0.35">
      <c r="A159" s="3">
        <v>42962</v>
      </c>
      <c r="B159" s="4">
        <v>45.81</v>
      </c>
      <c r="C159" s="4">
        <v>45.84</v>
      </c>
      <c r="D159" s="4">
        <v>42.29</v>
      </c>
      <c r="E159" s="4">
        <v>43.31</v>
      </c>
      <c r="F159" s="5">
        <v>206081000</v>
      </c>
      <c r="G159" s="5">
        <v>2403520000</v>
      </c>
    </row>
    <row r="160" spans="1:7" ht="15" thickBot="1" x14ac:dyDescent="0.35">
      <c r="A160" s="3">
        <v>42961</v>
      </c>
      <c r="B160" s="4">
        <v>45.83</v>
      </c>
      <c r="C160" s="4">
        <v>46.51</v>
      </c>
      <c r="D160" s="4">
        <v>45.43</v>
      </c>
      <c r="E160" s="4">
        <v>45.8</v>
      </c>
      <c r="F160" s="5">
        <v>114402000</v>
      </c>
      <c r="G160" s="5">
        <v>2403870000</v>
      </c>
    </row>
    <row r="161" spans="1:7" ht="15" thickBot="1" x14ac:dyDescent="0.35">
      <c r="A161" s="3">
        <v>42960</v>
      </c>
      <c r="B161" s="4">
        <v>46.57</v>
      </c>
      <c r="C161" s="4">
        <v>48.07</v>
      </c>
      <c r="D161" s="4">
        <v>44.33</v>
      </c>
      <c r="E161" s="4">
        <v>45.81</v>
      </c>
      <c r="F161" s="5">
        <v>242565000</v>
      </c>
      <c r="G161" s="5">
        <v>2441760000</v>
      </c>
    </row>
    <row r="162" spans="1:7" ht="15" thickBot="1" x14ac:dyDescent="0.35">
      <c r="A162" s="3">
        <v>42959</v>
      </c>
      <c r="B162" s="4">
        <v>47.05</v>
      </c>
      <c r="C162" s="4">
        <v>47.62</v>
      </c>
      <c r="D162" s="4">
        <v>46.29</v>
      </c>
      <c r="E162" s="4">
        <v>46.43</v>
      </c>
      <c r="F162" s="5">
        <v>142065000</v>
      </c>
      <c r="G162" s="5">
        <v>2466360000</v>
      </c>
    </row>
    <row r="163" spans="1:7" ht="15" thickBot="1" x14ac:dyDescent="0.35">
      <c r="A163" s="3">
        <v>42958</v>
      </c>
      <c r="B163" s="4">
        <v>46.4</v>
      </c>
      <c r="C163" s="4">
        <v>47.33</v>
      </c>
      <c r="D163" s="4">
        <v>46.4</v>
      </c>
      <c r="E163" s="4">
        <v>47.1</v>
      </c>
      <c r="F163" s="5">
        <v>137644000</v>
      </c>
      <c r="G163" s="5">
        <v>2431830000</v>
      </c>
    </row>
    <row r="164" spans="1:7" ht="15" thickBot="1" x14ac:dyDescent="0.35">
      <c r="A164" s="3">
        <v>42957</v>
      </c>
      <c r="B164" s="4">
        <v>48.05</v>
      </c>
      <c r="C164" s="4">
        <v>48.51</v>
      </c>
      <c r="D164" s="4">
        <v>46.5</v>
      </c>
      <c r="E164" s="4">
        <v>46.5</v>
      </c>
      <c r="F164" s="5">
        <v>121661000</v>
      </c>
      <c r="G164" s="5">
        <v>2517300000</v>
      </c>
    </row>
    <row r="165" spans="1:7" ht="15" thickBot="1" x14ac:dyDescent="0.35">
      <c r="A165" s="3">
        <v>42956</v>
      </c>
      <c r="B165" s="4">
        <v>48.59</v>
      </c>
      <c r="C165" s="4">
        <v>50.23</v>
      </c>
      <c r="D165" s="4">
        <v>47.16</v>
      </c>
      <c r="E165" s="4">
        <v>48.01</v>
      </c>
      <c r="F165" s="5">
        <v>253103000</v>
      </c>
      <c r="G165" s="5">
        <v>2544750000</v>
      </c>
    </row>
    <row r="166" spans="1:7" ht="15" thickBot="1" x14ac:dyDescent="0.35">
      <c r="A166" s="3">
        <v>42955</v>
      </c>
      <c r="B166" s="4">
        <v>45.9</v>
      </c>
      <c r="C166" s="4">
        <v>49.37</v>
      </c>
      <c r="D166" s="4">
        <v>45.79</v>
      </c>
      <c r="E166" s="4">
        <v>48.63</v>
      </c>
      <c r="F166" s="5">
        <v>205565000</v>
      </c>
      <c r="G166" s="5">
        <v>2403230000</v>
      </c>
    </row>
    <row r="167" spans="1:7" ht="15" thickBot="1" x14ac:dyDescent="0.35">
      <c r="A167" s="3">
        <v>42954</v>
      </c>
      <c r="B167" s="4">
        <v>45.17</v>
      </c>
      <c r="C167" s="4">
        <v>46.48</v>
      </c>
      <c r="D167" s="4">
        <v>45.12</v>
      </c>
      <c r="E167" s="4">
        <v>45.8</v>
      </c>
      <c r="F167" s="5">
        <v>106560000</v>
      </c>
      <c r="G167" s="5">
        <v>2364540000</v>
      </c>
    </row>
    <row r="168" spans="1:7" ht="15" thickBot="1" x14ac:dyDescent="0.35">
      <c r="A168" s="3">
        <v>42953</v>
      </c>
      <c r="B168" s="4">
        <v>46.84</v>
      </c>
      <c r="C168" s="4">
        <v>47.3</v>
      </c>
      <c r="D168" s="4">
        <v>45.1</v>
      </c>
      <c r="E168" s="4">
        <v>45.1</v>
      </c>
      <c r="F168" s="5">
        <v>147891000</v>
      </c>
      <c r="G168" s="5">
        <v>2451490000</v>
      </c>
    </row>
    <row r="169" spans="1:7" ht="15" thickBot="1" x14ac:dyDescent="0.35">
      <c r="A169" s="3">
        <v>42952</v>
      </c>
      <c r="B169" s="4">
        <v>43.49</v>
      </c>
      <c r="C169" s="4">
        <v>46.92</v>
      </c>
      <c r="D169" s="4">
        <v>43.48</v>
      </c>
      <c r="E169" s="4">
        <v>46.86</v>
      </c>
      <c r="F169" s="5">
        <v>248320000</v>
      </c>
      <c r="G169" s="5">
        <v>2275090000</v>
      </c>
    </row>
    <row r="170" spans="1:7" ht="15" thickBot="1" x14ac:dyDescent="0.35">
      <c r="A170" s="3">
        <v>42951</v>
      </c>
      <c r="B170" s="4">
        <v>42.89</v>
      </c>
      <c r="C170" s="4">
        <v>43.71</v>
      </c>
      <c r="D170" s="4">
        <v>42.82</v>
      </c>
      <c r="E170" s="4">
        <v>43.45</v>
      </c>
      <c r="F170" s="5">
        <v>114810000</v>
      </c>
      <c r="G170" s="5">
        <v>2243440000</v>
      </c>
    </row>
    <row r="171" spans="1:7" ht="15" thickBot="1" x14ac:dyDescent="0.35">
      <c r="A171" s="3">
        <v>42950</v>
      </c>
      <c r="B171" s="4">
        <v>42.19</v>
      </c>
      <c r="C171" s="4">
        <v>43.17</v>
      </c>
      <c r="D171" s="4">
        <v>42.13</v>
      </c>
      <c r="E171" s="4">
        <v>42.86</v>
      </c>
      <c r="F171" s="5">
        <v>95497600</v>
      </c>
      <c r="G171" s="5">
        <v>2206190000</v>
      </c>
    </row>
    <row r="172" spans="1:7" ht="15" thickBot="1" x14ac:dyDescent="0.35">
      <c r="A172" s="3">
        <v>42949</v>
      </c>
      <c r="B172" s="4">
        <v>43.07</v>
      </c>
      <c r="C172" s="4">
        <v>43.21</v>
      </c>
      <c r="D172" s="4">
        <v>42.07</v>
      </c>
      <c r="E172" s="4">
        <v>42.13</v>
      </c>
      <c r="F172" s="5">
        <v>103557000</v>
      </c>
      <c r="G172" s="5">
        <v>2251650000</v>
      </c>
    </row>
    <row r="173" spans="1:7" ht="15" thickBot="1" x14ac:dyDescent="0.35">
      <c r="A173" s="3">
        <v>42948</v>
      </c>
      <c r="B173" s="4">
        <v>43.02</v>
      </c>
      <c r="C173" s="4">
        <v>43.77</v>
      </c>
      <c r="D173" s="4">
        <v>41.09</v>
      </c>
      <c r="E173" s="4">
        <v>43.04</v>
      </c>
      <c r="F173" s="5">
        <v>203656000</v>
      </c>
      <c r="G173" s="5">
        <v>2248110000</v>
      </c>
    </row>
    <row r="174" spans="1:7" ht="15" thickBot="1" x14ac:dyDescent="0.35">
      <c r="A174" s="3">
        <v>42947</v>
      </c>
      <c r="B174" s="4">
        <v>40.340000000000003</v>
      </c>
      <c r="C174" s="4">
        <v>44.03</v>
      </c>
      <c r="D174" s="4">
        <v>38.950000000000003</v>
      </c>
      <c r="E174" s="4">
        <v>43.02</v>
      </c>
      <c r="F174" s="5">
        <v>240821000</v>
      </c>
      <c r="G174" s="5">
        <v>2107540000</v>
      </c>
    </row>
    <row r="175" spans="1:7" ht="15" thickBot="1" x14ac:dyDescent="0.35">
      <c r="A175" s="3">
        <v>42946</v>
      </c>
      <c r="B175" s="4">
        <v>41.18</v>
      </c>
      <c r="C175" s="4">
        <v>41.82</v>
      </c>
      <c r="D175" s="4">
        <v>40.06</v>
      </c>
      <c r="E175" s="4">
        <v>40.42</v>
      </c>
      <c r="F175" s="5">
        <v>75746700</v>
      </c>
      <c r="G175" s="5">
        <v>2150970000</v>
      </c>
    </row>
    <row r="176" spans="1:7" ht="15" thickBot="1" x14ac:dyDescent="0.35">
      <c r="A176" s="3">
        <v>42945</v>
      </c>
      <c r="B176" s="4">
        <v>40.56</v>
      </c>
      <c r="C176" s="4">
        <v>41.34</v>
      </c>
      <c r="D176" s="4">
        <v>38.74</v>
      </c>
      <c r="E176" s="4">
        <v>41.12</v>
      </c>
      <c r="F176" s="5">
        <v>109945000</v>
      </c>
      <c r="G176" s="5">
        <v>2117650000</v>
      </c>
    </row>
    <row r="177" spans="1:7" ht="15" thickBot="1" x14ac:dyDescent="0.35">
      <c r="A177" s="3">
        <v>42944</v>
      </c>
      <c r="B177" s="4">
        <v>42.22</v>
      </c>
      <c r="C177" s="4">
        <v>42.47</v>
      </c>
      <c r="D177" s="4">
        <v>35.94</v>
      </c>
      <c r="E177" s="4">
        <v>40.61</v>
      </c>
      <c r="F177" s="5">
        <v>137556000</v>
      </c>
      <c r="G177" s="5">
        <v>2203520000</v>
      </c>
    </row>
    <row r="178" spans="1:7" ht="15" thickBot="1" x14ac:dyDescent="0.35">
      <c r="A178" s="3">
        <v>42943</v>
      </c>
      <c r="B178" s="4">
        <v>42.35</v>
      </c>
      <c r="C178" s="4">
        <v>42.62</v>
      </c>
      <c r="D178" s="4">
        <v>41.39</v>
      </c>
      <c r="E178" s="4">
        <v>42.14</v>
      </c>
      <c r="F178" s="5">
        <v>81714000</v>
      </c>
      <c r="G178" s="5">
        <v>2210020000</v>
      </c>
    </row>
    <row r="179" spans="1:7" ht="15" thickBot="1" x14ac:dyDescent="0.35">
      <c r="A179" s="3">
        <v>42942</v>
      </c>
      <c r="B179" s="4">
        <v>42.29</v>
      </c>
      <c r="C179" s="4">
        <v>42.7</v>
      </c>
      <c r="D179" s="4">
        <v>40.630000000000003</v>
      </c>
      <c r="E179" s="4">
        <v>42.23</v>
      </c>
      <c r="F179" s="5">
        <v>121389000</v>
      </c>
      <c r="G179" s="5">
        <v>2206000000</v>
      </c>
    </row>
    <row r="180" spans="1:7" ht="15" thickBot="1" x14ac:dyDescent="0.35">
      <c r="A180" s="3">
        <v>42941</v>
      </c>
      <c r="B180" s="4">
        <v>44.48</v>
      </c>
      <c r="C180" s="4">
        <v>44.79</v>
      </c>
      <c r="D180" s="4">
        <v>41.07</v>
      </c>
      <c r="E180" s="4">
        <v>42.24</v>
      </c>
      <c r="F180" s="5">
        <v>206307000</v>
      </c>
      <c r="G180" s="5">
        <v>2319870000</v>
      </c>
    </row>
    <row r="181" spans="1:7" ht="15" thickBot="1" x14ac:dyDescent="0.35">
      <c r="A181" s="3">
        <v>42940</v>
      </c>
      <c r="B181" s="4">
        <v>44.16</v>
      </c>
      <c r="C181" s="4">
        <v>44.81</v>
      </c>
      <c r="D181" s="4">
        <v>43.29</v>
      </c>
      <c r="E181" s="4">
        <v>44.41</v>
      </c>
      <c r="F181" s="5">
        <v>158532000</v>
      </c>
      <c r="G181" s="5">
        <v>2302370000</v>
      </c>
    </row>
    <row r="182" spans="1:7" ht="15" thickBot="1" x14ac:dyDescent="0.35">
      <c r="A182" s="3">
        <v>42939</v>
      </c>
      <c r="B182" s="4">
        <v>46.63</v>
      </c>
      <c r="C182" s="4">
        <v>46.64</v>
      </c>
      <c r="D182" s="4">
        <v>42.94</v>
      </c>
      <c r="E182" s="4">
        <v>44.06</v>
      </c>
      <c r="F182" s="5">
        <v>219257000</v>
      </c>
      <c r="G182" s="5">
        <v>2430320000</v>
      </c>
    </row>
    <row r="183" spans="1:7" ht="15" thickBot="1" x14ac:dyDescent="0.35">
      <c r="A183" s="3">
        <v>42938</v>
      </c>
      <c r="B183" s="4">
        <v>45.77</v>
      </c>
      <c r="C183" s="4">
        <v>46.8</v>
      </c>
      <c r="D183" s="4">
        <v>45.45</v>
      </c>
      <c r="E183" s="4">
        <v>46.56</v>
      </c>
      <c r="F183" s="5">
        <v>132333000</v>
      </c>
      <c r="G183" s="5">
        <v>2385020000</v>
      </c>
    </row>
    <row r="184" spans="1:7" ht="15" thickBot="1" x14ac:dyDescent="0.35">
      <c r="A184" s="3">
        <v>42937</v>
      </c>
      <c r="B184" s="4">
        <v>45.07</v>
      </c>
      <c r="C184" s="4">
        <v>47.45</v>
      </c>
      <c r="D184" s="4">
        <v>44.52</v>
      </c>
      <c r="E184" s="4">
        <v>45.76</v>
      </c>
      <c r="F184" s="5">
        <v>286020000</v>
      </c>
      <c r="G184" s="5">
        <v>2347580000</v>
      </c>
    </row>
    <row r="185" spans="1:7" ht="15" thickBot="1" x14ac:dyDescent="0.35">
      <c r="A185" s="3">
        <v>42936</v>
      </c>
      <c r="B185" s="4">
        <v>40.96</v>
      </c>
      <c r="C185" s="4">
        <v>45.45</v>
      </c>
      <c r="D185" s="4">
        <v>40.96</v>
      </c>
      <c r="E185" s="4">
        <v>45.02</v>
      </c>
      <c r="F185" s="5">
        <v>354802000</v>
      </c>
      <c r="G185" s="5">
        <v>2132670000</v>
      </c>
    </row>
    <row r="186" spans="1:7" ht="15" thickBot="1" x14ac:dyDescent="0.35">
      <c r="A186" s="3">
        <v>42935</v>
      </c>
      <c r="B186" s="4">
        <v>44.35</v>
      </c>
      <c r="C186" s="4">
        <v>44.42</v>
      </c>
      <c r="D186" s="4">
        <v>40.56</v>
      </c>
      <c r="E186" s="4">
        <v>40.86</v>
      </c>
      <c r="F186" s="5">
        <v>246377000</v>
      </c>
      <c r="G186" s="5">
        <v>2308550000</v>
      </c>
    </row>
    <row r="187" spans="1:7" ht="15" thickBot="1" x14ac:dyDescent="0.35">
      <c r="A187" s="3">
        <v>42934</v>
      </c>
      <c r="B187" s="4">
        <v>42.62</v>
      </c>
      <c r="C187" s="4">
        <v>45.33</v>
      </c>
      <c r="D187" s="4">
        <v>41.47</v>
      </c>
      <c r="E187" s="4">
        <v>44.3</v>
      </c>
      <c r="F187" s="5">
        <v>380816000</v>
      </c>
      <c r="G187" s="5">
        <v>2218090000</v>
      </c>
    </row>
    <row r="188" spans="1:7" ht="15" thickBot="1" x14ac:dyDescent="0.35">
      <c r="A188" s="3">
        <v>42933</v>
      </c>
      <c r="B188" s="4">
        <v>41.19</v>
      </c>
      <c r="C188" s="4">
        <v>43.07</v>
      </c>
      <c r="D188" s="4">
        <v>40.17</v>
      </c>
      <c r="E188" s="4">
        <v>42.67</v>
      </c>
      <c r="F188" s="5">
        <v>355036000</v>
      </c>
      <c r="G188" s="5">
        <v>2142760000</v>
      </c>
    </row>
    <row r="189" spans="1:7" ht="15" thickBot="1" x14ac:dyDescent="0.35">
      <c r="A189" s="3">
        <v>42932</v>
      </c>
      <c r="B189" s="4">
        <v>38.92</v>
      </c>
      <c r="C189" s="4">
        <v>41.97</v>
      </c>
      <c r="D189" s="4">
        <v>36.380000000000003</v>
      </c>
      <c r="E189" s="4">
        <v>40.909999999999997</v>
      </c>
      <c r="F189" s="5">
        <v>393366000</v>
      </c>
      <c r="G189" s="5">
        <v>2024150000</v>
      </c>
    </row>
    <row r="190" spans="1:7" ht="15" thickBot="1" x14ac:dyDescent="0.35">
      <c r="A190" s="3">
        <v>42931</v>
      </c>
      <c r="B190" s="4">
        <v>42.81</v>
      </c>
      <c r="C190" s="4">
        <v>42.81</v>
      </c>
      <c r="D190" s="4">
        <v>37.78</v>
      </c>
      <c r="E190" s="4">
        <v>38.92</v>
      </c>
      <c r="F190" s="5">
        <v>327332000</v>
      </c>
      <c r="G190" s="5">
        <v>2225560000</v>
      </c>
    </row>
    <row r="191" spans="1:7" ht="15" thickBot="1" x14ac:dyDescent="0.35">
      <c r="A191" s="3">
        <v>42930</v>
      </c>
      <c r="B191" s="4">
        <v>46.36</v>
      </c>
      <c r="C191" s="4">
        <v>46.48</v>
      </c>
      <c r="D191" s="4">
        <v>40.799999999999997</v>
      </c>
      <c r="E191" s="4">
        <v>42.8</v>
      </c>
      <c r="F191" s="5">
        <v>320419000</v>
      </c>
      <c r="G191" s="5">
        <v>2409670000</v>
      </c>
    </row>
    <row r="192" spans="1:7" ht="15" thickBot="1" x14ac:dyDescent="0.35">
      <c r="A192" s="3">
        <v>42929</v>
      </c>
      <c r="B192" s="4">
        <v>48.72</v>
      </c>
      <c r="C192" s="4">
        <v>49.05</v>
      </c>
      <c r="D192" s="4">
        <v>45.39</v>
      </c>
      <c r="E192" s="4">
        <v>46.33</v>
      </c>
      <c r="F192" s="5">
        <v>229105000</v>
      </c>
      <c r="G192" s="5">
        <v>2531820000</v>
      </c>
    </row>
    <row r="193" spans="1:7" ht="15" thickBot="1" x14ac:dyDescent="0.35">
      <c r="A193" s="3">
        <v>42928</v>
      </c>
      <c r="B193" s="4">
        <v>45.26</v>
      </c>
      <c r="C193" s="4">
        <v>49.07</v>
      </c>
      <c r="D193" s="4">
        <v>44.07</v>
      </c>
      <c r="E193" s="4">
        <v>48.75</v>
      </c>
      <c r="F193" s="5">
        <v>369964000</v>
      </c>
      <c r="G193" s="5">
        <v>2350960000</v>
      </c>
    </row>
    <row r="194" spans="1:7" ht="15" thickBot="1" x14ac:dyDescent="0.35">
      <c r="A194" s="3">
        <v>42927</v>
      </c>
      <c r="B194" s="4">
        <v>46.27</v>
      </c>
      <c r="C194" s="4">
        <v>47.39</v>
      </c>
      <c r="D194" s="4">
        <v>43.65</v>
      </c>
      <c r="E194" s="4">
        <v>45.33</v>
      </c>
      <c r="F194" s="5">
        <v>400045000</v>
      </c>
      <c r="G194" s="5">
        <v>2403210000</v>
      </c>
    </row>
    <row r="195" spans="1:7" ht="15" thickBot="1" x14ac:dyDescent="0.35">
      <c r="A195" s="3">
        <v>42926</v>
      </c>
      <c r="B195" s="4">
        <v>49.91</v>
      </c>
      <c r="C195" s="4">
        <v>50.53</v>
      </c>
      <c r="D195" s="4">
        <v>44.74</v>
      </c>
      <c r="E195" s="4">
        <v>46.58</v>
      </c>
      <c r="F195" s="5">
        <v>373253000</v>
      </c>
      <c r="G195" s="5">
        <v>2591230000</v>
      </c>
    </row>
    <row r="196" spans="1:7" ht="15" thickBot="1" x14ac:dyDescent="0.35">
      <c r="A196" s="3">
        <v>42925</v>
      </c>
      <c r="B196" s="4">
        <v>52.36</v>
      </c>
      <c r="C196" s="4">
        <v>53.31</v>
      </c>
      <c r="D196" s="4">
        <v>49.53</v>
      </c>
      <c r="E196" s="4">
        <v>49.58</v>
      </c>
      <c r="F196" s="5">
        <v>409244000</v>
      </c>
      <c r="G196" s="5">
        <v>2717950000</v>
      </c>
    </row>
    <row r="197" spans="1:7" ht="15" thickBot="1" x14ac:dyDescent="0.35">
      <c r="A197" s="3">
        <v>42924</v>
      </c>
      <c r="B197" s="4">
        <v>46.64</v>
      </c>
      <c r="C197" s="4">
        <v>52.75</v>
      </c>
      <c r="D197" s="4">
        <v>44.67</v>
      </c>
      <c r="E197" s="4">
        <v>52.14</v>
      </c>
      <c r="F197" s="5">
        <v>604987000</v>
      </c>
      <c r="G197" s="5">
        <v>2420160000</v>
      </c>
    </row>
    <row r="198" spans="1:7" ht="15" thickBot="1" x14ac:dyDescent="0.35">
      <c r="A198" s="3">
        <v>42923</v>
      </c>
      <c r="B198" s="4">
        <v>51.1</v>
      </c>
      <c r="C198" s="4">
        <v>51.14</v>
      </c>
      <c r="D198" s="4">
        <v>45.63</v>
      </c>
      <c r="E198" s="4">
        <v>46.58</v>
      </c>
      <c r="F198" s="5">
        <v>553712000</v>
      </c>
      <c r="G198" s="5">
        <v>2650900000</v>
      </c>
    </row>
    <row r="199" spans="1:7" ht="15" thickBot="1" x14ac:dyDescent="0.35">
      <c r="A199" s="3">
        <v>42922</v>
      </c>
      <c r="B199" s="4">
        <v>53.2</v>
      </c>
      <c r="C199" s="4">
        <v>53.2</v>
      </c>
      <c r="D199" s="4">
        <v>50.12</v>
      </c>
      <c r="E199" s="4">
        <v>51.13</v>
      </c>
      <c r="F199" s="5">
        <v>461149000</v>
      </c>
      <c r="G199" s="5">
        <v>2758680000</v>
      </c>
    </row>
    <row r="200" spans="1:7" ht="15" thickBot="1" x14ac:dyDescent="0.35">
      <c r="A200" s="3">
        <v>42921</v>
      </c>
      <c r="B200" s="4">
        <v>55.27</v>
      </c>
      <c r="C200" s="4">
        <v>56.03</v>
      </c>
      <c r="D200" s="4">
        <v>50.6</v>
      </c>
      <c r="E200" s="4">
        <v>53.19</v>
      </c>
      <c r="F200" s="5">
        <v>790609000</v>
      </c>
      <c r="G200" s="5">
        <v>2865630000</v>
      </c>
    </row>
    <row r="201" spans="1:7" ht="15" thickBot="1" x14ac:dyDescent="0.35">
      <c r="A201" s="3">
        <v>42920</v>
      </c>
      <c r="B201" s="4">
        <v>46.56</v>
      </c>
      <c r="C201" s="4">
        <v>55.42</v>
      </c>
      <c r="D201" s="4">
        <v>46.56</v>
      </c>
      <c r="E201" s="4">
        <v>55.33</v>
      </c>
      <c r="F201" s="5">
        <v>1101750000</v>
      </c>
      <c r="G201" s="5">
        <v>2413260000</v>
      </c>
    </row>
    <row r="202" spans="1:7" ht="15" thickBot="1" x14ac:dyDescent="0.35">
      <c r="A202" s="3">
        <v>42919</v>
      </c>
      <c r="B202" s="4">
        <v>41.48</v>
      </c>
      <c r="C202" s="4">
        <v>48.4</v>
      </c>
      <c r="D202" s="4">
        <v>40.97</v>
      </c>
      <c r="E202" s="4">
        <v>46.43</v>
      </c>
      <c r="F202" s="5">
        <v>729938000</v>
      </c>
      <c r="G202" s="5">
        <v>2149160000</v>
      </c>
    </row>
    <row r="203" spans="1:7" ht="15" thickBot="1" x14ac:dyDescent="0.35">
      <c r="A203" s="3">
        <v>42918</v>
      </c>
      <c r="B203" s="4">
        <v>38.950000000000003</v>
      </c>
      <c r="C203" s="4">
        <v>43.27</v>
      </c>
      <c r="D203" s="4">
        <v>37.799999999999997</v>
      </c>
      <c r="E203" s="4">
        <v>41.57</v>
      </c>
      <c r="F203" s="5">
        <v>315630000</v>
      </c>
      <c r="G203" s="5">
        <v>2017570000</v>
      </c>
    </row>
    <row r="204" spans="1:7" ht="15" thickBot="1" x14ac:dyDescent="0.35">
      <c r="A204" s="3">
        <v>42917</v>
      </c>
      <c r="B204" s="4">
        <v>40.4</v>
      </c>
      <c r="C204" s="4">
        <v>40.58</v>
      </c>
      <c r="D204" s="4">
        <v>38.47</v>
      </c>
      <c r="E204" s="4">
        <v>38.99</v>
      </c>
      <c r="F204" s="5">
        <v>225507000</v>
      </c>
      <c r="G204" s="5">
        <v>2092370000</v>
      </c>
    </row>
    <row r="205" spans="1:7" ht="15" thickBot="1" x14ac:dyDescent="0.35">
      <c r="A205" s="3">
        <v>42916</v>
      </c>
      <c r="B205" s="4">
        <v>41.04</v>
      </c>
      <c r="C205" s="4">
        <v>41.75</v>
      </c>
      <c r="D205" s="4">
        <v>40.17</v>
      </c>
      <c r="E205" s="4">
        <v>40.35</v>
      </c>
      <c r="F205" s="5">
        <v>251184000</v>
      </c>
      <c r="G205" s="5">
        <v>2124870000</v>
      </c>
    </row>
    <row r="206" spans="1:7" ht="15" thickBot="1" x14ac:dyDescent="0.35">
      <c r="A206" s="3">
        <v>42915</v>
      </c>
      <c r="B206" s="4">
        <v>42.83</v>
      </c>
      <c r="C206" s="4">
        <v>42.83</v>
      </c>
      <c r="D206" s="4">
        <v>40.35</v>
      </c>
      <c r="E206" s="4">
        <v>41.07</v>
      </c>
      <c r="F206" s="5">
        <v>300131000</v>
      </c>
      <c r="G206" s="5">
        <v>2216710000</v>
      </c>
    </row>
    <row r="207" spans="1:7" ht="15" thickBot="1" x14ac:dyDescent="0.35">
      <c r="A207" s="3">
        <v>42914</v>
      </c>
      <c r="B207" s="4">
        <v>40.82</v>
      </c>
      <c r="C207" s="4">
        <v>43.61</v>
      </c>
      <c r="D207" s="4">
        <v>39.18</v>
      </c>
      <c r="E207" s="4">
        <v>42.85</v>
      </c>
      <c r="F207" s="5">
        <v>353444000</v>
      </c>
      <c r="G207" s="5">
        <v>2111870000</v>
      </c>
    </row>
    <row r="208" spans="1:7" ht="15" thickBot="1" x14ac:dyDescent="0.35">
      <c r="A208" s="3">
        <v>42913</v>
      </c>
      <c r="B208" s="4">
        <v>41.13</v>
      </c>
      <c r="C208" s="4">
        <v>41.39</v>
      </c>
      <c r="D208" s="4">
        <v>36.200000000000003</v>
      </c>
      <c r="E208" s="4">
        <v>40.54</v>
      </c>
      <c r="F208" s="5">
        <v>565265000</v>
      </c>
      <c r="G208" s="5">
        <v>2127600000</v>
      </c>
    </row>
    <row r="209" spans="1:7" ht="15" thickBot="1" x14ac:dyDescent="0.35">
      <c r="A209" s="3">
        <v>42912</v>
      </c>
      <c r="B209" s="4">
        <v>44.04</v>
      </c>
      <c r="C209" s="4">
        <v>44.35</v>
      </c>
      <c r="D209" s="4">
        <v>37.549999999999997</v>
      </c>
      <c r="E209" s="4">
        <v>41.13</v>
      </c>
      <c r="F209" s="5">
        <v>538072000</v>
      </c>
      <c r="G209" s="5">
        <v>2277350000</v>
      </c>
    </row>
    <row r="210" spans="1:7" ht="15" thickBot="1" x14ac:dyDescent="0.35">
      <c r="A210" s="3">
        <v>42911</v>
      </c>
      <c r="B210" s="4">
        <v>44.49</v>
      </c>
      <c r="C210" s="4">
        <v>46.22</v>
      </c>
      <c r="D210" s="4">
        <v>43.05</v>
      </c>
      <c r="E210" s="4">
        <v>43.92</v>
      </c>
      <c r="F210" s="5">
        <v>354372000</v>
      </c>
      <c r="G210" s="5">
        <v>2300180000</v>
      </c>
    </row>
    <row r="211" spans="1:7" ht="15" thickBot="1" x14ac:dyDescent="0.35">
      <c r="A211" s="3">
        <v>42910</v>
      </c>
      <c r="B211" s="4">
        <v>47.25</v>
      </c>
      <c r="C211" s="4">
        <v>47.44</v>
      </c>
      <c r="D211" s="4">
        <v>44.01</v>
      </c>
      <c r="E211" s="4">
        <v>44.49</v>
      </c>
      <c r="F211" s="5">
        <v>321214000</v>
      </c>
      <c r="G211" s="5">
        <v>2442000000</v>
      </c>
    </row>
    <row r="212" spans="1:7" ht="15" thickBot="1" x14ac:dyDescent="0.35">
      <c r="A212" s="3">
        <v>42909</v>
      </c>
      <c r="B212" s="4">
        <v>47.75</v>
      </c>
      <c r="C212" s="4">
        <v>48.42</v>
      </c>
      <c r="D212" s="4">
        <v>47.27</v>
      </c>
      <c r="E212" s="4">
        <v>47.34</v>
      </c>
      <c r="F212" s="5">
        <v>284270000</v>
      </c>
      <c r="G212" s="5">
        <v>2467280000</v>
      </c>
    </row>
    <row r="213" spans="1:7" ht="15" thickBot="1" x14ac:dyDescent="0.35">
      <c r="A213" s="3">
        <v>42908</v>
      </c>
      <c r="B213" s="4">
        <v>47.72</v>
      </c>
      <c r="C213" s="4">
        <v>48.85</v>
      </c>
      <c r="D213" s="4">
        <v>45.87</v>
      </c>
      <c r="E213" s="4">
        <v>47.71</v>
      </c>
      <c r="F213" s="5">
        <v>445323000</v>
      </c>
      <c r="G213" s="5">
        <v>2465100000</v>
      </c>
    </row>
    <row r="214" spans="1:7" ht="15" thickBot="1" x14ac:dyDescent="0.35">
      <c r="A214" s="3">
        <v>42907</v>
      </c>
      <c r="B214" s="4">
        <v>47.3</v>
      </c>
      <c r="C214" s="4">
        <v>49.73</v>
      </c>
      <c r="D214" s="4">
        <v>44.22</v>
      </c>
      <c r="E214" s="4">
        <v>47.79</v>
      </c>
      <c r="F214" s="5">
        <v>640054000</v>
      </c>
      <c r="G214" s="5">
        <v>2442610000</v>
      </c>
    </row>
    <row r="215" spans="1:7" ht="15" thickBot="1" x14ac:dyDescent="0.35">
      <c r="A215" s="3">
        <v>42906</v>
      </c>
      <c r="B215" s="4">
        <v>50.41</v>
      </c>
      <c r="C215" s="4">
        <v>51.47</v>
      </c>
      <c r="D215" s="4">
        <v>45.75</v>
      </c>
      <c r="E215" s="4">
        <v>47.22</v>
      </c>
      <c r="F215" s="5">
        <v>612935000</v>
      </c>
      <c r="G215" s="5">
        <v>2602590000</v>
      </c>
    </row>
    <row r="216" spans="1:7" ht="15" thickBot="1" x14ac:dyDescent="0.35">
      <c r="A216" s="3">
        <v>42905</v>
      </c>
      <c r="B216" s="4">
        <v>46.16</v>
      </c>
      <c r="C216" s="4">
        <v>53.55</v>
      </c>
      <c r="D216" s="4">
        <v>44.99</v>
      </c>
      <c r="E216" s="4">
        <v>50.32</v>
      </c>
      <c r="F216" s="5">
        <v>1342360000</v>
      </c>
      <c r="G216" s="5">
        <v>2382490000</v>
      </c>
    </row>
    <row r="217" spans="1:7" ht="15" thickBot="1" x14ac:dyDescent="0.35">
      <c r="A217" s="3">
        <v>42904</v>
      </c>
      <c r="B217" s="4">
        <v>47.44</v>
      </c>
      <c r="C217" s="4">
        <v>47.44</v>
      </c>
      <c r="D217" s="4">
        <v>42.43</v>
      </c>
      <c r="E217" s="4">
        <v>46.04</v>
      </c>
      <c r="F217" s="5">
        <v>1016220000</v>
      </c>
      <c r="G217" s="5">
        <v>2447790000</v>
      </c>
    </row>
    <row r="218" spans="1:7" ht="15" thickBot="1" x14ac:dyDescent="0.35">
      <c r="A218" s="3">
        <v>42903</v>
      </c>
      <c r="B218" s="4">
        <v>36.18</v>
      </c>
      <c r="C218" s="4">
        <v>49.3</v>
      </c>
      <c r="D218" s="4">
        <v>36.18</v>
      </c>
      <c r="E218" s="4">
        <v>47.65</v>
      </c>
      <c r="F218" s="5">
        <v>1730780000</v>
      </c>
      <c r="G218" s="5">
        <v>1866370000</v>
      </c>
    </row>
    <row r="219" spans="1:7" ht="15" thickBot="1" x14ac:dyDescent="0.35">
      <c r="A219" s="3">
        <v>42902</v>
      </c>
      <c r="B219" s="4">
        <v>30.28</v>
      </c>
      <c r="C219" s="4">
        <v>35.700000000000003</v>
      </c>
      <c r="D219" s="4">
        <v>29.55</v>
      </c>
      <c r="E219" s="4">
        <v>35.700000000000003</v>
      </c>
      <c r="F219" s="5">
        <v>515973000</v>
      </c>
      <c r="G219" s="5">
        <v>1561380000</v>
      </c>
    </row>
    <row r="220" spans="1:7" ht="15" thickBot="1" x14ac:dyDescent="0.35">
      <c r="A220" s="3">
        <v>42901</v>
      </c>
      <c r="B220" s="4">
        <v>30.22</v>
      </c>
      <c r="C220" s="4">
        <v>30.37</v>
      </c>
      <c r="D220" s="4">
        <v>27.31</v>
      </c>
      <c r="E220" s="4">
        <v>30.22</v>
      </c>
      <c r="F220" s="5">
        <v>314502000</v>
      </c>
      <c r="G220" s="5">
        <v>1557670000</v>
      </c>
    </row>
    <row r="221" spans="1:7" ht="15" thickBot="1" x14ac:dyDescent="0.35">
      <c r="A221" s="3">
        <v>42900</v>
      </c>
      <c r="B221" s="4">
        <v>30.74</v>
      </c>
      <c r="C221" s="4">
        <v>32.06</v>
      </c>
      <c r="D221" s="4">
        <v>29.32</v>
      </c>
      <c r="E221" s="4">
        <v>30.22</v>
      </c>
      <c r="F221" s="5">
        <v>278323000</v>
      </c>
      <c r="G221" s="5">
        <v>1584220000</v>
      </c>
    </row>
    <row r="222" spans="1:7" ht="15" thickBot="1" x14ac:dyDescent="0.35">
      <c r="A222" s="3">
        <v>42899</v>
      </c>
      <c r="B222" s="4">
        <v>29.49</v>
      </c>
      <c r="C222" s="4">
        <v>30.64</v>
      </c>
      <c r="D222" s="4">
        <v>29.33</v>
      </c>
      <c r="E222" s="4">
        <v>30.64</v>
      </c>
      <c r="F222" s="5">
        <v>150455000</v>
      </c>
      <c r="G222" s="5">
        <v>1519410000</v>
      </c>
    </row>
    <row r="223" spans="1:7" ht="15" thickBot="1" x14ac:dyDescent="0.35">
      <c r="A223" s="3">
        <v>42898</v>
      </c>
      <c r="B223" s="4">
        <v>33.229999999999997</v>
      </c>
      <c r="C223" s="4">
        <v>33.229999999999997</v>
      </c>
      <c r="D223" s="4">
        <v>27.8</v>
      </c>
      <c r="E223" s="4">
        <v>29.5</v>
      </c>
      <c r="F223" s="5">
        <v>372663000</v>
      </c>
      <c r="G223" s="5">
        <v>1711460000</v>
      </c>
    </row>
    <row r="224" spans="1:7" ht="15" thickBot="1" x14ac:dyDescent="0.35">
      <c r="A224" s="3">
        <v>42897</v>
      </c>
      <c r="B224" s="4">
        <v>30.5</v>
      </c>
      <c r="C224" s="4">
        <v>33.56</v>
      </c>
      <c r="D224" s="4">
        <v>30.16</v>
      </c>
      <c r="E224" s="4">
        <v>33.22</v>
      </c>
      <c r="F224" s="5">
        <v>406218000</v>
      </c>
      <c r="G224" s="5">
        <v>1570430000</v>
      </c>
    </row>
    <row r="225" spans="1:7" ht="15" thickBot="1" x14ac:dyDescent="0.35">
      <c r="A225" s="3">
        <v>42896</v>
      </c>
      <c r="B225" s="4">
        <v>29.68</v>
      </c>
      <c r="C225" s="4">
        <v>30.59</v>
      </c>
      <c r="D225" s="4">
        <v>29.66</v>
      </c>
      <c r="E225" s="4">
        <v>30.44</v>
      </c>
      <c r="F225" s="5">
        <v>202679000</v>
      </c>
      <c r="G225" s="5">
        <v>1528070000</v>
      </c>
    </row>
    <row r="226" spans="1:7" ht="15" thickBot="1" x14ac:dyDescent="0.35">
      <c r="A226" s="3">
        <v>42895</v>
      </c>
      <c r="B226" s="4">
        <v>30.19</v>
      </c>
      <c r="C226" s="4">
        <v>30.59</v>
      </c>
      <c r="D226" s="4">
        <v>29.62</v>
      </c>
      <c r="E226" s="4">
        <v>29.68</v>
      </c>
      <c r="F226" s="5">
        <v>176841000</v>
      </c>
      <c r="G226" s="5">
        <v>1553630000</v>
      </c>
    </row>
    <row r="227" spans="1:7" ht="15" thickBot="1" x14ac:dyDescent="0.35">
      <c r="A227" s="3">
        <v>42894</v>
      </c>
      <c r="B227" s="4">
        <v>28.38</v>
      </c>
      <c r="C227" s="4">
        <v>30.34</v>
      </c>
      <c r="D227" s="4">
        <v>27.88</v>
      </c>
      <c r="E227" s="4">
        <v>30.21</v>
      </c>
      <c r="F227" s="5">
        <v>229005000</v>
      </c>
      <c r="G227" s="5">
        <v>1460360000</v>
      </c>
    </row>
    <row r="228" spans="1:7" ht="15" thickBot="1" x14ac:dyDescent="0.35">
      <c r="A228" s="3">
        <v>42893</v>
      </c>
      <c r="B228" s="4">
        <v>30.57</v>
      </c>
      <c r="C228" s="4">
        <v>30.68</v>
      </c>
      <c r="D228" s="4">
        <v>28.37</v>
      </c>
      <c r="E228" s="4">
        <v>28.39</v>
      </c>
      <c r="F228" s="5">
        <v>264597000</v>
      </c>
      <c r="G228" s="5">
        <v>1572550000</v>
      </c>
    </row>
    <row r="229" spans="1:7" ht="15" thickBot="1" x14ac:dyDescent="0.35">
      <c r="A229" s="3">
        <v>42892</v>
      </c>
      <c r="B229" s="4">
        <v>30.84</v>
      </c>
      <c r="C229" s="4">
        <v>31.33</v>
      </c>
      <c r="D229" s="4">
        <v>29.26</v>
      </c>
      <c r="E229" s="4">
        <v>30.55</v>
      </c>
      <c r="F229" s="5">
        <v>321099000</v>
      </c>
      <c r="G229" s="5">
        <v>1586150000</v>
      </c>
    </row>
    <row r="230" spans="1:7" ht="15" thickBot="1" x14ac:dyDescent="0.35">
      <c r="A230" s="3">
        <v>42891</v>
      </c>
      <c r="B230" s="4">
        <v>28.09</v>
      </c>
      <c r="C230" s="4">
        <v>30.99</v>
      </c>
      <c r="D230" s="4">
        <v>28.09</v>
      </c>
      <c r="E230" s="4">
        <v>30.84</v>
      </c>
      <c r="F230" s="5">
        <v>366901000</v>
      </c>
      <c r="G230" s="5">
        <v>1444260000</v>
      </c>
    </row>
    <row r="231" spans="1:7" ht="15" thickBot="1" x14ac:dyDescent="0.35">
      <c r="A231" s="3">
        <v>42890</v>
      </c>
      <c r="B231" s="4">
        <v>27.65</v>
      </c>
      <c r="C231" s="4">
        <v>27.94</v>
      </c>
      <c r="D231" s="4">
        <v>26.95</v>
      </c>
      <c r="E231" s="4">
        <v>27.94</v>
      </c>
      <c r="F231" s="5">
        <v>204435000</v>
      </c>
      <c r="G231" s="5">
        <v>1421270000</v>
      </c>
    </row>
    <row r="232" spans="1:7" ht="15" thickBot="1" x14ac:dyDescent="0.35">
      <c r="A232" s="3">
        <v>42889</v>
      </c>
      <c r="B232" s="4">
        <v>29.04</v>
      </c>
      <c r="C232" s="4">
        <v>29.17</v>
      </c>
      <c r="D232" s="4">
        <v>26.63</v>
      </c>
      <c r="E232" s="4">
        <v>27.66</v>
      </c>
      <c r="F232" s="5">
        <v>290556000</v>
      </c>
      <c r="G232" s="5">
        <v>1492070000</v>
      </c>
    </row>
    <row r="233" spans="1:7" ht="15" thickBot="1" x14ac:dyDescent="0.35">
      <c r="A233" s="3">
        <v>42888</v>
      </c>
      <c r="B233" s="4">
        <v>28.9</v>
      </c>
      <c r="C233" s="4">
        <v>29.89</v>
      </c>
      <c r="D233" s="4">
        <v>27.74</v>
      </c>
      <c r="E233" s="4">
        <v>28.94</v>
      </c>
      <c r="F233" s="5">
        <v>332251000</v>
      </c>
      <c r="G233" s="5">
        <v>1484470000</v>
      </c>
    </row>
    <row r="234" spans="1:7" ht="15" thickBot="1" x14ac:dyDescent="0.35">
      <c r="A234" s="3">
        <v>42887</v>
      </c>
      <c r="B234" s="4">
        <v>25.34</v>
      </c>
      <c r="C234" s="4">
        <v>29.62</v>
      </c>
      <c r="D234" s="4">
        <v>25.3</v>
      </c>
      <c r="E234" s="4">
        <v>28.8</v>
      </c>
      <c r="F234" s="5">
        <v>420473000</v>
      </c>
      <c r="G234" s="5">
        <v>1301540000</v>
      </c>
    </row>
    <row r="235" spans="1:7" ht="15" thickBot="1" x14ac:dyDescent="0.35">
      <c r="A235" s="3">
        <v>42886</v>
      </c>
      <c r="B235" s="4">
        <v>24.29</v>
      </c>
      <c r="C235" s="4">
        <v>25.57</v>
      </c>
      <c r="D235" s="4">
        <v>23.18</v>
      </c>
      <c r="E235" s="4">
        <v>25.3</v>
      </c>
      <c r="F235" s="5">
        <v>298675000</v>
      </c>
      <c r="G235" s="5">
        <v>1247240000</v>
      </c>
    </row>
    <row r="236" spans="1:7" ht="15" thickBot="1" x14ac:dyDescent="0.35">
      <c r="A236" s="3">
        <v>42885</v>
      </c>
      <c r="B236" s="4">
        <v>25.32</v>
      </c>
      <c r="C236" s="4">
        <v>26.13</v>
      </c>
      <c r="D236" s="4">
        <v>24.03</v>
      </c>
      <c r="E236" s="4">
        <v>24.14</v>
      </c>
      <c r="F236" s="5">
        <v>216944000</v>
      </c>
      <c r="G236" s="5">
        <v>1299460000</v>
      </c>
    </row>
    <row r="237" spans="1:7" ht="15" thickBot="1" x14ac:dyDescent="0.35">
      <c r="A237" s="3">
        <v>42884</v>
      </c>
      <c r="B237" s="4">
        <v>24.32</v>
      </c>
      <c r="C237" s="4">
        <v>25.69</v>
      </c>
      <c r="D237" s="4">
        <v>23.28</v>
      </c>
      <c r="E237" s="4">
        <v>25.21</v>
      </c>
      <c r="F237" s="5">
        <v>219796000</v>
      </c>
      <c r="G237" s="5">
        <v>1248110000</v>
      </c>
    </row>
    <row r="238" spans="1:7" ht="15" thickBot="1" x14ac:dyDescent="0.35">
      <c r="A238" s="3">
        <v>42883</v>
      </c>
      <c r="B238" s="4">
        <v>24.01</v>
      </c>
      <c r="C238" s="4">
        <v>26.07</v>
      </c>
      <c r="D238" s="4">
        <v>22.11</v>
      </c>
      <c r="E238" s="4">
        <v>24.22</v>
      </c>
      <c r="F238" s="5">
        <v>377039000</v>
      </c>
      <c r="G238" s="5">
        <v>1231490000</v>
      </c>
    </row>
    <row r="239" spans="1:7" ht="15" thickBot="1" x14ac:dyDescent="0.35">
      <c r="A239" s="3">
        <v>42882</v>
      </c>
      <c r="B239" s="4">
        <v>23.4</v>
      </c>
      <c r="C239" s="4">
        <v>25.43</v>
      </c>
      <c r="D239" s="4">
        <v>20.100000000000001</v>
      </c>
      <c r="E239" s="4">
        <v>23.74</v>
      </c>
      <c r="F239" s="5">
        <v>505424000</v>
      </c>
      <c r="G239" s="5">
        <v>1200170000</v>
      </c>
    </row>
    <row r="240" spans="1:7" ht="15" thickBot="1" x14ac:dyDescent="0.35">
      <c r="A240" s="3">
        <v>42881</v>
      </c>
      <c r="B240" s="4">
        <v>30.33</v>
      </c>
      <c r="C240" s="4">
        <v>31.32</v>
      </c>
      <c r="D240" s="4">
        <v>22.56</v>
      </c>
      <c r="E240" s="4">
        <v>23.75</v>
      </c>
      <c r="F240" s="5">
        <v>484254000</v>
      </c>
      <c r="G240" s="5">
        <v>1554680000</v>
      </c>
    </row>
    <row r="241" spans="1:7" ht="15" thickBot="1" x14ac:dyDescent="0.35">
      <c r="A241" s="3">
        <v>42880</v>
      </c>
      <c r="B241" s="4">
        <v>34.47</v>
      </c>
      <c r="C241" s="4">
        <v>36.21</v>
      </c>
      <c r="D241" s="4">
        <v>28.87</v>
      </c>
      <c r="E241" s="4">
        <v>29.9</v>
      </c>
      <c r="F241" s="5">
        <v>687651000</v>
      </c>
      <c r="G241" s="5">
        <v>1766650000</v>
      </c>
    </row>
    <row r="242" spans="1:7" ht="15" thickBot="1" x14ac:dyDescent="0.35">
      <c r="A242" s="3">
        <v>42879</v>
      </c>
      <c r="B242" s="4">
        <v>32.119999999999997</v>
      </c>
      <c r="C242" s="4">
        <v>35.159999999999997</v>
      </c>
      <c r="D242" s="4">
        <v>31.71</v>
      </c>
      <c r="E242" s="4">
        <v>34.450000000000003</v>
      </c>
      <c r="F242" s="5">
        <v>196292000</v>
      </c>
      <c r="G242" s="5">
        <v>1645910000</v>
      </c>
    </row>
    <row r="243" spans="1:7" ht="15" thickBot="1" x14ac:dyDescent="0.35">
      <c r="A243" s="3">
        <v>42878</v>
      </c>
      <c r="B243" s="4">
        <v>25.3</v>
      </c>
      <c r="C243" s="4">
        <v>32.11</v>
      </c>
      <c r="D243" s="4">
        <v>24.93</v>
      </c>
      <c r="E243" s="4">
        <v>32.11</v>
      </c>
      <c r="F243" s="5">
        <v>216875000</v>
      </c>
      <c r="G243" s="5">
        <v>1296170000</v>
      </c>
    </row>
    <row r="244" spans="1:7" ht="15" thickBot="1" x14ac:dyDescent="0.35">
      <c r="A244" s="3">
        <v>42877</v>
      </c>
      <c r="B244" s="4">
        <v>26.14</v>
      </c>
      <c r="C244" s="4">
        <v>27.5</v>
      </c>
      <c r="D244" s="4">
        <v>23.27</v>
      </c>
      <c r="E244" s="4">
        <v>25.38</v>
      </c>
      <c r="F244" s="5">
        <v>164829000</v>
      </c>
      <c r="G244" s="5">
        <v>1338680000</v>
      </c>
    </row>
    <row r="245" spans="1:7" ht="15" thickBot="1" x14ac:dyDescent="0.35">
      <c r="A245" s="3">
        <v>42876</v>
      </c>
      <c r="B245" s="4">
        <v>27.48</v>
      </c>
      <c r="C245" s="4">
        <v>28.74</v>
      </c>
      <c r="D245" s="4">
        <v>25.73</v>
      </c>
      <c r="E245" s="4">
        <v>26.3</v>
      </c>
      <c r="F245" s="5">
        <v>104882000</v>
      </c>
      <c r="G245" s="5">
        <v>1406610000</v>
      </c>
    </row>
    <row r="246" spans="1:7" ht="15" thickBot="1" x14ac:dyDescent="0.35">
      <c r="A246" s="3">
        <v>42875</v>
      </c>
      <c r="B246" s="4">
        <v>27.68</v>
      </c>
      <c r="C246" s="4">
        <v>28.16</v>
      </c>
      <c r="D246" s="4">
        <v>27.2</v>
      </c>
      <c r="E246" s="4">
        <v>27.51</v>
      </c>
      <c r="F246" s="5">
        <v>59065000</v>
      </c>
      <c r="G246" s="5">
        <v>1416690000</v>
      </c>
    </row>
    <row r="247" spans="1:7" ht="15" thickBot="1" x14ac:dyDescent="0.35">
      <c r="A247" s="3">
        <v>42874</v>
      </c>
      <c r="B247" s="4">
        <v>28.29</v>
      </c>
      <c r="C247" s="4">
        <v>28.41</v>
      </c>
      <c r="D247" s="4">
        <v>26.78</v>
      </c>
      <c r="E247" s="4">
        <v>27.7</v>
      </c>
      <c r="F247" s="5">
        <v>96923800</v>
      </c>
      <c r="G247" s="5">
        <v>1447310000</v>
      </c>
    </row>
    <row r="248" spans="1:7" ht="15" thickBot="1" x14ac:dyDescent="0.35">
      <c r="A248" s="3">
        <v>42873</v>
      </c>
      <c r="B248" s="4">
        <v>25.17</v>
      </c>
      <c r="C248" s="4">
        <v>29.01</v>
      </c>
      <c r="D248" s="4">
        <v>25.12</v>
      </c>
      <c r="E248" s="4">
        <v>28.36</v>
      </c>
      <c r="F248" s="5">
        <v>115830000</v>
      </c>
      <c r="G248" s="5">
        <v>1287210000</v>
      </c>
    </row>
    <row r="249" spans="1:7" ht="15" thickBot="1" x14ac:dyDescent="0.35">
      <c r="A249" s="3">
        <v>42872</v>
      </c>
      <c r="B249" s="4">
        <v>23.24</v>
      </c>
      <c r="C249" s="4">
        <v>25.95</v>
      </c>
      <c r="D249" s="4">
        <v>20.8</v>
      </c>
      <c r="E249" s="4">
        <v>25.4</v>
      </c>
      <c r="F249" s="5">
        <v>141118000</v>
      </c>
      <c r="G249" s="5">
        <v>1188550000</v>
      </c>
    </row>
    <row r="250" spans="1:7" ht="15" thickBot="1" x14ac:dyDescent="0.35">
      <c r="A250" s="3">
        <v>42871</v>
      </c>
      <c r="B250" s="4">
        <v>25.34</v>
      </c>
      <c r="C250" s="4">
        <v>25.34</v>
      </c>
      <c r="D250" s="4">
        <v>22.81</v>
      </c>
      <c r="E250" s="4">
        <v>23.33</v>
      </c>
      <c r="F250" s="5">
        <v>136875000</v>
      </c>
      <c r="G250" s="5">
        <v>1295310000</v>
      </c>
    </row>
    <row r="251" spans="1:7" ht="15" thickBot="1" x14ac:dyDescent="0.35">
      <c r="A251" s="3">
        <v>42870</v>
      </c>
      <c r="B251" s="4">
        <v>28.89</v>
      </c>
      <c r="C251" s="4">
        <v>28.93</v>
      </c>
      <c r="D251" s="4">
        <v>25.19</v>
      </c>
      <c r="E251" s="4">
        <v>25.37</v>
      </c>
      <c r="F251" s="5">
        <v>97147900</v>
      </c>
      <c r="G251" s="5">
        <v>1476700000</v>
      </c>
    </row>
    <row r="252" spans="1:7" ht="15" thickBot="1" x14ac:dyDescent="0.35">
      <c r="A252" s="3">
        <v>42869</v>
      </c>
      <c r="B252" s="4">
        <v>29.09</v>
      </c>
      <c r="C252" s="4">
        <v>30.45</v>
      </c>
      <c r="D252" s="4">
        <v>27.79</v>
      </c>
      <c r="E252" s="4">
        <v>28.89</v>
      </c>
      <c r="F252" s="5">
        <v>67853200</v>
      </c>
      <c r="G252" s="5">
        <v>1486220000</v>
      </c>
    </row>
    <row r="253" spans="1:7" ht="15" thickBot="1" x14ac:dyDescent="0.35">
      <c r="A253" s="3">
        <v>42868</v>
      </c>
      <c r="B253" s="4">
        <v>27.22</v>
      </c>
      <c r="C253" s="4">
        <v>28.91</v>
      </c>
      <c r="D253" s="4">
        <v>25.52</v>
      </c>
      <c r="E253" s="4">
        <v>28.91</v>
      </c>
      <c r="F253" s="5">
        <v>83564400</v>
      </c>
      <c r="G253" s="5">
        <v>1390150000</v>
      </c>
    </row>
    <row r="254" spans="1:7" ht="15" thickBot="1" x14ac:dyDescent="0.35">
      <c r="A254" s="3">
        <v>42867</v>
      </c>
      <c r="B254" s="4">
        <v>30.93</v>
      </c>
      <c r="C254" s="4">
        <v>31.68</v>
      </c>
      <c r="D254" s="4">
        <v>27.37</v>
      </c>
      <c r="E254" s="4">
        <v>27.45</v>
      </c>
      <c r="F254" s="5">
        <v>110569000</v>
      </c>
      <c r="G254" s="5">
        <v>1579240000</v>
      </c>
    </row>
    <row r="255" spans="1:7" ht="15" thickBot="1" x14ac:dyDescent="0.35">
      <c r="A255" s="3">
        <v>42866</v>
      </c>
      <c r="B255" s="4">
        <v>32.659999999999997</v>
      </c>
      <c r="C255" s="4">
        <v>32.909999999999997</v>
      </c>
      <c r="D255" s="4">
        <v>28.03</v>
      </c>
      <c r="E255" s="4">
        <v>30.72</v>
      </c>
      <c r="F255" s="5">
        <v>206137000</v>
      </c>
      <c r="G255" s="5">
        <v>1666830000</v>
      </c>
    </row>
    <row r="256" spans="1:7" ht="15" thickBot="1" x14ac:dyDescent="0.35">
      <c r="A256" s="3">
        <v>42865</v>
      </c>
      <c r="B256" s="4">
        <v>33.299999999999997</v>
      </c>
      <c r="C256" s="4">
        <v>37.33</v>
      </c>
      <c r="D256" s="4">
        <v>31.22</v>
      </c>
      <c r="E256" s="4">
        <v>31.96</v>
      </c>
      <c r="F256" s="5">
        <v>410466000</v>
      </c>
      <c r="G256" s="5">
        <v>1699070000</v>
      </c>
    </row>
    <row r="257" spans="1:7" ht="15" thickBot="1" x14ac:dyDescent="0.35">
      <c r="A257" s="3">
        <v>42864</v>
      </c>
      <c r="B257" s="4">
        <v>28.96</v>
      </c>
      <c r="C257" s="4">
        <v>33.76</v>
      </c>
      <c r="D257" s="4">
        <v>24.49</v>
      </c>
      <c r="E257" s="4">
        <v>33.58</v>
      </c>
      <c r="F257" s="5">
        <v>251517000</v>
      </c>
      <c r="G257" s="5">
        <v>1477510000</v>
      </c>
    </row>
    <row r="258" spans="1:7" ht="15" thickBot="1" x14ac:dyDescent="0.35">
      <c r="A258" s="3">
        <v>42863</v>
      </c>
      <c r="B258" s="4">
        <v>30.37</v>
      </c>
      <c r="C258" s="4">
        <v>30.74</v>
      </c>
      <c r="D258" s="4">
        <v>27.33</v>
      </c>
      <c r="E258" s="4">
        <v>28.96</v>
      </c>
      <c r="F258" s="5">
        <v>132650000</v>
      </c>
      <c r="G258" s="5">
        <v>1548860000</v>
      </c>
    </row>
    <row r="259" spans="1:7" ht="15" thickBot="1" x14ac:dyDescent="0.35">
      <c r="A259" s="3">
        <v>42862</v>
      </c>
      <c r="B259" s="4">
        <v>28.2</v>
      </c>
      <c r="C259" s="4">
        <v>31.37</v>
      </c>
      <c r="D259" s="4">
        <v>28.2</v>
      </c>
      <c r="E259" s="4">
        <v>30.29</v>
      </c>
      <c r="F259" s="5">
        <v>187718000</v>
      </c>
      <c r="G259" s="5">
        <v>1437700000</v>
      </c>
    </row>
    <row r="260" spans="1:7" ht="15" thickBot="1" x14ac:dyDescent="0.35">
      <c r="A260" s="3">
        <v>42861</v>
      </c>
      <c r="B260" s="4">
        <v>26.47</v>
      </c>
      <c r="C260" s="4">
        <v>28.59</v>
      </c>
      <c r="D260" s="4">
        <v>25.49</v>
      </c>
      <c r="E260" s="4">
        <v>28.16</v>
      </c>
      <c r="F260" s="5">
        <v>108083000</v>
      </c>
      <c r="G260" s="5">
        <v>1348870000</v>
      </c>
    </row>
    <row r="261" spans="1:7" ht="15" thickBot="1" x14ac:dyDescent="0.35">
      <c r="A261" s="3">
        <v>42860</v>
      </c>
      <c r="B261" s="4">
        <v>23.47</v>
      </c>
      <c r="C261" s="4">
        <v>27.85</v>
      </c>
      <c r="D261" s="4">
        <v>23.42</v>
      </c>
      <c r="E261" s="4">
        <v>26.27</v>
      </c>
      <c r="F261" s="5">
        <v>218949000</v>
      </c>
      <c r="G261" s="5">
        <v>1195810000</v>
      </c>
    </row>
    <row r="262" spans="1:7" ht="15" thickBot="1" x14ac:dyDescent="0.35">
      <c r="A262" s="3">
        <v>42859</v>
      </c>
      <c r="B262" s="4">
        <v>21.04</v>
      </c>
      <c r="C262" s="4">
        <v>25.69</v>
      </c>
      <c r="D262" s="4">
        <v>20.86</v>
      </c>
      <c r="E262" s="4">
        <v>23.39</v>
      </c>
      <c r="F262" s="5">
        <v>242912000</v>
      </c>
      <c r="G262" s="5">
        <v>1071840000</v>
      </c>
    </row>
    <row r="263" spans="1:7" ht="15" thickBot="1" x14ac:dyDescent="0.35">
      <c r="A263" s="3">
        <v>42858</v>
      </c>
      <c r="B263" s="4">
        <v>15.88</v>
      </c>
      <c r="C263" s="4">
        <v>21.8</v>
      </c>
      <c r="D263" s="4">
        <v>15.67</v>
      </c>
      <c r="E263" s="4">
        <v>21.04</v>
      </c>
      <c r="F263" s="5">
        <v>253441000</v>
      </c>
      <c r="G263" s="5">
        <v>808247000</v>
      </c>
    </row>
    <row r="264" spans="1:7" ht="15" thickBot="1" x14ac:dyDescent="0.35">
      <c r="A264" s="3">
        <v>42857</v>
      </c>
      <c r="B264" s="4">
        <v>15.92</v>
      </c>
      <c r="C264" s="4">
        <v>16.23</v>
      </c>
      <c r="D264" s="4">
        <v>15.15</v>
      </c>
      <c r="E264" s="4">
        <v>15.89</v>
      </c>
      <c r="F264" s="5">
        <v>38692100</v>
      </c>
      <c r="G264" s="5">
        <v>810373000</v>
      </c>
    </row>
    <row r="265" spans="1:7" ht="15" thickBot="1" x14ac:dyDescent="0.35">
      <c r="A265" s="3">
        <v>42856</v>
      </c>
      <c r="B265" s="4">
        <v>15.71</v>
      </c>
      <c r="C265" s="4">
        <v>16.37</v>
      </c>
      <c r="D265" s="4">
        <v>14.88</v>
      </c>
      <c r="E265" s="4">
        <v>15.92</v>
      </c>
      <c r="F265" s="5">
        <v>66989400</v>
      </c>
      <c r="G265" s="5">
        <v>799215000</v>
      </c>
    </row>
    <row r="266" spans="1:7" ht="15" thickBot="1" x14ac:dyDescent="0.35">
      <c r="A266" s="3">
        <v>42855</v>
      </c>
      <c r="B266" s="4">
        <v>15.7</v>
      </c>
      <c r="C266" s="4">
        <v>16.07</v>
      </c>
      <c r="D266" s="4">
        <v>15.47</v>
      </c>
      <c r="E266" s="4">
        <v>15.71</v>
      </c>
      <c r="F266" s="5">
        <v>43929100</v>
      </c>
      <c r="G266" s="5">
        <v>798743000</v>
      </c>
    </row>
    <row r="267" spans="1:7" ht="15" thickBot="1" x14ac:dyDescent="0.35">
      <c r="A267" s="3">
        <v>42854</v>
      </c>
      <c r="B267" s="4">
        <v>14.4</v>
      </c>
      <c r="C267" s="4">
        <v>15.77</v>
      </c>
      <c r="D267" s="4">
        <v>14.36</v>
      </c>
      <c r="E267" s="4">
        <v>15.74</v>
      </c>
      <c r="F267" s="5">
        <v>45713600</v>
      </c>
      <c r="G267" s="5">
        <v>732129000</v>
      </c>
    </row>
    <row r="268" spans="1:7" ht="15" thickBot="1" x14ac:dyDescent="0.35">
      <c r="A268" s="3">
        <v>42853</v>
      </c>
      <c r="B268" s="4">
        <v>14.59</v>
      </c>
      <c r="C268" s="4">
        <v>14.78</v>
      </c>
      <c r="D268" s="4">
        <v>14.06</v>
      </c>
      <c r="E268" s="4">
        <v>14.34</v>
      </c>
      <c r="F268" s="5">
        <v>41067800</v>
      </c>
      <c r="G268" s="5">
        <v>741933000</v>
      </c>
    </row>
    <row r="269" spans="1:7" ht="15" thickBot="1" x14ac:dyDescent="0.35">
      <c r="A269" s="3">
        <v>42852</v>
      </c>
      <c r="B269" s="4">
        <v>14.84</v>
      </c>
      <c r="C269" s="4">
        <v>15</v>
      </c>
      <c r="D269" s="4">
        <v>13.47</v>
      </c>
      <c r="E269" s="4">
        <v>14.62</v>
      </c>
      <c r="F269" s="5">
        <v>76208000</v>
      </c>
      <c r="G269" s="5">
        <v>754472000</v>
      </c>
    </row>
    <row r="270" spans="1:7" ht="15" thickBot="1" x14ac:dyDescent="0.35">
      <c r="A270" s="3">
        <v>42851</v>
      </c>
      <c r="B270" s="4">
        <v>15.21</v>
      </c>
      <c r="C270" s="4">
        <v>15.79</v>
      </c>
      <c r="D270" s="4">
        <v>14.56</v>
      </c>
      <c r="E270" s="4">
        <v>14.85</v>
      </c>
      <c r="F270" s="5">
        <v>71308800</v>
      </c>
      <c r="G270" s="5">
        <v>772651000</v>
      </c>
    </row>
    <row r="271" spans="1:7" ht="15" thickBot="1" x14ac:dyDescent="0.35">
      <c r="A271" s="3">
        <v>42850</v>
      </c>
      <c r="B271" s="4">
        <v>14.98</v>
      </c>
      <c r="C271" s="4">
        <v>15.43</v>
      </c>
      <c r="D271" s="4">
        <v>14.24</v>
      </c>
      <c r="E271" s="4">
        <v>15.21</v>
      </c>
      <c r="F271" s="5">
        <v>56668300</v>
      </c>
      <c r="G271" s="5">
        <v>760872000</v>
      </c>
    </row>
    <row r="272" spans="1:7" ht="15" thickBot="1" x14ac:dyDescent="0.35">
      <c r="A272" s="3">
        <v>42849</v>
      </c>
      <c r="B272" s="4">
        <v>13.96</v>
      </c>
      <c r="C272" s="4">
        <v>14.97</v>
      </c>
      <c r="D272" s="4">
        <v>13.33</v>
      </c>
      <c r="E272" s="4">
        <v>14.97</v>
      </c>
      <c r="F272" s="5">
        <v>60177200</v>
      </c>
      <c r="G272" s="5">
        <v>709098000</v>
      </c>
    </row>
    <row r="273" spans="1:7" ht="15" thickBot="1" x14ac:dyDescent="0.35">
      <c r="A273" s="3">
        <v>42848</v>
      </c>
      <c r="B273" s="4">
        <v>13.07</v>
      </c>
      <c r="C273" s="4">
        <v>14.41</v>
      </c>
      <c r="D273" s="4">
        <v>12.95</v>
      </c>
      <c r="E273" s="4">
        <v>13.94</v>
      </c>
      <c r="F273" s="5">
        <v>198452000</v>
      </c>
      <c r="G273" s="5">
        <v>663271000</v>
      </c>
    </row>
    <row r="274" spans="1:7" ht="15" thickBot="1" x14ac:dyDescent="0.35">
      <c r="A274" s="3">
        <v>42847</v>
      </c>
      <c r="B274" s="4">
        <v>11.18</v>
      </c>
      <c r="C274" s="4">
        <v>13.07</v>
      </c>
      <c r="D274" s="4">
        <v>11.11</v>
      </c>
      <c r="E274" s="4">
        <v>13.06</v>
      </c>
      <c r="F274" s="5">
        <v>158914000</v>
      </c>
      <c r="G274" s="5">
        <v>567234000</v>
      </c>
    </row>
    <row r="275" spans="1:7" ht="15" thickBot="1" x14ac:dyDescent="0.35">
      <c r="A275" s="3">
        <v>42846</v>
      </c>
      <c r="B275" s="4">
        <v>10.29</v>
      </c>
      <c r="C275" s="4">
        <v>11.54</v>
      </c>
      <c r="D275" s="4">
        <v>10.16</v>
      </c>
      <c r="E275" s="4">
        <v>11.23</v>
      </c>
      <c r="F275" s="5">
        <v>99012200</v>
      </c>
      <c r="G275" s="5">
        <v>522165000</v>
      </c>
    </row>
    <row r="276" spans="1:7" ht="15" thickBot="1" x14ac:dyDescent="0.35">
      <c r="A276" s="3">
        <v>42845</v>
      </c>
      <c r="B276" s="4">
        <v>9.6300000000000008</v>
      </c>
      <c r="C276" s="4">
        <v>10.66</v>
      </c>
      <c r="D276" s="4">
        <v>9.59</v>
      </c>
      <c r="E276" s="4">
        <v>10.33</v>
      </c>
      <c r="F276" s="5">
        <v>55828300</v>
      </c>
      <c r="G276" s="5">
        <v>488681000</v>
      </c>
    </row>
    <row r="277" spans="1:7" ht="15" thickBot="1" x14ac:dyDescent="0.35">
      <c r="A277" s="3">
        <v>42844</v>
      </c>
      <c r="B277" s="4">
        <v>10.31</v>
      </c>
      <c r="C277" s="4">
        <v>10.35</v>
      </c>
      <c r="D277" s="4">
        <v>9.59</v>
      </c>
      <c r="E277" s="4">
        <v>9.66</v>
      </c>
      <c r="F277" s="5">
        <v>55784900</v>
      </c>
      <c r="G277" s="5">
        <v>522923000</v>
      </c>
    </row>
    <row r="278" spans="1:7" ht="15" thickBot="1" x14ac:dyDescent="0.35">
      <c r="A278" s="3">
        <v>42843</v>
      </c>
      <c r="B278" s="4">
        <v>10.42</v>
      </c>
      <c r="C278" s="4">
        <v>10.94</v>
      </c>
      <c r="D278" s="4">
        <v>9.9700000000000006</v>
      </c>
      <c r="E278" s="4">
        <v>10.32</v>
      </c>
      <c r="F278" s="5">
        <v>83183300</v>
      </c>
      <c r="G278" s="5">
        <v>528060000</v>
      </c>
    </row>
    <row r="279" spans="1:7" ht="15" thickBot="1" x14ac:dyDescent="0.35">
      <c r="A279" s="3">
        <v>42842</v>
      </c>
      <c r="B279" s="4">
        <v>10.6</v>
      </c>
      <c r="C279" s="4">
        <v>11.18</v>
      </c>
      <c r="D279" s="4">
        <v>10.39</v>
      </c>
      <c r="E279" s="4">
        <v>10.42</v>
      </c>
      <c r="F279" s="5">
        <v>104055000</v>
      </c>
      <c r="G279" s="5">
        <v>536824000</v>
      </c>
    </row>
    <row r="280" spans="1:7" ht="15" thickBot="1" x14ac:dyDescent="0.35">
      <c r="A280" s="3">
        <v>42841</v>
      </c>
      <c r="B280" s="4">
        <v>10.75</v>
      </c>
      <c r="C280" s="4">
        <v>10.9</v>
      </c>
      <c r="D280" s="4">
        <v>10.67</v>
      </c>
      <c r="E280" s="4">
        <v>10.71</v>
      </c>
      <c r="F280" s="5">
        <v>24321400</v>
      </c>
      <c r="G280" s="5">
        <v>544263000</v>
      </c>
    </row>
    <row r="281" spans="1:7" ht="15" thickBot="1" x14ac:dyDescent="0.35">
      <c r="A281" s="3">
        <v>42840</v>
      </c>
      <c r="B281" s="4">
        <v>10.34</v>
      </c>
      <c r="C281" s="4">
        <v>11</v>
      </c>
      <c r="D281" s="4">
        <v>10.199999999999999</v>
      </c>
      <c r="E281" s="4">
        <v>10.79</v>
      </c>
      <c r="F281" s="5">
        <v>47922000</v>
      </c>
      <c r="G281" s="5">
        <v>523678000</v>
      </c>
    </row>
    <row r="282" spans="1:7" ht="15" thickBot="1" x14ac:dyDescent="0.35">
      <c r="A282" s="3">
        <v>42839</v>
      </c>
      <c r="B282" s="4">
        <v>10.130000000000001</v>
      </c>
      <c r="C282" s="4">
        <v>10.51</v>
      </c>
      <c r="D282" s="4">
        <v>9.68</v>
      </c>
      <c r="E282" s="4">
        <v>10.39</v>
      </c>
      <c r="F282" s="5">
        <v>61137000</v>
      </c>
      <c r="G282" s="5">
        <v>512838000</v>
      </c>
    </row>
    <row r="283" spans="1:7" ht="15" thickBot="1" x14ac:dyDescent="0.35">
      <c r="A283" s="3">
        <v>42838</v>
      </c>
      <c r="B283" s="4">
        <v>10.76</v>
      </c>
      <c r="C283" s="4">
        <v>10.77</v>
      </c>
      <c r="D283" s="4">
        <v>9.93</v>
      </c>
      <c r="E283" s="4">
        <v>10.15</v>
      </c>
      <c r="F283" s="5">
        <v>64187400</v>
      </c>
      <c r="G283" s="5">
        <v>544751000</v>
      </c>
    </row>
    <row r="284" spans="1:7" ht="15" thickBot="1" x14ac:dyDescent="0.35">
      <c r="A284" s="3">
        <v>42837</v>
      </c>
      <c r="B284" s="4">
        <v>8.83</v>
      </c>
      <c r="C284" s="4">
        <v>11.06</v>
      </c>
      <c r="D284" s="4">
        <v>8.83</v>
      </c>
      <c r="E284" s="4">
        <v>10.79</v>
      </c>
      <c r="F284" s="5">
        <v>159255000</v>
      </c>
      <c r="G284" s="5">
        <v>446780000</v>
      </c>
    </row>
    <row r="285" spans="1:7" ht="15" thickBot="1" x14ac:dyDescent="0.35">
      <c r="A285" s="3">
        <v>42836</v>
      </c>
      <c r="B285" s="4">
        <v>8.91</v>
      </c>
      <c r="C285" s="4">
        <v>9.2799999999999994</v>
      </c>
      <c r="D285" s="4">
        <v>8.66</v>
      </c>
      <c r="E285" s="4">
        <v>8.85</v>
      </c>
      <c r="F285" s="5">
        <v>50700000</v>
      </c>
      <c r="G285" s="5">
        <v>450735000</v>
      </c>
    </row>
    <row r="286" spans="1:7" ht="15" thickBot="1" x14ac:dyDescent="0.35">
      <c r="A286" s="3">
        <v>42835</v>
      </c>
      <c r="B286" s="4">
        <v>8.7200000000000006</v>
      </c>
      <c r="C286" s="4">
        <v>9.1999999999999993</v>
      </c>
      <c r="D286" s="4">
        <v>8.19</v>
      </c>
      <c r="E286" s="4">
        <v>8.92</v>
      </c>
      <c r="F286" s="5">
        <v>74425700</v>
      </c>
      <c r="G286" s="5">
        <v>440977000</v>
      </c>
    </row>
    <row r="287" spans="1:7" ht="15" thickBot="1" x14ac:dyDescent="0.35">
      <c r="A287" s="3">
        <v>42834</v>
      </c>
      <c r="B287" s="4">
        <v>9.89</v>
      </c>
      <c r="C287" s="4">
        <v>10.01</v>
      </c>
      <c r="D287" s="4">
        <v>8.43</v>
      </c>
      <c r="E287" s="4">
        <v>8.7100000000000009</v>
      </c>
      <c r="F287" s="5">
        <v>90963300</v>
      </c>
      <c r="G287" s="5">
        <v>499887000</v>
      </c>
    </row>
    <row r="288" spans="1:7" ht="15" thickBot="1" x14ac:dyDescent="0.35">
      <c r="A288" s="3">
        <v>42833</v>
      </c>
      <c r="B288" s="4">
        <v>9.34</v>
      </c>
      <c r="C288" s="4">
        <v>10.35</v>
      </c>
      <c r="D288" s="4">
        <v>9.33</v>
      </c>
      <c r="E288" s="4">
        <v>9.92</v>
      </c>
      <c r="F288" s="5">
        <v>58489100</v>
      </c>
      <c r="G288" s="5">
        <v>471828000</v>
      </c>
    </row>
    <row r="289" spans="1:7" ht="15" thickBot="1" x14ac:dyDescent="0.35">
      <c r="A289" s="3">
        <v>42832</v>
      </c>
      <c r="B289" s="4">
        <v>10.220000000000001</v>
      </c>
      <c r="C289" s="4">
        <v>10.56</v>
      </c>
      <c r="D289" s="4">
        <v>9.19</v>
      </c>
      <c r="E289" s="4">
        <v>9.3699999999999992</v>
      </c>
      <c r="F289" s="5">
        <v>94765600</v>
      </c>
      <c r="G289" s="5">
        <v>516533000</v>
      </c>
    </row>
    <row r="290" spans="1:7" ht="15" thickBot="1" x14ac:dyDescent="0.35">
      <c r="A290" s="3">
        <v>42831</v>
      </c>
      <c r="B290" s="4">
        <v>11.12</v>
      </c>
      <c r="C290" s="4">
        <v>11.45</v>
      </c>
      <c r="D290" s="4">
        <v>9.66</v>
      </c>
      <c r="E290" s="4">
        <v>10.25</v>
      </c>
      <c r="F290" s="5">
        <v>194300000</v>
      </c>
      <c r="G290" s="5">
        <v>561808000</v>
      </c>
    </row>
    <row r="291" spans="1:7" ht="15" thickBot="1" x14ac:dyDescent="0.35">
      <c r="A291" s="3">
        <v>42830</v>
      </c>
      <c r="B291" s="4">
        <v>8.25</v>
      </c>
      <c r="C291" s="4">
        <v>11.42</v>
      </c>
      <c r="D291" s="4">
        <v>7.96</v>
      </c>
      <c r="E291" s="4">
        <v>11.09</v>
      </c>
      <c r="F291" s="5">
        <v>217834000</v>
      </c>
      <c r="G291" s="5">
        <v>416432000</v>
      </c>
    </row>
    <row r="292" spans="1:7" ht="15" thickBot="1" x14ac:dyDescent="0.35">
      <c r="A292" s="3">
        <v>42829</v>
      </c>
      <c r="B292" s="4">
        <v>8.1199999999999992</v>
      </c>
      <c r="C292" s="4">
        <v>8.9600000000000009</v>
      </c>
      <c r="D292" s="4">
        <v>7.53</v>
      </c>
      <c r="E292" s="4">
        <v>8.2899999999999991</v>
      </c>
      <c r="F292" s="5">
        <v>129208000</v>
      </c>
      <c r="G292" s="5">
        <v>409793000</v>
      </c>
    </row>
    <row r="293" spans="1:7" ht="15" thickBot="1" x14ac:dyDescent="0.35">
      <c r="A293" s="3">
        <v>42828</v>
      </c>
      <c r="B293" s="4">
        <v>7.74</v>
      </c>
      <c r="C293" s="4">
        <v>8.64</v>
      </c>
      <c r="D293" s="4">
        <v>7.24</v>
      </c>
      <c r="E293" s="4">
        <v>8.07</v>
      </c>
      <c r="F293" s="5">
        <v>114179000</v>
      </c>
      <c r="G293" s="5">
        <v>390802000</v>
      </c>
    </row>
    <row r="294" spans="1:7" ht="15" thickBot="1" x14ac:dyDescent="0.35">
      <c r="A294" s="3">
        <v>42827</v>
      </c>
      <c r="B294" s="4">
        <v>6.86</v>
      </c>
      <c r="C294" s="4">
        <v>7.94</v>
      </c>
      <c r="D294" s="4">
        <v>6.65</v>
      </c>
      <c r="E294" s="4">
        <v>7.74</v>
      </c>
      <c r="F294" s="5">
        <v>88560400</v>
      </c>
      <c r="G294" s="5">
        <v>346209000</v>
      </c>
    </row>
    <row r="295" spans="1:7" ht="15" thickBot="1" x14ac:dyDescent="0.35">
      <c r="A295" s="3">
        <v>42826</v>
      </c>
      <c r="B295" s="4">
        <v>6.65</v>
      </c>
      <c r="C295" s="4">
        <v>6.98</v>
      </c>
      <c r="D295" s="4">
        <v>6.31</v>
      </c>
      <c r="E295" s="4">
        <v>6.88</v>
      </c>
      <c r="F295" s="5">
        <v>57711700</v>
      </c>
      <c r="G295" s="5">
        <v>335526000</v>
      </c>
    </row>
    <row r="296" spans="1:7" ht="15" thickBot="1" x14ac:dyDescent="0.35">
      <c r="A296" s="3">
        <v>42825</v>
      </c>
      <c r="B296" s="4">
        <v>7.02</v>
      </c>
      <c r="C296" s="4">
        <v>7.07</v>
      </c>
      <c r="D296" s="4">
        <v>5.85</v>
      </c>
      <c r="E296" s="4">
        <v>6.67</v>
      </c>
      <c r="F296" s="5">
        <v>98922600</v>
      </c>
      <c r="G296" s="5">
        <v>353860000</v>
      </c>
    </row>
    <row r="297" spans="1:7" ht="15" thickBot="1" x14ac:dyDescent="0.35">
      <c r="A297" s="3">
        <v>42824</v>
      </c>
      <c r="B297" s="4">
        <v>4.18</v>
      </c>
      <c r="C297" s="4">
        <v>7.04</v>
      </c>
      <c r="D297" s="4">
        <v>4.1500000000000004</v>
      </c>
      <c r="E297" s="4">
        <v>6.98</v>
      </c>
      <c r="F297" s="5">
        <v>191251000</v>
      </c>
      <c r="G297" s="5">
        <v>210627000</v>
      </c>
    </row>
    <row r="298" spans="1:7" ht="15" thickBot="1" x14ac:dyDescent="0.35">
      <c r="A298" s="3">
        <v>42823</v>
      </c>
      <c r="B298" s="4">
        <v>4.1399999999999997</v>
      </c>
      <c r="C298" s="4">
        <v>4.2</v>
      </c>
      <c r="D298" s="4">
        <v>4.09</v>
      </c>
      <c r="E298" s="4">
        <v>4.1900000000000004</v>
      </c>
      <c r="F298" s="5">
        <v>8479960</v>
      </c>
      <c r="G298" s="5">
        <v>208728000</v>
      </c>
    </row>
    <row r="299" spans="1:7" ht="15" thickBot="1" x14ac:dyDescent="0.35">
      <c r="A299" s="3">
        <v>42822</v>
      </c>
      <c r="B299" s="4">
        <v>4.07</v>
      </c>
      <c r="C299" s="4">
        <v>4.18</v>
      </c>
      <c r="D299" s="4">
        <v>4.0599999999999996</v>
      </c>
      <c r="E299" s="4">
        <v>4.16</v>
      </c>
      <c r="F299" s="5">
        <v>4297870</v>
      </c>
      <c r="G299" s="5">
        <v>205012000</v>
      </c>
    </row>
    <row r="300" spans="1:7" ht="15" thickBot="1" x14ac:dyDescent="0.35">
      <c r="A300" s="3">
        <v>42821</v>
      </c>
      <c r="B300" s="4">
        <v>4.07</v>
      </c>
      <c r="C300" s="4">
        <v>4.1399999999999997</v>
      </c>
      <c r="D300" s="4">
        <v>4.04</v>
      </c>
      <c r="E300" s="4">
        <v>4.08</v>
      </c>
      <c r="F300" s="5">
        <v>5162690</v>
      </c>
      <c r="G300" s="5">
        <v>204793000</v>
      </c>
    </row>
    <row r="301" spans="1:7" ht="15" thickBot="1" x14ac:dyDescent="0.35">
      <c r="A301" s="3">
        <v>42820</v>
      </c>
      <c r="B301" s="4">
        <v>4.07</v>
      </c>
      <c r="C301" s="4">
        <v>4.0999999999999996</v>
      </c>
      <c r="D301" s="4">
        <v>4.03</v>
      </c>
      <c r="E301" s="4">
        <v>4.0599999999999996</v>
      </c>
      <c r="F301" s="5">
        <v>3911060</v>
      </c>
      <c r="G301" s="5">
        <v>204723000</v>
      </c>
    </row>
    <row r="302" spans="1:7" ht="15" thickBot="1" x14ac:dyDescent="0.35">
      <c r="A302" s="3">
        <v>42819</v>
      </c>
      <c r="B302" s="4">
        <v>4.07</v>
      </c>
      <c r="C302" s="4">
        <v>4.12</v>
      </c>
      <c r="D302" s="4">
        <v>3.97</v>
      </c>
      <c r="E302" s="4">
        <v>4.07</v>
      </c>
      <c r="F302" s="5">
        <v>7904680</v>
      </c>
      <c r="G302" s="5">
        <v>205034000</v>
      </c>
    </row>
    <row r="303" spans="1:7" ht="15" thickBot="1" x14ac:dyDescent="0.35">
      <c r="A303" s="3">
        <v>42818</v>
      </c>
      <c r="B303" s="4">
        <v>3.97</v>
      </c>
      <c r="C303" s="4">
        <v>4.13</v>
      </c>
      <c r="D303" s="4">
        <v>3.94</v>
      </c>
      <c r="E303" s="4">
        <v>4.08</v>
      </c>
      <c r="F303" s="5">
        <v>12524300</v>
      </c>
      <c r="G303" s="5">
        <v>199924000</v>
      </c>
    </row>
    <row r="304" spans="1:7" ht="15" thickBot="1" x14ac:dyDescent="0.35">
      <c r="A304" s="3">
        <v>42817</v>
      </c>
      <c r="B304" s="4">
        <v>3.93</v>
      </c>
      <c r="C304" s="4">
        <v>4</v>
      </c>
      <c r="D304" s="4">
        <v>3.92</v>
      </c>
      <c r="E304" s="4">
        <v>3.98</v>
      </c>
      <c r="F304" s="5">
        <v>3354160</v>
      </c>
      <c r="G304" s="5">
        <v>197783000</v>
      </c>
    </row>
    <row r="305" spans="1:7" ht="15" thickBot="1" x14ac:dyDescent="0.35">
      <c r="A305" s="3">
        <v>42816</v>
      </c>
      <c r="B305" s="4">
        <v>3.99</v>
      </c>
      <c r="C305" s="4">
        <v>4.01</v>
      </c>
      <c r="D305" s="4">
        <v>3.89</v>
      </c>
      <c r="E305" s="4">
        <v>3.94</v>
      </c>
      <c r="F305" s="5">
        <v>5949960</v>
      </c>
      <c r="G305" s="5">
        <v>200521000</v>
      </c>
    </row>
    <row r="306" spans="1:7" ht="15" thickBot="1" x14ac:dyDescent="0.35">
      <c r="A306" s="3">
        <v>42815</v>
      </c>
      <c r="B306" s="4">
        <v>4.04</v>
      </c>
      <c r="C306" s="4">
        <v>4.04</v>
      </c>
      <c r="D306" s="4">
        <v>3.98</v>
      </c>
      <c r="E306" s="4">
        <v>4.01</v>
      </c>
      <c r="F306" s="5">
        <v>4970080</v>
      </c>
      <c r="G306" s="5">
        <v>202923000</v>
      </c>
    </row>
    <row r="307" spans="1:7" ht="15" thickBot="1" x14ac:dyDescent="0.35">
      <c r="A307" s="3">
        <v>42814</v>
      </c>
      <c r="B307" s="4">
        <v>3.95</v>
      </c>
      <c r="C307" s="4">
        <v>4.05</v>
      </c>
      <c r="D307" s="4">
        <v>3.89</v>
      </c>
      <c r="E307" s="4">
        <v>4.03</v>
      </c>
      <c r="F307" s="5">
        <v>4068240</v>
      </c>
      <c r="G307" s="5">
        <v>198555000</v>
      </c>
    </row>
    <row r="308" spans="1:7" ht="15" thickBot="1" x14ac:dyDescent="0.35">
      <c r="A308" s="3">
        <v>42813</v>
      </c>
      <c r="B308" s="4">
        <v>3.96</v>
      </c>
      <c r="C308" s="4">
        <v>4.03</v>
      </c>
      <c r="D308" s="4">
        <v>3.9</v>
      </c>
      <c r="E308" s="4">
        <v>3.96</v>
      </c>
      <c r="F308" s="5">
        <v>6013050</v>
      </c>
      <c r="G308" s="5">
        <v>198801000</v>
      </c>
    </row>
    <row r="309" spans="1:7" ht="15" thickBot="1" x14ac:dyDescent="0.35">
      <c r="A309" s="3">
        <v>42812</v>
      </c>
      <c r="B309" s="4">
        <v>4.04</v>
      </c>
      <c r="C309" s="4">
        <v>4.16</v>
      </c>
      <c r="D309" s="4">
        <v>3.86</v>
      </c>
      <c r="E309" s="4">
        <v>3.97</v>
      </c>
      <c r="F309" s="5">
        <v>12199700</v>
      </c>
      <c r="G309" s="5">
        <v>202967000</v>
      </c>
    </row>
    <row r="310" spans="1:7" ht="15" thickBot="1" x14ac:dyDescent="0.35">
      <c r="A310" s="3">
        <v>42811</v>
      </c>
      <c r="B310" s="4">
        <v>4.2300000000000004</v>
      </c>
      <c r="C310" s="4">
        <v>4.2300000000000004</v>
      </c>
      <c r="D310" s="4">
        <v>4.04</v>
      </c>
      <c r="E310" s="4">
        <v>4.0599999999999996</v>
      </c>
      <c r="F310" s="5">
        <v>11109600</v>
      </c>
      <c r="G310" s="5">
        <v>212582000</v>
      </c>
    </row>
    <row r="311" spans="1:7" ht="15" thickBot="1" x14ac:dyDescent="0.35">
      <c r="A311" s="3">
        <v>42810</v>
      </c>
      <c r="B311" s="4">
        <v>4.1500000000000004</v>
      </c>
      <c r="C311" s="4">
        <v>4.38</v>
      </c>
      <c r="D311" s="4">
        <v>4.0999999999999996</v>
      </c>
      <c r="E311" s="4">
        <v>4.24</v>
      </c>
      <c r="F311" s="5">
        <v>12755200</v>
      </c>
      <c r="G311" s="5">
        <v>208204000</v>
      </c>
    </row>
    <row r="312" spans="1:7" ht="15" thickBot="1" x14ac:dyDescent="0.35">
      <c r="A312" s="3">
        <v>42809</v>
      </c>
      <c r="B312" s="4">
        <v>4.05</v>
      </c>
      <c r="C312" s="4">
        <v>4.18</v>
      </c>
      <c r="D312" s="4">
        <v>4</v>
      </c>
      <c r="E312" s="4">
        <v>4.16</v>
      </c>
      <c r="F312" s="5">
        <v>6571900</v>
      </c>
      <c r="G312" s="5">
        <v>203099000</v>
      </c>
    </row>
    <row r="313" spans="1:7" ht="15" thickBot="1" x14ac:dyDescent="0.35">
      <c r="A313" s="3">
        <v>42808</v>
      </c>
      <c r="B313" s="4">
        <v>4.17</v>
      </c>
      <c r="C313" s="4">
        <v>4.17</v>
      </c>
      <c r="D313" s="4">
        <v>4.01</v>
      </c>
      <c r="E313" s="4">
        <v>4.0599999999999996</v>
      </c>
      <c r="F313" s="5">
        <v>7928910</v>
      </c>
      <c r="G313" s="5">
        <v>209412000</v>
      </c>
    </row>
    <row r="314" spans="1:7" ht="15" thickBot="1" x14ac:dyDescent="0.35">
      <c r="A314" s="3">
        <v>42807</v>
      </c>
      <c r="B314" s="4">
        <v>3.85</v>
      </c>
      <c r="C314" s="4">
        <v>4.25</v>
      </c>
      <c r="D314" s="4">
        <v>3.83</v>
      </c>
      <c r="E314" s="4">
        <v>4.17</v>
      </c>
      <c r="F314" s="5">
        <v>22439100</v>
      </c>
      <c r="G314" s="5">
        <v>192979000</v>
      </c>
    </row>
    <row r="315" spans="1:7" ht="15" thickBot="1" x14ac:dyDescent="0.35">
      <c r="A315" s="3">
        <v>42806</v>
      </c>
      <c r="B315" s="4">
        <v>3.79</v>
      </c>
      <c r="C315" s="4">
        <v>3.86</v>
      </c>
      <c r="D315" s="4">
        <v>3.78</v>
      </c>
      <c r="E315" s="4">
        <v>3.84</v>
      </c>
      <c r="F315" s="5">
        <v>3373750</v>
      </c>
      <c r="G315" s="5">
        <v>189874000</v>
      </c>
    </row>
    <row r="316" spans="1:7" ht="15" thickBot="1" x14ac:dyDescent="0.35">
      <c r="A316" s="3">
        <v>42805</v>
      </c>
      <c r="B316" s="4">
        <v>3.76</v>
      </c>
      <c r="C316" s="4">
        <v>3.84</v>
      </c>
      <c r="D316" s="4">
        <v>3.75</v>
      </c>
      <c r="E316" s="4">
        <v>3.8</v>
      </c>
      <c r="F316" s="5">
        <v>3463740</v>
      </c>
      <c r="G316" s="5">
        <v>188428000</v>
      </c>
    </row>
    <row r="317" spans="1:7" ht="15" thickBot="1" x14ac:dyDescent="0.35">
      <c r="A317" s="3">
        <v>42804</v>
      </c>
      <c r="B317" s="4">
        <v>3.83</v>
      </c>
      <c r="C317" s="4">
        <v>3.88</v>
      </c>
      <c r="D317" s="4">
        <v>3.73</v>
      </c>
      <c r="E317" s="4">
        <v>3.75</v>
      </c>
      <c r="F317" s="5">
        <v>7090150</v>
      </c>
      <c r="G317" s="5">
        <v>191858000</v>
      </c>
    </row>
    <row r="318" spans="1:7" ht="15" thickBot="1" x14ac:dyDescent="0.35">
      <c r="A318" s="3">
        <v>42803</v>
      </c>
      <c r="B318" s="4">
        <v>3.77</v>
      </c>
      <c r="C318" s="4">
        <v>3.84</v>
      </c>
      <c r="D318" s="4">
        <v>3.76</v>
      </c>
      <c r="E318" s="4">
        <v>3.84</v>
      </c>
      <c r="F318" s="5">
        <v>3092100</v>
      </c>
      <c r="G318" s="5">
        <v>188704000</v>
      </c>
    </row>
    <row r="319" spans="1:7" ht="15" thickBot="1" x14ac:dyDescent="0.35">
      <c r="A319" s="3">
        <v>42802</v>
      </c>
      <c r="B319" s="4">
        <v>3.81</v>
      </c>
      <c r="C319" s="4">
        <v>3.82</v>
      </c>
      <c r="D319" s="4">
        <v>3.75</v>
      </c>
      <c r="E319" s="4">
        <v>3.78</v>
      </c>
      <c r="F319" s="5">
        <v>4594400</v>
      </c>
      <c r="G319" s="5">
        <v>190712000</v>
      </c>
    </row>
    <row r="320" spans="1:7" ht="15" thickBot="1" x14ac:dyDescent="0.35">
      <c r="A320" s="3">
        <v>42801</v>
      </c>
      <c r="B320" s="4">
        <v>3.89</v>
      </c>
      <c r="C320" s="4">
        <v>3.91</v>
      </c>
      <c r="D320" s="4">
        <v>3.8</v>
      </c>
      <c r="E320" s="4">
        <v>3.82</v>
      </c>
      <c r="F320" s="5">
        <v>5619560</v>
      </c>
      <c r="G320" s="5">
        <v>194991000</v>
      </c>
    </row>
    <row r="321" spans="1:7" ht="15" thickBot="1" x14ac:dyDescent="0.35">
      <c r="A321" s="3">
        <v>42800</v>
      </c>
      <c r="B321" s="4">
        <v>3.87</v>
      </c>
      <c r="C321" s="4">
        <v>3.93</v>
      </c>
      <c r="D321" s="4">
        <v>3.86</v>
      </c>
      <c r="E321" s="4">
        <v>3.92</v>
      </c>
      <c r="F321" s="5">
        <v>4393810</v>
      </c>
      <c r="G321" s="5">
        <v>193846000</v>
      </c>
    </row>
    <row r="322" spans="1:7" ht="15" thickBot="1" x14ac:dyDescent="0.35">
      <c r="A322" s="3">
        <v>42799</v>
      </c>
      <c r="B322" s="4">
        <v>3.86</v>
      </c>
      <c r="C322" s="4">
        <v>3.9</v>
      </c>
      <c r="D322" s="4">
        <v>3.84</v>
      </c>
      <c r="E322" s="4">
        <v>3.9</v>
      </c>
      <c r="F322" s="5">
        <v>2836910</v>
      </c>
      <c r="G322" s="5">
        <v>193336000</v>
      </c>
    </row>
    <row r="323" spans="1:7" ht="15" thickBot="1" x14ac:dyDescent="0.35">
      <c r="A323" s="3">
        <v>42798</v>
      </c>
      <c r="B323" s="4">
        <v>3.91</v>
      </c>
      <c r="C323" s="4">
        <v>3.92</v>
      </c>
      <c r="D323" s="4">
        <v>3.86</v>
      </c>
      <c r="E323" s="4">
        <v>3.88</v>
      </c>
      <c r="F323" s="5">
        <v>3361400</v>
      </c>
      <c r="G323" s="5">
        <v>195730000</v>
      </c>
    </row>
    <row r="324" spans="1:7" ht="15" thickBot="1" x14ac:dyDescent="0.35">
      <c r="A324" s="3">
        <v>42797</v>
      </c>
      <c r="B324" s="4">
        <v>3.92</v>
      </c>
      <c r="C324" s="4">
        <v>4</v>
      </c>
      <c r="D324" s="4">
        <v>3.9</v>
      </c>
      <c r="E324" s="4">
        <v>3.92</v>
      </c>
      <c r="F324" s="5">
        <v>7515680</v>
      </c>
      <c r="G324" s="5">
        <v>196144000</v>
      </c>
    </row>
    <row r="325" spans="1:7" ht="15" thickBot="1" x14ac:dyDescent="0.35">
      <c r="A325" s="3">
        <v>42796</v>
      </c>
      <c r="B325" s="4">
        <v>3.8</v>
      </c>
      <c r="C325" s="4">
        <v>4.1100000000000003</v>
      </c>
      <c r="D325" s="4">
        <v>3.78</v>
      </c>
      <c r="E325" s="4">
        <v>3.92</v>
      </c>
      <c r="F325" s="5">
        <v>9439480</v>
      </c>
      <c r="G325" s="5">
        <v>189785000</v>
      </c>
    </row>
    <row r="326" spans="1:7" ht="15" thickBot="1" x14ac:dyDescent="0.35">
      <c r="A326" s="3">
        <v>42795</v>
      </c>
      <c r="B326" s="4">
        <v>3.77</v>
      </c>
      <c r="C326" s="4">
        <v>3.81</v>
      </c>
      <c r="D326" s="4">
        <v>3.76</v>
      </c>
      <c r="E326" s="4">
        <v>3.8</v>
      </c>
      <c r="F326" s="5">
        <v>4405000</v>
      </c>
      <c r="G326" s="5">
        <v>188623000</v>
      </c>
    </row>
    <row r="327" spans="1:7" ht="15" thickBot="1" x14ac:dyDescent="0.35">
      <c r="A327" s="3">
        <v>42794</v>
      </c>
      <c r="B327" s="4">
        <v>3.8</v>
      </c>
      <c r="C327" s="4">
        <v>3.82</v>
      </c>
      <c r="D327" s="4">
        <v>3.76</v>
      </c>
      <c r="E327" s="4">
        <v>3.77</v>
      </c>
      <c r="F327" s="5">
        <v>4045440</v>
      </c>
      <c r="G327" s="5">
        <v>190098000</v>
      </c>
    </row>
    <row r="328" spans="1:7" ht="15" thickBot="1" x14ac:dyDescent="0.35">
      <c r="A328" s="3">
        <v>42793</v>
      </c>
      <c r="B328" s="4">
        <v>3.81</v>
      </c>
      <c r="C328" s="4">
        <v>3.83</v>
      </c>
      <c r="D328" s="4">
        <v>3.8</v>
      </c>
      <c r="E328" s="4">
        <v>3.8</v>
      </c>
      <c r="F328" s="5">
        <v>3766590</v>
      </c>
      <c r="G328" s="5">
        <v>190522000</v>
      </c>
    </row>
    <row r="329" spans="1:7" ht="15" thickBot="1" x14ac:dyDescent="0.35">
      <c r="A329" s="3">
        <v>42792</v>
      </c>
      <c r="B329" s="4">
        <v>3.82</v>
      </c>
      <c r="C329" s="4">
        <v>3.85</v>
      </c>
      <c r="D329" s="4">
        <v>3.8</v>
      </c>
      <c r="E329" s="4">
        <v>3.83</v>
      </c>
      <c r="F329" s="5">
        <v>2688250</v>
      </c>
      <c r="G329" s="5">
        <v>190585000</v>
      </c>
    </row>
    <row r="330" spans="1:7" ht="15" thickBot="1" x14ac:dyDescent="0.35">
      <c r="A330" s="3">
        <v>42791</v>
      </c>
      <c r="B330" s="4">
        <v>3.85</v>
      </c>
      <c r="C330" s="4">
        <v>3.86</v>
      </c>
      <c r="D330" s="4">
        <v>3.81</v>
      </c>
      <c r="E330" s="4">
        <v>3.83</v>
      </c>
      <c r="F330" s="5">
        <v>3581200</v>
      </c>
      <c r="G330" s="5">
        <v>192344000</v>
      </c>
    </row>
    <row r="331" spans="1:7" ht="15" thickBot="1" x14ac:dyDescent="0.35">
      <c r="A331" s="3">
        <v>42790</v>
      </c>
      <c r="B331" s="4">
        <v>3.83</v>
      </c>
      <c r="C331" s="4">
        <v>3.88</v>
      </c>
      <c r="D331" s="4">
        <v>3.82</v>
      </c>
      <c r="E331" s="4">
        <v>3.85</v>
      </c>
      <c r="F331" s="5">
        <v>6921090</v>
      </c>
      <c r="G331" s="5">
        <v>191226000</v>
      </c>
    </row>
    <row r="332" spans="1:7" ht="15" thickBot="1" x14ac:dyDescent="0.35">
      <c r="A332" s="3">
        <v>42789</v>
      </c>
      <c r="B332" s="4">
        <v>3.8</v>
      </c>
      <c r="C332" s="4">
        <v>3.85</v>
      </c>
      <c r="D332" s="4">
        <v>3.8</v>
      </c>
      <c r="E332" s="4">
        <v>3.84</v>
      </c>
      <c r="F332" s="5">
        <v>4096480</v>
      </c>
      <c r="G332" s="5">
        <v>189631000</v>
      </c>
    </row>
    <row r="333" spans="1:7" ht="15" thickBot="1" x14ac:dyDescent="0.35">
      <c r="A333" s="3">
        <v>42788</v>
      </c>
      <c r="B333" s="4">
        <v>3.79</v>
      </c>
      <c r="C333" s="4">
        <v>3.84</v>
      </c>
      <c r="D333" s="4">
        <v>3.78</v>
      </c>
      <c r="E333" s="4">
        <v>3.81</v>
      </c>
      <c r="F333" s="5">
        <v>4547610</v>
      </c>
      <c r="G333" s="5">
        <v>188961000</v>
      </c>
    </row>
    <row r="334" spans="1:7" ht="15" thickBot="1" x14ac:dyDescent="0.35">
      <c r="A334" s="3">
        <v>42787</v>
      </c>
      <c r="B334" s="4">
        <v>3.76</v>
      </c>
      <c r="C334" s="4">
        <v>3.8</v>
      </c>
      <c r="D334" s="4">
        <v>3.76</v>
      </c>
      <c r="E334" s="4">
        <v>3.78</v>
      </c>
      <c r="F334" s="5">
        <v>4110740</v>
      </c>
      <c r="G334" s="5">
        <v>187718000</v>
      </c>
    </row>
    <row r="335" spans="1:7" ht="15" thickBot="1" x14ac:dyDescent="0.35">
      <c r="A335" s="3">
        <v>42786</v>
      </c>
      <c r="B335" s="4">
        <v>3.77</v>
      </c>
      <c r="C335" s="4">
        <v>3.78</v>
      </c>
      <c r="D335" s="4">
        <v>3.75</v>
      </c>
      <c r="E335" s="4">
        <v>3.77</v>
      </c>
      <c r="F335" s="5">
        <v>3128060</v>
      </c>
      <c r="G335" s="5">
        <v>187912000</v>
      </c>
    </row>
    <row r="336" spans="1:7" ht="15" thickBot="1" x14ac:dyDescent="0.35">
      <c r="A336" s="3">
        <v>42785</v>
      </c>
      <c r="B336" s="4">
        <v>3.79</v>
      </c>
      <c r="C336" s="4">
        <v>3.79</v>
      </c>
      <c r="D336" s="4">
        <v>3.74</v>
      </c>
      <c r="E336" s="4">
        <v>3.76</v>
      </c>
      <c r="F336" s="5">
        <v>2701490</v>
      </c>
      <c r="G336" s="5">
        <v>189049000</v>
      </c>
    </row>
    <row r="337" spans="1:7" ht="15" thickBot="1" x14ac:dyDescent="0.35">
      <c r="A337" s="3">
        <v>42784</v>
      </c>
      <c r="B337" s="4">
        <v>3.83</v>
      </c>
      <c r="C337" s="4">
        <v>3.83</v>
      </c>
      <c r="D337" s="4">
        <v>3.78</v>
      </c>
      <c r="E337" s="4">
        <v>3.79</v>
      </c>
      <c r="F337" s="5">
        <v>3209270</v>
      </c>
      <c r="G337" s="5">
        <v>190755000</v>
      </c>
    </row>
    <row r="338" spans="1:7" ht="15" thickBot="1" x14ac:dyDescent="0.35">
      <c r="A338" s="3">
        <v>42783</v>
      </c>
      <c r="B338" s="4">
        <v>3.78</v>
      </c>
      <c r="C338" s="4">
        <v>3.84</v>
      </c>
      <c r="D338" s="4">
        <v>3.77</v>
      </c>
      <c r="E338" s="4">
        <v>3.83</v>
      </c>
      <c r="F338" s="5">
        <v>4001350</v>
      </c>
      <c r="G338" s="5">
        <v>188226000</v>
      </c>
    </row>
    <row r="339" spans="1:7" ht="15" thickBot="1" x14ac:dyDescent="0.35">
      <c r="A339" s="3">
        <v>42782</v>
      </c>
      <c r="B339" s="4">
        <v>3.8</v>
      </c>
      <c r="C339" s="4">
        <v>3.82</v>
      </c>
      <c r="D339" s="4">
        <v>3.78</v>
      </c>
      <c r="E339" s="4">
        <v>3.79</v>
      </c>
      <c r="F339" s="5">
        <v>3991580</v>
      </c>
      <c r="G339" s="5">
        <v>189087000</v>
      </c>
    </row>
    <row r="340" spans="1:7" ht="15" thickBot="1" x14ac:dyDescent="0.35">
      <c r="A340" s="3">
        <v>42781</v>
      </c>
      <c r="B340" s="4">
        <v>3.77</v>
      </c>
      <c r="C340" s="4">
        <v>3.82</v>
      </c>
      <c r="D340" s="4">
        <v>3.76</v>
      </c>
      <c r="E340" s="4">
        <v>3.81</v>
      </c>
      <c r="F340" s="5">
        <v>2683590</v>
      </c>
      <c r="G340" s="5">
        <v>187657000</v>
      </c>
    </row>
    <row r="341" spans="1:7" ht="15" thickBot="1" x14ac:dyDescent="0.35">
      <c r="A341" s="3">
        <v>42780</v>
      </c>
      <c r="B341" s="4">
        <v>3.72</v>
      </c>
      <c r="C341" s="4">
        <v>3.77</v>
      </c>
      <c r="D341" s="4">
        <v>3.71</v>
      </c>
      <c r="E341" s="4">
        <v>3.77</v>
      </c>
      <c r="F341" s="5">
        <v>3994400</v>
      </c>
      <c r="G341" s="5">
        <v>184921000</v>
      </c>
    </row>
    <row r="342" spans="1:7" ht="15" thickBot="1" x14ac:dyDescent="0.35">
      <c r="A342" s="3">
        <v>42779</v>
      </c>
      <c r="B342" s="4">
        <v>3.77</v>
      </c>
      <c r="C342" s="4">
        <v>3.77</v>
      </c>
      <c r="D342" s="4">
        <v>3.7</v>
      </c>
      <c r="E342" s="4">
        <v>3.72</v>
      </c>
      <c r="F342" s="5">
        <v>4721650</v>
      </c>
      <c r="G342" s="5">
        <v>187506000</v>
      </c>
    </row>
    <row r="343" spans="1:7" ht="15" thickBot="1" x14ac:dyDescent="0.35">
      <c r="A343" s="3">
        <v>42778</v>
      </c>
      <c r="B343" s="4">
        <v>3.8</v>
      </c>
      <c r="C343" s="4">
        <v>3.8</v>
      </c>
      <c r="D343" s="4">
        <v>3.75</v>
      </c>
      <c r="E343" s="4">
        <v>3.76</v>
      </c>
      <c r="F343" s="5">
        <v>2706320</v>
      </c>
      <c r="G343" s="5">
        <v>188829000</v>
      </c>
    </row>
    <row r="344" spans="1:7" ht="15" thickBot="1" x14ac:dyDescent="0.35">
      <c r="A344" s="3">
        <v>42777</v>
      </c>
      <c r="B344" s="4">
        <v>3.78</v>
      </c>
      <c r="C344" s="4">
        <v>3.8</v>
      </c>
      <c r="D344" s="4">
        <v>3.77</v>
      </c>
      <c r="E344" s="4">
        <v>3.79</v>
      </c>
      <c r="F344" s="5">
        <v>3340840</v>
      </c>
      <c r="G344" s="5">
        <v>187849000</v>
      </c>
    </row>
    <row r="345" spans="1:7" ht="15" thickBot="1" x14ac:dyDescent="0.35">
      <c r="A345" s="3">
        <v>42776</v>
      </c>
      <c r="B345" s="4">
        <v>3.8</v>
      </c>
      <c r="C345" s="4">
        <v>3.81</v>
      </c>
      <c r="D345" s="4">
        <v>3.7</v>
      </c>
      <c r="E345" s="4">
        <v>3.78</v>
      </c>
      <c r="F345" s="5">
        <v>7918280</v>
      </c>
      <c r="G345" s="5">
        <v>188981000</v>
      </c>
    </row>
    <row r="346" spans="1:7" ht="15" thickBot="1" x14ac:dyDescent="0.35">
      <c r="A346" s="3">
        <v>42775</v>
      </c>
      <c r="B346" s="4">
        <v>4.03</v>
      </c>
      <c r="C346" s="4">
        <v>4.08</v>
      </c>
      <c r="D346" s="4">
        <v>3.71</v>
      </c>
      <c r="E346" s="4">
        <v>3.8</v>
      </c>
      <c r="F346" s="5">
        <v>21297300</v>
      </c>
      <c r="G346" s="5">
        <v>200288000</v>
      </c>
    </row>
    <row r="347" spans="1:7" ht="15" thickBot="1" x14ac:dyDescent="0.35">
      <c r="A347" s="3">
        <v>42774</v>
      </c>
      <c r="B347" s="4">
        <v>4.05</v>
      </c>
      <c r="C347" s="4">
        <v>4.08</v>
      </c>
      <c r="D347" s="4">
        <v>3.97</v>
      </c>
      <c r="E347" s="4">
        <v>4.0199999999999996</v>
      </c>
      <c r="F347" s="5">
        <v>7016980</v>
      </c>
      <c r="G347" s="5">
        <v>201226000</v>
      </c>
    </row>
    <row r="348" spans="1:7" ht="15" thickBot="1" x14ac:dyDescent="0.35">
      <c r="A348" s="3">
        <v>42773</v>
      </c>
      <c r="B348" s="4">
        <v>4.05</v>
      </c>
      <c r="C348" s="4">
        <v>4.08</v>
      </c>
      <c r="D348" s="4">
        <v>4.04</v>
      </c>
      <c r="E348" s="4">
        <v>4.04</v>
      </c>
      <c r="F348" s="5">
        <v>6570650</v>
      </c>
      <c r="G348" s="5">
        <v>201352000</v>
      </c>
    </row>
    <row r="349" spans="1:7" ht="15" thickBot="1" x14ac:dyDescent="0.35">
      <c r="A349" s="3">
        <v>42772</v>
      </c>
      <c r="B349" s="4">
        <v>4.0599999999999996</v>
      </c>
      <c r="C349" s="4">
        <v>4.08</v>
      </c>
      <c r="D349" s="4">
        <v>4.04</v>
      </c>
      <c r="E349" s="4">
        <v>4.04</v>
      </c>
      <c r="F349" s="5">
        <v>4972300</v>
      </c>
      <c r="G349" s="5">
        <v>201525000</v>
      </c>
    </row>
    <row r="350" spans="1:7" ht="15" thickBot="1" x14ac:dyDescent="0.35">
      <c r="A350" s="3">
        <v>42771</v>
      </c>
      <c r="B350" s="4">
        <v>4.07</v>
      </c>
      <c r="C350" s="4">
        <v>4.07</v>
      </c>
      <c r="D350" s="4">
        <v>4.0199999999999996</v>
      </c>
      <c r="E350" s="4">
        <v>4.04</v>
      </c>
      <c r="F350" s="5">
        <v>4635400</v>
      </c>
      <c r="G350" s="5">
        <v>201824000</v>
      </c>
    </row>
    <row r="351" spans="1:7" ht="15" thickBot="1" x14ac:dyDescent="0.35">
      <c r="A351" s="3">
        <v>42770</v>
      </c>
      <c r="B351" s="4">
        <v>4.08</v>
      </c>
      <c r="C351" s="4">
        <v>4.0999999999999996</v>
      </c>
      <c r="D351" s="4">
        <v>4.0199999999999996</v>
      </c>
      <c r="E351" s="4">
        <v>4.0599999999999996</v>
      </c>
      <c r="F351" s="5">
        <v>6926300</v>
      </c>
      <c r="G351" s="5">
        <v>202727000</v>
      </c>
    </row>
    <row r="352" spans="1:7" ht="15" thickBot="1" x14ac:dyDescent="0.35">
      <c r="A352" s="3">
        <v>42769</v>
      </c>
      <c r="B352" s="4">
        <v>4.08</v>
      </c>
      <c r="C352" s="4">
        <v>4.1100000000000003</v>
      </c>
      <c r="D352" s="4">
        <v>4.04</v>
      </c>
      <c r="E352" s="4">
        <v>4.08</v>
      </c>
      <c r="F352" s="5">
        <v>8548470</v>
      </c>
      <c r="G352" s="5">
        <v>202531000</v>
      </c>
    </row>
    <row r="353" spans="1:7" ht="15" thickBot="1" x14ac:dyDescent="0.35">
      <c r="A353" s="3">
        <v>42768</v>
      </c>
      <c r="B353" s="4">
        <v>4.08</v>
      </c>
      <c r="C353" s="4">
        <v>4.09</v>
      </c>
      <c r="D353" s="4">
        <v>4.0199999999999996</v>
      </c>
      <c r="E353" s="4">
        <v>4.09</v>
      </c>
      <c r="F353" s="5">
        <v>5175450</v>
      </c>
      <c r="G353" s="5">
        <v>202147000</v>
      </c>
    </row>
    <row r="354" spans="1:7" ht="15" thickBot="1" x14ac:dyDescent="0.35">
      <c r="A354" s="3">
        <v>42767</v>
      </c>
      <c r="B354" s="4">
        <v>4.08</v>
      </c>
      <c r="C354" s="4">
        <v>4.13</v>
      </c>
      <c r="D354" s="4">
        <v>4.03</v>
      </c>
      <c r="E354" s="4">
        <v>4.08</v>
      </c>
      <c r="F354" s="5">
        <v>7753930</v>
      </c>
      <c r="G354" s="5">
        <v>202128000</v>
      </c>
    </row>
    <row r="355" spans="1:7" ht="15" thickBot="1" x14ac:dyDescent="0.35">
      <c r="A355" s="3">
        <v>42766</v>
      </c>
      <c r="B355" s="4">
        <v>4.0199999999999996</v>
      </c>
      <c r="C355" s="4">
        <v>4.0999999999999996</v>
      </c>
      <c r="D355" s="4">
        <v>4.0199999999999996</v>
      </c>
      <c r="E355" s="4">
        <v>4.08</v>
      </c>
      <c r="F355" s="5">
        <v>15799800</v>
      </c>
      <c r="G355" s="5">
        <v>199116000</v>
      </c>
    </row>
    <row r="356" spans="1:7" ht="15" thickBot="1" x14ac:dyDescent="0.35">
      <c r="A356" s="3">
        <v>42765</v>
      </c>
      <c r="B356" s="4">
        <v>3.86</v>
      </c>
      <c r="C356" s="4">
        <v>4.0199999999999996</v>
      </c>
      <c r="D356" s="4">
        <v>3.86</v>
      </c>
      <c r="E356" s="4">
        <v>4.0199999999999996</v>
      </c>
      <c r="F356" s="5">
        <v>10192700</v>
      </c>
      <c r="G356" s="5">
        <v>191115000</v>
      </c>
    </row>
    <row r="357" spans="1:7" ht="15" thickBot="1" x14ac:dyDescent="0.35">
      <c r="A357" s="3">
        <v>42764</v>
      </c>
      <c r="B357" s="4">
        <v>3.85</v>
      </c>
      <c r="C357" s="4">
        <v>3.86</v>
      </c>
      <c r="D357" s="4">
        <v>3.84</v>
      </c>
      <c r="E357" s="4">
        <v>3.85</v>
      </c>
      <c r="F357" s="5">
        <v>2804420</v>
      </c>
      <c r="G357" s="5">
        <v>190873000</v>
      </c>
    </row>
    <row r="358" spans="1:7" ht="15" thickBot="1" x14ac:dyDescent="0.35">
      <c r="A358" s="3">
        <v>42763</v>
      </c>
      <c r="B358" s="4">
        <v>3.85</v>
      </c>
      <c r="C358" s="4">
        <v>3.87</v>
      </c>
      <c r="D358" s="4">
        <v>3.84</v>
      </c>
      <c r="E358" s="4">
        <v>3.85</v>
      </c>
      <c r="F358" s="5">
        <v>3305270</v>
      </c>
      <c r="G358" s="5">
        <v>190872000</v>
      </c>
    </row>
    <row r="359" spans="1:7" ht="15" thickBot="1" x14ac:dyDescent="0.35">
      <c r="A359" s="3">
        <v>42762</v>
      </c>
      <c r="B359" s="4">
        <v>3.84</v>
      </c>
      <c r="C359" s="4">
        <v>3.86</v>
      </c>
      <c r="D359" s="4">
        <v>3.81</v>
      </c>
      <c r="E359" s="4">
        <v>3.86</v>
      </c>
      <c r="F359" s="5">
        <v>5049680</v>
      </c>
      <c r="G359" s="5">
        <v>190149000</v>
      </c>
    </row>
    <row r="360" spans="1:7" ht="15" thickBot="1" x14ac:dyDescent="0.35">
      <c r="A360" s="3">
        <v>42761</v>
      </c>
      <c r="B360" s="4">
        <v>3.71</v>
      </c>
      <c r="C360" s="4">
        <v>3.84</v>
      </c>
      <c r="D360" s="4">
        <v>3.71</v>
      </c>
      <c r="E360" s="4">
        <v>3.83</v>
      </c>
      <c r="F360" s="5">
        <v>5817220</v>
      </c>
      <c r="G360" s="5">
        <v>183873000</v>
      </c>
    </row>
    <row r="361" spans="1:7" ht="15" thickBot="1" x14ac:dyDescent="0.35">
      <c r="A361" s="3">
        <v>42760</v>
      </c>
      <c r="B361" s="4">
        <v>3.79</v>
      </c>
      <c r="C361" s="4">
        <v>3.8</v>
      </c>
      <c r="D361" s="4">
        <v>3.69</v>
      </c>
      <c r="E361" s="4">
        <v>3.71</v>
      </c>
      <c r="F361" s="5">
        <v>6863540</v>
      </c>
      <c r="G361" s="5">
        <v>187625000</v>
      </c>
    </row>
    <row r="362" spans="1:7" ht="15" thickBot="1" x14ac:dyDescent="0.35">
      <c r="A362" s="3">
        <v>42759</v>
      </c>
      <c r="B362" s="4">
        <v>3.84</v>
      </c>
      <c r="C362" s="4">
        <v>3.84</v>
      </c>
      <c r="D362" s="4">
        <v>3.78</v>
      </c>
      <c r="E362" s="4">
        <v>3.79</v>
      </c>
      <c r="F362" s="5">
        <v>2629220</v>
      </c>
      <c r="G362" s="5">
        <v>189741000</v>
      </c>
    </row>
    <row r="363" spans="1:7" ht="15" thickBot="1" x14ac:dyDescent="0.35">
      <c r="A363" s="3">
        <v>42758</v>
      </c>
      <c r="B363" s="4">
        <v>3.86</v>
      </c>
      <c r="C363" s="4">
        <v>3.86</v>
      </c>
      <c r="D363" s="4">
        <v>3.82</v>
      </c>
      <c r="E363" s="4">
        <v>3.84</v>
      </c>
      <c r="F363" s="5">
        <v>2725110</v>
      </c>
      <c r="G363" s="5">
        <v>190717000</v>
      </c>
    </row>
    <row r="364" spans="1:7" ht="15" thickBot="1" x14ac:dyDescent="0.35">
      <c r="A364" s="3">
        <v>42757</v>
      </c>
      <c r="B364" s="4">
        <v>3.9</v>
      </c>
      <c r="C364" s="4">
        <v>3.92</v>
      </c>
      <c r="D364" s="4">
        <v>3.82</v>
      </c>
      <c r="E364" s="4">
        <v>3.84</v>
      </c>
      <c r="F364" s="5">
        <v>2630830</v>
      </c>
      <c r="G364" s="5">
        <v>192953000</v>
      </c>
    </row>
    <row r="365" spans="1:7" ht="15" thickBot="1" x14ac:dyDescent="0.35">
      <c r="A365" s="3">
        <v>42756</v>
      </c>
      <c r="B365" s="4">
        <v>3.89</v>
      </c>
      <c r="C365" s="4">
        <v>3.92</v>
      </c>
      <c r="D365" s="4">
        <v>3.89</v>
      </c>
      <c r="E365" s="4">
        <v>3.9</v>
      </c>
      <c r="F365" s="5">
        <v>2717700</v>
      </c>
      <c r="G365" s="5">
        <v>192408000</v>
      </c>
    </row>
    <row r="366" spans="1:7" ht="15" thickBot="1" x14ac:dyDescent="0.35">
      <c r="A366" s="3">
        <v>42755</v>
      </c>
      <c r="B366" s="4">
        <v>3.86</v>
      </c>
      <c r="C366" s="4">
        <v>3.91</v>
      </c>
      <c r="D366" s="4">
        <v>3.84</v>
      </c>
      <c r="E366" s="4">
        <v>3.89</v>
      </c>
      <c r="F366" s="5">
        <v>3427180</v>
      </c>
      <c r="G366" s="5">
        <v>190693000</v>
      </c>
    </row>
    <row r="367" spans="1:7" ht="15" thickBot="1" x14ac:dyDescent="0.35">
      <c r="A367" s="3">
        <v>42754</v>
      </c>
      <c r="B367" s="4">
        <v>3.84</v>
      </c>
      <c r="C367" s="4">
        <v>3.93</v>
      </c>
      <c r="D367" s="4">
        <v>3.81</v>
      </c>
      <c r="E367" s="4">
        <v>3.86</v>
      </c>
      <c r="F367" s="5">
        <v>4090650</v>
      </c>
      <c r="G367" s="5">
        <v>189782000</v>
      </c>
    </row>
    <row r="368" spans="1:7" ht="15" thickBot="1" x14ac:dyDescent="0.35">
      <c r="A368" s="3">
        <v>42753</v>
      </c>
      <c r="B368" s="4">
        <v>3.94</v>
      </c>
      <c r="C368" s="4">
        <v>3.95</v>
      </c>
      <c r="D368" s="4">
        <v>3.78</v>
      </c>
      <c r="E368" s="4">
        <v>3.84</v>
      </c>
      <c r="F368" s="5">
        <v>4321020</v>
      </c>
      <c r="G368" s="5">
        <v>194678000</v>
      </c>
    </row>
    <row r="369" spans="1:7" ht="15" thickBot="1" x14ac:dyDescent="0.35">
      <c r="A369" s="3">
        <v>42752</v>
      </c>
      <c r="B369" s="4">
        <v>3.91</v>
      </c>
      <c r="C369" s="4">
        <v>3.95</v>
      </c>
      <c r="D369" s="4">
        <v>3.85</v>
      </c>
      <c r="E369" s="4">
        <v>3.94</v>
      </c>
      <c r="F369" s="5">
        <v>4816480</v>
      </c>
      <c r="G369" s="5">
        <v>192814000</v>
      </c>
    </row>
    <row r="370" spans="1:7" ht="15" thickBot="1" x14ac:dyDescent="0.35">
      <c r="A370" s="3">
        <v>42751</v>
      </c>
      <c r="B370" s="4">
        <v>3.92</v>
      </c>
      <c r="C370" s="4">
        <v>3.96</v>
      </c>
      <c r="D370" s="4">
        <v>3.87</v>
      </c>
      <c r="E370" s="4">
        <v>3.9</v>
      </c>
      <c r="F370" s="5">
        <v>8159260</v>
      </c>
      <c r="G370" s="5">
        <v>193560000</v>
      </c>
    </row>
    <row r="371" spans="1:7" ht="15" thickBot="1" x14ac:dyDescent="0.35">
      <c r="A371" s="3">
        <v>42750</v>
      </c>
      <c r="B371" s="4">
        <v>3.89</v>
      </c>
      <c r="C371" s="4">
        <v>3.95</v>
      </c>
      <c r="D371" s="4">
        <v>3.88</v>
      </c>
      <c r="E371" s="4">
        <v>3.93</v>
      </c>
      <c r="F371" s="5">
        <v>9341360</v>
      </c>
      <c r="G371" s="5">
        <v>191859000</v>
      </c>
    </row>
    <row r="372" spans="1:7" ht="15" thickBot="1" x14ac:dyDescent="0.35">
      <c r="A372" s="3">
        <v>42749</v>
      </c>
      <c r="B372" s="4">
        <v>3.89</v>
      </c>
      <c r="C372" s="4">
        <v>3.95</v>
      </c>
      <c r="D372" s="4">
        <v>3.87</v>
      </c>
      <c r="E372" s="4">
        <v>3.9</v>
      </c>
      <c r="F372" s="5">
        <v>3999180</v>
      </c>
      <c r="G372" s="5">
        <v>191987000</v>
      </c>
    </row>
    <row r="373" spans="1:7" ht="15" thickBot="1" x14ac:dyDescent="0.35">
      <c r="A373" s="3">
        <v>42748</v>
      </c>
      <c r="B373" s="4">
        <v>3.95</v>
      </c>
      <c r="C373" s="4">
        <v>3.96</v>
      </c>
      <c r="D373" s="4">
        <v>3.8</v>
      </c>
      <c r="E373" s="4">
        <v>3.89</v>
      </c>
      <c r="F373" s="5">
        <v>7720620</v>
      </c>
      <c r="G373" s="5">
        <v>194684000</v>
      </c>
    </row>
    <row r="374" spans="1:7" ht="15" thickBot="1" x14ac:dyDescent="0.35">
      <c r="A374" s="3">
        <v>42747</v>
      </c>
      <c r="B374" s="4">
        <v>3.84</v>
      </c>
      <c r="C374" s="4">
        <v>4.0199999999999996</v>
      </c>
      <c r="D374" s="4">
        <v>3.78</v>
      </c>
      <c r="E374" s="4">
        <v>3.96</v>
      </c>
      <c r="F374" s="5">
        <v>13690900</v>
      </c>
      <c r="G374" s="5">
        <v>189108000</v>
      </c>
    </row>
    <row r="375" spans="1:7" ht="15" thickBot="1" x14ac:dyDescent="0.35">
      <c r="A375" s="3">
        <v>42746</v>
      </c>
      <c r="B375" s="4">
        <v>4.5999999999999996</v>
      </c>
      <c r="C375" s="4">
        <v>4.6399999999999997</v>
      </c>
      <c r="D375" s="4">
        <v>3.8</v>
      </c>
      <c r="E375" s="4">
        <v>3.85</v>
      </c>
      <c r="F375" s="5">
        <v>21863300</v>
      </c>
      <c r="G375" s="5">
        <v>226517000</v>
      </c>
    </row>
    <row r="376" spans="1:7" ht="15" thickBot="1" x14ac:dyDescent="0.35">
      <c r="A376" s="3">
        <v>42745</v>
      </c>
      <c r="B376" s="4">
        <v>4.3</v>
      </c>
      <c r="C376" s="4">
        <v>4.68</v>
      </c>
      <c r="D376" s="4">
        <v>4.29</v>
      </c>
      <c r="E376" s="4">
        <v>4.59</v>
      </c>
      <c r="F376" s="5">
        <v>15157900</v>
      </c>
      <c r="G376" s="5">
        <v>211857000</v>
      </c>
    </row>
    <row r="377" spans="1:7" ht="15" thickBot="1" x14ac:dyDescent="0.35">
      <c r="A377" s="3">
        <v>42744</v>
      </c>
      <c r="B377" s="4">
        <v>4</v>
      </c>
      <c r="C377" s="4">
        <v>4.3600000000000003</v>
      </c>
      <c r="D377" s="4">
        <v>3.93</v>
      </c>
      <c r="E377" s="4">
        <v>4.3</v>
      </c>
      <c r="F377" s="5">
        <v>11165200</v>
      </c>
      <c r="G377" s="5">
        <v>196828000</v>
      </c>
    </row>
    <row r="378" spans="1:7" ht="15" thickBot="1" x14ac:dyDescent="0.35">
      <c r="A378" s="3">
        <v>42743</v>
      </c>
      <c r="B378" s="4">
        <v>3.96</v>
      </c>
      <c r="C378" s="4">
        <v>4.0199999999999996</v>
      </c>
      <c r="D378" s="4">
        <v>3.9</v>
      </c>
      <c r="E378" s="4">
        <v>3.99</v>
      </c>
      <c r="F378" s="5">
        <v>11728600</v>
      </c>
      <c r="G378" s="5">
        <v>194906000</v>
      </c>
    </row>
    <row r="379" spans="1:7" ht="15" thickBot="1" x14ac:dyDescent="0.35">
      <c r="A379" s="3">
        <v>42742</v>
      </c>
      <c r="B379" s="4">
        <v>3.86</v>
      </c>
      <c r="C379" s="4">
        <v>3.96</v>
      </c>
      <c r="D379" s="4">
        <v>3.61</v>
      </c>
      <c r="E379" s="4">
        <v>3.96</v>
      </c>
      <c r="F379" s="5">
        <v>14628400</v>
      </c>
      <c r="G379" s="5">
        <v>190143000</v>
      </c>
    </row>
    <row r="380" spans="1:7" ht="15" thickBot="1" x14ac:dyDescent="0.35">
      <c r="A380" s="3">
        <v>42741</v>
      </c>
      <c r="B380" s="4">
        <v>4.3</v>
      </c>
      <c r="C380" s="4">
        <v>4.3499999999999996</v>
      </c>
      <c r="D380" s="4">
        <v>3.84</v>
      </c>
      <c r="E380" s="4">
        <v>3.86</v>
      </c>
      <c r="F380" s="5">
        <v>11063700</v>
      </c>
      <c r="G380" s="5">
        <v>211689000</v>
      </c>
    </row>
    <row r="381" spans="1:7" ht="15" thickBot="1" x14ac:dyDescent="0.35">
      <c r="A381" s="3">
        <v>42740</v>
      </c>
      <c r="B381" s="4">
        <v>4.91</v>
      </c>
      <c r="C381" s="4">
        <v>4.95</v>
      </c>
      <c r="D381" s="4">
        <v>4.2300000000000004</v>
      </c>
      <c r="E381" s="4">
        <v>4.29</v>
      </c>
      <c r="F381" s="5">
        <v>19196000</v>
      </c>
      <c r="G381" s="5">
        <v>241730000</v>
      </c>
    </row>
    <row r="382" spans="1:7" ht="15" thickBot="1" x14ac:dyDescent="0.35">
      <c r="A382" s="3">
        <v>42739</v>
      </c>
      <c r="B382" s="4">
        <v>4.63</v>
      </c>
      <c r="C382" s="4">
        <v>4.84</v>
      </c>
      <c r="D382" s="4">
        <v>4.63</v>
      </c>
      <c r="E382" s="4">
        <v>4.84</v>
      </c>
      <c r="F382" s="5">
        <v>13762400</v>
      </c>
      <c r="G382" s="5">
        <v>227855000</v>
      </c>
    </row>
    <row r="383" spans="1:7" ht="15" thickBot="1" x14ac:dyDescent="0.35">
      <c r="A383" s="3">
        <v>42738</v>
      </c>
      <c r="B383" s="4">
        <v>4.66</v>
      </c>
      <c r="C383" s="4">
        <v>4.7300000000000004</v>
      </c>
      <c r="D383" s="4">
        <v>4.5599999999999996</v>
      </c>
      <c r="E383" s="4">
        <v>4.63</v>
      </c>
      <c r="F383" s="5">
        <v>10055700</v>
      </c>
      <c r="G383" s="5">
        <v>228878000</v>
      </c>
    </row>
    <row r="384" spans="1:7" ht="15" thickBot="1" x14ac:dyDescent="0.35">
      <c r="A384" s="3">
        <v>42737</v>
      </c>
      <c r="B384" s="4">
        <v>4.5199999999999996</v>
      </c>
      <c r="C384" s="4">
        <v>4.74</v>
      </c>
      <c r="D384" s="4">
        <v>4.4800000000000004</v>
      </c>
      <c r="E384" s="4">
        <v>4.6500000000000004</v>
      </c>
      <c r="F384" s="5">
        <v>14595300</v>
      </c>
      <c r="G384" s="5">
        <v>222154000</v>
      </c>
    </row>
    <row r="385" spans="1:7" x14ac:dyDescent="0.3">
      <c r="A385" s="3">
        <v>42736</v>
      </c>
      <c r="B385" s="4">
        <v>4.33</v>
      </c>
      <c r="C385" s="4">
        <v>4.5199999999999996</v>
      </c>
      <c r="D385" s="4">
        <v>4.33</v>
      </c>
      <c r="E385" s="4">
        <v>4.51</v>
      </c>
      <c r="F385" s="5">
        <v>11337500</v>
      </c>
      <c r="G385" s="5">
        <v>212691000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2"/>
  <sheetViews>
    <sheetView workbookViewId="0">
      <selection sqref="A1:G182"/>
    </sheetView>
  </sheetViews>
  <sheetFormatPr defaultRowHeight="14.4" x14ac:dyDescent="0.3"/>
  <cols>
    <col min="1" max="1" width="9.6640625" bestFit="1" customWidth="1"/>
    <col min="2" max="5" width="7.5546875" bestFit="1" customWidth="1"/>
    <col min="6" max="7" width="13.77734375" bestFit="1" customWidth="1"/>
  </cols>
  <sheetData>
    <row r="1" spans="1:7" ht="15" thickBot="1" x14ac:dyDescent="0.3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7" ht="15" thickBot="1" x14ac:dyDescent="0.35">
      <c r="A2" s="3">
        <v>43119</v>
      </c>
      <c r="B2" s="4">
        <v>1740.17</v>
      </c>
      <c r="C2" s="4">
        <v>1870.78</v>
      </c>
      <c r="D2" s="4">
        <v>1723.87</v>
      </c>
      <c r="E2" s="4">
        <v>1769.62</v>
      </c>
      <c r="F2" s="5">
        <v>743247000</v>
      </c>
      <c r="G2" s="5">
        <v>29442200000</v>
      </c>
    </row>
    <row r="3" spans="1:7" ht="15" thickBot="1" x14ac:dyDescent="0.35">
      <c r="A3" s="3">
        <v>43118</v>
      </c>
      <c r="B3" s="4">
        <v>1752.27</v>
      </c>
      <c r="C3" s="4">
        <v>1893.47</v>
      </c>
      <c r="D3" s="4">
        <v>1696.25</v>
      </c>
      <c r="E3" s="4">
        <v>1756.75</v>
      </c>
      <c r="F3" s="5">
        <v>1024060000</v>
      </c>
      <c r="G3" s="5">
        <v>29643600000</v>
      </c>
    </row>
    <row r="4" spans="1:7" ht="15" thickBot="1" x14ac:dyDescent="0.35">
      <c r="A4" s="3">
        <v>43117</v>
      </c>
      <c r="B4" s="4">
        <v>1767.58</v>
      </c>
      <c r="C4" s="4">
        <v>1875.08</v>
      </c>
      <c r="D4" s="4">
        <v>1361.02</v>
      </c>
      <c r="E4" s="4">
        <v>1748.05</v>
      </c>
      <c r="F4" s="5">
        <v>1457730000</v>
      </c>
      <c r="G4" s="5">
        <v>29899500000</v>
      </c>
    </row>
    <row r="5" spans="1:7" ht="15" thickBot="1" x14ac:dyDescent="0.35">
      <c r="A5" s="3">
        <v>43116</v>
      </c>
      <c r="B5" s="4">
        <v>2406.86</v>
      </c>
      <c r="C5" s="4">
        <v>2406.86</v>
      </c>
      <c r="D5" s="4">
        <v>1555.97</v>
      </c>
      <c r="E5" s="4">
        <v>1772.07</v>
      </c>
      <c r="F5" s="5">
        <v>1704030000</v>
      </c>
      <c r="G5" s="5">
        <v>40708800000</v>
      </c>
    </row>
    <row r="6" spans="1:7" ht="15" thickBot="1" x14ac:dyDescent="0.35">
      <c r="A6" s="3">
        <v>43115</v>
      </c>
      <c r="B6" s="4">
        <v>2541.58</v>
      </c>
      <c r="C6" s="4">
        <v>2576.13</v>
      </c>
      <c r="D6" s="4">
        <v>2328.31</v>
      </c>
      <c r="E6" s="4">
        <v>2401.54</v>
      </c>
      <c r="F6" s="5">
        <v>1412360000</v>
      </c>
      <c r="G6" s="5">
        <v>42983500000</v>
      </c>
    </row>
    <row r="7" spans="1:7" ht="15" thickBot="1" x14ac:dyDescent="0.35">
      <c r="A7" s="3">
        <v>43114</v>
      </c>
      <c r="B7" s="4">
        <v>2687.1</v>
      </c>
      <c r="C7" s="4">
        <v>2746.61</v>
      </c>
      <c r="D7" s="4">
        <v>2490.04</v>
      </c>
      <c r="E7" s="4">
        <v>2553.3200000000002</v>
      </c>
      <c r="F7" s="5">
        <v>993310000</v>
      </c>
      <c r="G7" s="5">
        <v>45439500000</v>
      </c>
    </row>
    <row r="8" spans="1:7" ht="15" thickBot="1" x14ac:dyDescent="0.35">
      <c r="A8" s="3">
        <v>43113</v>
      </c>
      <c r="B8" s="4">
        <v>2617.66</v>
      </c>
      <c r="C8" s="4">
        <v>2850.27</v>
      </c>
      <c r="D8" s="4">
        <v>2589.0300000000002</v>
      </c>
      <c r="E8" s="4">
        <v>2685.29</v>
      </c>
      <c r="F8" s="5">
        <v>1218570000</v>
      </c>
      <c r="G8" s="5">
        <v>44260300000</v>
      </c>
    </row>
    <row r="9" spans="1:7" ht="15" thickBot="1" x14ac:dyDescent="0.35">
      <c r="A9" s="3">
        <v>43112</v>
      </c>
      <c r="B9" s="4">
        <v>2475.9</v>
      </c>
      <c r="C9" s="4">
        <v>2648.23</v>
      </c>
      <c r="D9" s="4">
        <v>2413.33</v>
      </c>
      <c r="E9" s="4">
        <v>2620.9899999999998</v>
      </c>
      <c r="F9" s="5">
        <v>1110220000</v>
      </c>
      <c r="G9" s="5">
        <v>41859100000</v>
      </c>
    </row>
    <row r="10" spans="1:7" ht="15" thickBot="1" x14ac:dyDescent="0.35">
      <c r="A10" s="3">
        <v>43111</v>
      </c>
      <c r="B10" s="4">
        <v>2891.55</v>
      </c>
      <c r="C10" s="4">
        <v>2976.49</v>
      </c>
      <c r="D10" s="4">
        <v>2396.84</v>
      </c>
      <c r="E10" s="4">
        <v>2462.61</v>
      </c>
      <c r="F10" s="5">
        <v>1947950000</v>
      </c>
      <c r="G10" s="5">
        <v>48880800000</v>
      </c>
    </row>
    <row r="11" spans="1:7" ht="15" thickBot="1" x14ac:dyDescent="0.35">
      <c r="A11" s="3">
        <v>43110</v>
      </c>
      <c r="B11" s="4">
        <v>2390.02</v>
      </c>
      <c r="C11" s="4">
        <v>2961.2</v>
      </c>
      <c r="D11" s="4">
        <v>2332.48</v>
      </c>
      <c r="E11" s="4">
        <v>2895.38</v>
      </c>
      <c r="F11" s="5">
        <v>2578810000</v>
      </c>
      <c r="G11" s="5">
        <v>40398000000</v>
      </c>
    </row>
    <row r="12" spans="1:7" ht="15" thickBot="1" x14ac:dyDescent="0.35">
      <c r="A12" s="3">
        <v>43109</v>
      </c>
      <c r="B12" s="4">
        <v>2412.36</v>
      </c>
      <c r="C12" s="4">
        <v>2502.87</v>
      </c>
      <c r="D12" s="4">
        <v>2346.6799999999998</v>
      </c>
      <c r="E12" s="4">
        <v>2391.56</v>
      </c>
      <c r="F12" s="5">
        <v>1084750000</v>
      </c>
      <c r="G12" s="5">
        <v>40770900000</v>
      </c>
    </row>
    <row r="13" spans="1:7" ht="15" thickBot="1" x14ac:dyDescent="0.35">
      <c r="A13" s="3">
        <v>43108</v>
      </c>
      <c r="B13" s="4">
        <v>2786.6</v>
      </c>
      <c r="C13" s="4">
        <v>2810.32</v>
      </c>
      <c r="D13" s="4">
        <v>2275.0700000000002</v>
      </c>
      <c r="E13" s="4">
        <v>2421.4699999999998</v>
      </c>
      <c r="F13" s="5">
        <v>1428900000</v>
      </c>
      <c r="G13" s="5">
        <v>47091600000</v>
      </c>
    </row>
    <row r="14" spans="1:7" ht="15" thickBot="1" x14ac:dyDescent="0.35">
      <c r="A14" s="3">
        <v>43107</v>
      </c>
      <c r="B14" s="4">
        <v>2784.68</v>
      </c>
      <c r="C14" s="4">
        <v>3071.16</v>
      </c>
      <c r="D14" s="4">
        <v>2730.31</v>
      </c>
      <c r="E14" s="4">
        <v>2786.88</v>
      </c>
      <c r="F14" s="5">
        <v>1444780000</v>
      </c>
      <c r="G14" s="5">
        <v>47054000000</v>
      </c>
    </row>
    <row r="15" spans="1:7" ht="15" thickBot="1" x14ac:dyDescent="0.35">
      <c r="A15" s="3">
        <v>43106</v>
      </c>
      <c r="B15" s="4">
        <v>2583.71</v>
      </c>
      <c r="C15" s="4">
        <v>2829.69</v>
      </c>
      <c r="D15" s="4">
        <v>2481.36</v>
      </c>
      <c r="E15" s="4">
        <v>2786.65</v>
      </c>
      <c r="F15" s="5">
        <v>1669160000</v>
      </c>
      <c r="G15" s="5">
        <v>43653200000</v>
      </c>
    </row>
    <row r="16" spans="1:7" ht="15" thickBot="1" x14ac:dyDescent="0.35">
      <c r="A16" s="3">
        <v>43105</v>
      </c>
      <c r="B16" s="4">
        <v>2400.7399999999998</v>
      </c>
      <c r="C16" s="4">
        <v>2648.32</v>
      </c>
      <c r="D16" s="4">
        <v>2370.59</v>
      </c>
      <c r="E16" s="4">
        <v>2584.48</v>
      </c>
      <c r="F16" s="5">
        <v>2115710000</v>
      </c>
      <c r="G16" s="5">
        <v>40557600000</v>
      </c>
    </row>
    <row r="17" spans="1:7" ht="15" thickBot="1" x14ac:dyDescent="0.35">
      <c r="A17" s="3">
        <v>43104</v>
      </c>
      <c r="B17" s="4">
        <v>2608.87</v>
      </c>
      <c r="C17" s="4">
        <v>2610.1999999999998</v>
      </c>
      <c r="D17" s="4">
        <v>2359.3000000000002</v>
      </c>
      <c r="E17" s="4">
        <v>2430.1799999999998</v>
      </c>
      <c r="F17" s="5">
        <v>5377260000</v>
      </c>
      <c r="G17" s="5">
        <v>44069100000</v>
      </c>
    </row>
    <row r="18" spans="1:7" ht="15" thickBot="1" x14ac:dyDescent="0.35">
      <c r="A18" s="3">
        <v>43103</v>
      </c>
      <c r="B18" s="4">
        <v>2700.55</v>
      </c>
      <c r="C18" s="4">
        <v>2958.47</v>
      </c>
      <c r="D18" s="4">
        <v>2592.56</v>
      </c>
      <c r="E18" s="4">
        <v>2608.69</v>
      </c>
      <c r="F18" s="5">
        <v>4688840000</v>
      </c>
      <c r="G18" s="5">
        <v>45613300000</v>
      </c>
    </row>
    <row r="19" spans="1:7" ht="15" thickBot="1" x14ac:dyDescent="0.35">
      <c r="A19" s="3">
        <v>43102</v>
      </c>
      <c r="B19" s="4">
        <v>2434.5</v>
      </c>
      <c r="C19" s="4">
        <v>2867.14</v>
      </c>
      <c r="D19" s="4">
        <v>2434.5</v>
      </c>
      <c r="E19" s="4">
        <v>2711</v>
      </c>
      <c r="F19" s="5">
        <v>1831230000</v>
      </c>
      <c r="G19" s="5">
        <v>41114800000</v>
      </c>
    </row>
    <row r="20" spans="1:7" ht="15" thickBot="1" x14ac:dyDescent="0.35">
      <c r="A20" s="3">
        <v>43101</v>
      </c>
      <c r="B20" s="4">
        <v>2534.8200000000002</v>
      </c>
      <c r="C20" s="4">
        <v>2534.86</v>
      </c>
      <c r="D20" s="4">
        <v>2389.52</v>
      </c>
      <c r="E20" s="4">
        <v>2432.54</v>
      </c>
      <c r="F20" s="5">
        <v>922813000</v>
      </c>
      <c r="G20" s="5">
        <v>42804800000</v>
      </c>
    </row>
    <row r="21" spans="1:7" ht="15" thickBot="1" x14ac:dyDescent="0.35">
      <c r="A21" s="3">
        <v>43100</v>
      </c>
      <c r="B21" s="4">
        <v>2376.96</v>
      </c>
      <c r="C21" s="4">
        <v>2627.95</v>
      </c>
      <c r="D21" s="4">
        <v>2350.0300000000002</v>
      </c>
      <c r="E21" s="4">
        <v>2533.0100000000002</v>
      </c>
      <c r="F21" s="5">
        <v>1300820000</v>
      </c>
      <c r="G21" s="5">
        <v>40134900000</v>
      </c>
    </row>
    <row r="22" spans="1:7" ht="15" thickBot="1" x14ac:dyDescent="0.35">
      <c r="A22" s="3">
        <v>43099</v>
      </c>
      <c r="B22" s="4">
        <v>2791.55</v>
      </c>
      <c r="C22" s="4">
        <v>2791.55</v>
      </c>
      <c r="D22" s="4">
        <v>2329.4699999999998</v>
      </c>
      <c r="E22" s="4">
        <v>2392.41</v>
      </c>
      <c r="F22" s="5">
        <v>1257760000</v>
      </c>
      <c r="G22" s="5">
        <v>47129800000</v>
      </c>
    </row>
    <row r="23" spans="1:7" ht="15" thickBot="1" x14ac:dyDescent="0.35">
      <c r="A23" s="3">
        <v>43098</v>
      </c>
      <c r="B23" s="4">
        <v>2587.3000000000002</v>
      </c>
      <c r="C23" s="4">
        <v>2922.41</v>
      </c>
      <c r="D23" s="4">
        <v>2389.04</v>
      </c>
      <c r="E23" s="4">
        <v>2779.95</v>
      </c>
      <c r="F23" s="5">
        <v>2479420000</v>
      </c>
      <c r="G23" s="5">
        <v>43677000000</v>
      </c>
    </row>
    <row r="24" spans="1:7" ht="15" thickBot="1" x14ac:dyDescent="0.35">
      <c r="A24" s="3">
        <v>43097</v>
      </c>
      <c r="B24" s="4">
        <v>2888.64</v>
      </c>
      <c r="C24" s="4">
        <v>2896.78</v>
      </c>
      <c r="D24" s="4">
        <v>2481.3000000000002</v>
      </c>
      <c r="E24" s="4">
        <v>2566.64</v>
      </c>
      <c r="F24" s="5">
        <v>3221300000</v>
      </c>
      <c r="G24" s="5">
        <v>48758700000</v>
      </c>
    </row>
    <row r="25" spans="1:7" ht="15" thickBot="1" x14ac:dyDescent="0.35">
      <c r="A25" s="3">
        <v>43096</v>
      </c>
      <c r="B25" s="4">
        <v>3108.32</v>
      </c>
      <c r="C25" s="4">
        <v>3108.32</v>
      </c>
      <c r="D25" s="4">
        <v>2771.05</v>
      </c>
      <c r="E25" s="4">
        <v>2889.52</v>
      </c>
      <c r="F25" s="5">
        <v>1406450000</v>
      </c>
      <c r="G25" s="5">
        <v>52461200000</v>
      </c>
    </row>
    <row r="26" spans="1:7" ht="15" thickBot="1" x14ac:dyDescent="0.35">
      <c r="A26" s="3">
        <v>43095</v>
      </c>
      <c r="B26" s="4">
        <v>2947.74</v>
      </c>
      <c r="C26" s="4">
        <v>3112.64</v>
      </c>
      <c r="D26" s="4">
        <v>2915.8</v>
      </c>
      <c r="E26" s="4">
        <v>3108.89</v>
      </c>
      <c r="F26" s="5">
        <v>1544430000</v>
      </c>
      <c r="G26" s="5">
        <v>49745700000</v>
      </c>
    </row>
    <row r="27" spans="1:7" ht="15" thickBot="1" x14ac:dyDescent="0.35">
      <c r="A27" s="3">
        <v>43094</v>
      </c>
      <c r="B27" s="4">
        <v>2929.35</v>
      </c>
      <c r="C27" s="4">
        <v>3099.62</v>
      </c>
      <c r="D27" s="4">
        <v>2755.6</v>
      </c>
      <c r="E27" s="4">
        <v>2954.69</v>
      </c>
      <c r="F27" s="5">
        <v>1355440000</v>
      </c>
      <c r="G27" s="5">
        <v>49430800000</v>
      </c>
    </row>
    <row r="28" spans="1:7" ht="15" thickBot="1" x14ac:dyDescent="0.35">
      <c r="A28" s="3">
        <v>43093</v>
      </c>
      <c r="B28" s="4">
        <v>3260.55</v>
      </c>
      <c r="C28" s="4">
        <v>3260.55</v>
      </c>
      <c r="D28" s="4">
        <v>2573.44</v>
      </c>
      <c r="E28" s="4">
        <v>2903.12</v>
      </c>
      <c r="F28" s="5">
        <v>1712160000</v>
      </c>
      <c r="G28" s="5">
        <v>55013200000</v>
      </c>
    </row>
    <row r="29" spans="1:7" ht="15" thickBot="1" x14ac:dyDescent="0.35">
      <c r="A29" s="3">
        <v>43092</v>
      </c>
      <c r="B29" s="4">
        <v>2746.95</v>
      </c>
      <c r="C29" s="4">
        <v>3479.71</v>
      </c>
      <c r="D29" s="4">
        <v>2684.82</v>
      </c>
      <c r="E29" s="4">
        <v>3257.08</v>
      </c>
      <c r="F29" s="5">
        <v>2843310000</v>
      </c>
      <c r="G29" s="5">
        <v>46342000000</v>
      </c>
    </row>
    <row r="30" spans="1:7" ht="15" thickBot="1" x14ac:dyDescent="0.35">
      <c r="A30" s="3">
        <v>43091</v>
      </c>
      <c r="B30" s="4">
        <v>3324</v>
      </c>
      <c r="C30" s="4">
        <v>3369.55</v>
      </c>
      <c r="D30" s="4">
        <v>1938.36</v>
      </c>
      <c r="E30" s="4">
        <v>2696.69</v>
      </c>
      <c r="F30" s="5">
        <v>3877770000</v>
      </c>
      <c r="G30" s="5">
        <v>56071800000</v>
      </c>
    </row>
    <row r="31" spans="1:7" ht="15" thickBot="1" x14ac:dyDescent="0.35">
      <c r="A31" s="3">
        <v>43090</v>
      </c>
      <c r="B31" s="4">
        <v>3909</v>
      </c>
      <c r="C31" s="4">
        <v>3909</v>
      </c>
      <c r="D31" s="4">
        <v>3038.01</v>
      </c>
      <c r="E31" s="4">
        <v>3267.17</v>
      </c>
      <c r="F31" s="5">
        <v>3664330000</v>
      </c>
      <c r="G31" s="5">
        <v>65933700000</v>
      </c>
    </row>
    <row r="32" spans="1:7" ht="15" thickBot="1" x14ac:dyDescent="0.35">
      <c r="A32" s="3">
        <v>43089</v>
      </c>
      <c r="B32" s="4">
        <v>2825.03</v>
      </c>
      <c r="C32" s="4">
        <v>4355.62</v>
      </c>
      <c r="D32" s="4">
        <v>2825.03</v>
      </c>
      <c r="E32" s="4">
        <v>3923.07</v>
      </c>
      <c r="F32" s="5">
        <v>11889600000</v>
      </c>
      <c r="G32" s="5">
        <v>47644600000</v>
      </c>
    </row>
    <row r="33" spans="1:7" ht="15" thickBot="1" x14ac:dyDescent="0.35">
      <c r="A33" s="3">
        <v>43088</v>
      </c>
      <c r="B33" s="4">
        <v>2199.06</v>
      </c>
      <c r="C33" s="4">
        <v>2918.93</v>
      </c>
      <c r="D33" s="4">
        <v>2160.92</v>
      </c>
      <c r="E33" s="4">
        <v>2805.89</v>
      </c>
      <c r="F33" s="5">
        <v>3913340000</v>
      </c>
      <c r="G33" s="5">
        <v>37083300000</v>
      </c>
    </row>
    <row r="34" spans="1:7" ht="15" thickBot="1" x14ac:dyDescent="0.35">
      <c r="A34" s="3">
        <v>43087</v>
      </c>
      <c r="B34" s="4">
        <v>1869.21</v>
      </c>
      <c r="C34" s="4">
        <v>2353.64</v>
      </c>
      <c r="D34" s="4">
        <v>1799.12</v>
      </c>
      <c r="E34" s="4">
        <v>2196.64</v>
      </c>
      <c r="F34" s="5">
        <v>2538650000</v>
      </c>
      <c r="G34" s="5">
        <v>31516900000</v>
      </c>
    </row>
    <row r="35" spans="1:7" ht="15" thickBot="1" x14ac:dyDescent="0.35">
      <c r="A35" s="3">
        <v>43086</v>
      </c>
      <c r="B35" s="4">
        <v>1812.33</v>
      </c>
      <c r="C35" s="4">
        <v>1939.93</v>
      </c>
      <c r="D35" s="4">
        <v>1806.65</v>
      </c>
      <c r="E35" s="4">
        <v>1862.88</v>
      </c>
      <c r="F35" s="5">
        <v>1020590000</v>
      </c>
      <c r="G35" s="5">
        <v>30554500000</v>
      </c>
    </row>
    <row r="36" spans="1:7" ht="15" thickBot="1" x14ac:dyDescent="0.35">
      <c r="A36" s="3">
        <v>43085</v>
      </c>
      <c r="B36" s="4">
        <v>1824.85</v>
      </c>
      <c r="C36" s="4">
        <v>1890.06</v>
      </c>
      <c r="D36" s="4">
        <v>1769.5</v>
      </c>
      <c r="E36" s="4">
        <v>1801.88</v>
      </c>
      <c r="F36" s="5">
        <v>971255000</v>
      </c>
      <c r="G36" s="5">
        <v>30762600000</v>
      </c>
    </row>
    <row r="37" spans="1:7" ht="15" thickBot="1" x14ac:dyDescent="0.35">
      <c r="A37" s="3">
        <v>43084</v>
      </c>
      <c r="B37" s="4">
        <v>1974.66</v>
      </c>
      <c r="C37" s="4">
        <v>1974.66</v>
      </c>
      <c r="D37" s="4">
        <v>1678.06</v>
      </c>
      <c r="E37" s="4">
        <v>1815.43</v>
      </c>
      <c r="F37" s="5">
        <v>1457230000</v>
      </c>
      <c r="G37" s="5">
        <v>33284800000</v>
      </c>
    </row>
    <row r="38" spans="1:7" ht="15" thickBot="1" x14ac:dyDescent="0.35">
      <c r="A38" s="3">
        <v>43083</v>
      </c>
      <c r="B38" s="4">
        <v>1600.67</v>
      </c>
      <c r="C38" s="4">
        <v>2080.41</v>
      </c>
      <c r="D38" s="4">
        <v>1593.15</v>
      </c>
      <c r="E38" s="4">
        <v>1966.14</v>
      </c>
      <c r="F38" s="5">
        <v>2717410000</v>
      </c>
      <c r="G38" s="5">
        <v>26977700000</v>
      </c>
    </row>
    <row r="39" spans="1:7" ht="15" thickBot="1" x14ac:dyDescent="0.35">
      <c r="A39" s="3">
        <v>43082</v>
      </c>
      <c r="B39" s="4">
        <v>1616.99</v>
      </c>
      <c r="C39" s="4">
        <v>1702.53</v>
      </c>
      <c r="D39" s="4">
        <v>1497.94</v>
      </c>
      <c r="E39" s="4">
        <v>1607.65</v>
      </c>
      <c r="F39" s="5">
        <v>1245190000</v>
      </c>
      <c r="G39" s="5">
        <v>27249600000</v>
      </c>
    </row>
    <row r="40" spans="1:7" ht="15" thickBot="1" x14ac:dyDescent="0.35">
      <c r="A40" s="3">
        <v>43081</v>
      </c>
      <c r="B40" s="4">
        <v>1427.38</v>
      </c>
      <c r="C40" s="4">
        <v>1638.29</v>
      </c>
      <c r="D40" s="4">
        <v>1427.38</v>
      </c>
      <c r="E40" s="4">
        <v>1615.03</v>
      </c>
      <c r="F40" s="5">
        <v>1386250000</v>
      </c>
      <c r="G40" s="5">
        <v>24051800000</v>
      </c>
    </row>
    <row r="41" spans="1:7" ht="15" thickBot="1" x14ac:dyDescent="0.35">
      <c r="A41" s="3">
        <v>43080</v>
      </c>
      <c r="B41" s="4">
        <v>1320</v>
      </c>
      <c r="C41" s="4">
        <v>1453.49</v>
      </c>
      <c r="D41" s="4">
        <v>1316.85</v>
      </c>
      <c r="E41" s="4">
        <v>1423.38</v>
      </c>
      <c r="F41" s="5">
        <v>922792000</v>
      </c>
      <c r="G41" s="5">
        <v>22239900000</v>
      </c>
    </row>
    <row r="42" spans="1:7" ht="15" thickBot="1" x14ac:dyDescent="0.35">
      <c r="A42" s="3">
        <v>43079</v>
      </c>
      <c r="B42" s="4">
        <v>1411.84</v>
      </c>
      <c r="C42" s="4">
        <v>1411.84</v>
      </c>
      <c r="D42" s="4">
        <v>1226.21</v>
      </c>
      <c r="E42" s="4">
        <v>1323.07</v>
      </c>
      <c r="F42" s="5">
        <v>885886000</v>
      </c>
      <c r="G42" s="5">
        <v>23784900000</v>
      </c>
    </row>
    <row r="43" spans="1:7" ht="15" thickBot="1" x14ac:dyDescent="0.35">
      <c r="A43" s="3">
        <v>43078</v>
      </c>
      <c r="B43" s="4">
        <v>1464.63</v>
      </c>
      <c r="C43" s="4">
        <v>1526.4</v>
      </c>
      <c r="D43" s="4">
        <v>1353.9</v>
      </c>
      <c r="E43" s="4">
        <v>1410.06</v>
      </c>
      <c r="F43" s="5">
        <v>1059610000</v>
      </c>
      <c r="G43" s="5">
        <v>24671600000</v>
      </c>
    </row>
    <row r="44" spans="1:7" ht="15" thickBot="1" x14ac:dyDescent="0.35">
      <c r="A44" s="3">
        <v>43077</v>
      </c>
      <c r="B44" s="4">
        <v>1329.16</v>
      </c>
      <c r="C44" s="4">
        <v>1731.32</v>
      </c>
      <c r="D44" s="4">
        <v>1247.93</v>
      </c>
      <c r="E44" s="4">
        <v>1464.13</v>
      </c>
      <c r="F44" s="5">
        <v>2553980000</v>
      </c>
      <c r="G44" s="5">
        <v>22386700000</v>
      </c>
    </row>
    <row r="45" spans="1:7" ht="15" thickBot="1" x14ac:dyDescent="0.35">
      <c r="A45" s="3">
        <v>43076</v>
      </c>
      <c r="B45" s="4">
        <v>1430.71</v>
      </c>
      <c r="C45" s="4">
        <v>1454.73</v>
      </c>
      <c r="D45" s="4">
        <v>1323.75</v>
      </c>
      <c r="E45" s="4">
        <v>1330.93</v>
      </c>
      <c r="F45" s="5">
        <v>1285210000</v>
      </c>
      <c r="G45" s="5">
        <v>24095900000</v>
      </c>
    </row>
    <row r="46" spans="1:7" ht="15" thickBot="1" x14ac:dyDescent="0.35">
      <c r="A46" s="3">
        <v>43075</v>
      </c>
      <c r="B46" s="4">
        <v>1498.49</v>
      </c>
      <c r="C46" s="4">
        <v>1530.65</v>
      </c>
      <c r="D46" s="4">
        <v>1396.16</v>
      </c>
      <c r="E46" s="4">
        <v>1430.1</v>
      </c>
      <c r="F46" s="5">
        <v>1154620000</v>
      </c>
      <c r="G46" s="5">
        <v>25234400000</v>
      </c>
    </row>
    <row r="47" spans="1:7" ht="15" thickBot="1" x14ac:dyDescent="0.35">
      <c r="A47" s="3">
        <v>43074</v>
      </c>
      <c r="B47" s="4">
        <v>1580.16</v>
      </c>
      <c r="C47" s="4">
        <v>1623.16</v>
      </c>
      <c r="D47" s="4">
        <v>1498</v>
      </c>
      <c r="E47" s="4">
        <v>1501.85</v>
      </c>
      <c r="F47" s="5">
        <v>1032800000</v>
      </c>
      <c r="G47" s="5">
        <v>26606900000</v>
      </c>
    </row>
    <row r="48" spans="1:7" ht="15" thickBot="1" x14ac:dyDescent="0.35">
      <c r="A48" s="3">
        <v>43073</v>
      </c>
      <c r="B48" s="4">
        <v>1560.16</v>
      </c>
      <c r="C48" s="4">
        <v>1580.11</v>
      </c>
      <c r="D48" s="4">
        <v>1498.98</v>
      </c>
      <c r="E48" s="4">
        <v>1576.92</v>
      </c>
      <c r="F48" s="5">
        <v>780634000</v>
      </c>
      <c r="G48" s="5">
        <v>26267300000</v>
      </c>
    </row>
    <row r="49" spans="1:7" ht="15" thickBot="1" x14ac:dyDescent="0.35">
      <c r="A49" s="3">
        <v>43072</v>
      </c>
      <c r="B49" s="4">
        <v>1435.36</v>
      </c>
      <c r="C49" s="4">
        <v>1649.3</v>
      </c>
      <c r="D49" s="4">
        <v>1420.6</v>
      </c>
      <c r="E49" s="4">
        <v>1559.93</v>
      </c>
      <c r="F49" s="5">
        <v>1476740000</v>
      </c>
      <c r="G49" s="5">
        <v>24163600000</v>
      </c>
    </row>
    <row r="50" spans="1:7" ht="15" thickBot="1" x14ac:dyDescent="0.35">
      <c r="A50" s="3">
        <v>43071</v>
      </c>
      <c r="B50" s="4">
        <v>1462.06</v>
      </c>
      <c r="C50" s="4">
        <v>1502.37</v>
      </c>
      <c r="D50" s="4">
        <v>1415.49</v>
      </c>
      <c r="E50" s="4">
        <v>1434.98</v>
      </c>
      <c r="F50" s="5">
        <v>574510000</v>
      </c>
      <c r="G50" s="5">
        <v>24610500000</v>
      </c>
    </row>
    <row r="51" spans="1:7" ht="15" thickBot="1" x14ac:dyDescent="0.35">
      <c r="A51" s="3">
        <v>43070</v>
      </c>
      <c r="B51" s="4">
        <v>1381.81</v>
      </c>
      <c r="C51" s="4">
        <v>1482.68</v>
      </c>
      <c r="D51" s="4">
        <v>1300.46</v>
      </c>
      <c r="E51" s="4">
        <v>1462.68</v>
      </c>
      <c r="F51" s="5">
        <v>965151000</v>
      </c>
      <c r="G51" s="5">
        <v>23257100000</v>
      </c>
    </row>
    <row r="52" spans="1:7" ht="15" thickBot="1" x14ac:dyDescent="0.35">
      <c r="A52" s="3">
        <v>43069</v>
      </c>
      <c r="B52" s="4">
        <v>1380.36</v>
      </c>
      <c r="C52" s="4">
        <v>1468.75</v>
      </c>
      <c r="D52" s="4">
        <v>1222.0999999999999</v>
      </c>
      <c r="E52" s="4">
        <v>1389.78</v>
      </c>
      <c r="F52" s="5">
        <v>1211730000</v>
      </c>
      <c r="G52" s="5">
        <v>23230400000</v>
      </c>
    </row>
    <row r="53" spans="1:7" ht="15" thickBot="1" x14ac:dyDescent="0.35">
      <c r="A53" s="3">
        <v>43068</v>
      </c>
      <c r="B53" s="4">
        <v>1541.63</v>
      </c>
      <c r="C53" s="4">
        <v>1673.23</v>
      </c>
      <c r="D53" s="4">
        <v>1332.14</v>
      </c>
      <c r="E53" s="4">
        <v>1359.71</v>
      </c>
      <c r="F53" s="5">
        <v>2345250000</v>
      </c>
      <c r="G53" s="5">
        <v>25941800000</v>
      </c>
    </row>
    <row r="54" spans="1:7" ht="15" thickBot="1" x14ac:dyDescent="0.35">
      <c r="A54" s="3">
        <v>43067</v>
      </c>
      <c r="B54" s="4">
        <v>1621.17</v>
      </c>
      <c r="C54" s="4">
        <v>1629.48</v>
      </c>
      <c r="D54" s="4">
        <v>1543.08</v>
      </c>
      <c r="E54" s="4">
        <v>1546.18</v>
      </c>
      <c r="F54" s="5">
        <v>1274880000</v>
      </c>
      <c r="G54" s="5">
        <v>27277200000</v>
      </c>
    </row>
    <row r="55" spans="1:7" ht="15" thickBot="1" x14ac:dyDescent="0.35">
      <c r="A55" s="3">
        <v>43066</v>
      </c>
      <c r="B55" s="4">
        <v>1722.93</v>
      </c>
      <c r="C55" s="4">
        <v>1742.4</v>
      </c>
      <c r="D55" s="4">
        <v>1607.79</v>
      </c>
      <c r="E55" s="4">
        <v>1622.57</v>
      </c>
      <c r="F55" s="5">
        <v>1391460000</v>
      </c>
      <c r="G55" s="5">
        <v>28986800000</v>
      </c>
    </row>
    <row r="56" spans="1:7" ht="15" thickBot="1" x14ac:dyDescent="0.35">
      <c r="A56" s="3">
        <v>43065</v>
      </c>
      <c r="B56" s="4">
        <v>1571.39</v>
      </c>
      <c r="C56" s="4">
        <v>1758.61</v>
      </c>
      <c r="D56" s="4">
        <v>1563.35</v>
      </c>
      <c r="E56" s="4">
        <v>1735.66</v>
      </c>
      <c r="F56" s="5">
        <v>1593050000</v>
      </c>
      <c r="G56" s="5">
        <v>26434500000</v>
      </c>
    </row>
    <row r="57" spans="1:7" ht="15" thickBot="1" x14ac:dyDescent="0.35">
      <c r="A57" s="3">
        <v>43064</v>
      </c>
      <c r="B57" s="4">
        <v>1634</v>
      </c>
      <c r="C57" s="4">
        <v>1656.55</v>
      </c>
      <c r="D57" s="4">
        <v>1535.77</v>
      </c>
      <c r="E57" s="4">
        <v>1571.27</v>
      </c>
      <c r="F57" s="5">
        <v>1560040000</v>
      </c>
      <c r="G57" s="5">
        <v>27484900000</v>
      </c>
    </row>
    <row r="58" spans="1:7" ht="15" thickBot="1" x14ac:dyDescent="0.35">
      <c r="A58" s="3">
        <v>43063</v>
      </c>
      <c r="B58" s="4">
        <v>1651.86</v>
      </c>
      <c r="C58" s="4">
        <v>1782.83</v>
      </c>
      <c r="D58" s="4">
        <v>1575.76</v>
      </c>
      <c r="E58" s="4">
        <v>1648.51</v>
      </c>
      <c r="F58" s="5">
        <v>3128960000</v>
      </c>
      <c r="G58" s="5">
        <v>27782400000</v>
      </c>
    </row>
    <row r="59" spans="1:7" ht="15" thickBot="1" x14ac:dyDescent="0.35">
      <c r="A59" s="3">
        <v>43062</v>
      </c>
      <c r="B59" s="4">
        <v>1302.23</v>
      </c>
      <c r="C59" s="4">
        <v>1683.81</v>
      </c>
      <c r="D59" s="4">
        <v>1299.95</v>
      </c>
      <c r="E59" s="4">
        <v>1683.81</v>
      </c>
      <c r="F59" s="5">
        <v>4112090000</v>
      </c>
      <c r="G59" s="5">
        <v>21899400000</v>
      </c>
    </row>
    <row r="60" spans="1:7" ht="15" thickBot="1" x14ac:dyDescent="0.35">
      <c r="A60" s="3">
        <v>43061</v>
      </c>
      <c r="B60" s="4">
        <v>1175.06</v>
      </c>
      <c r="C60" s="4">
        <v>1335.25</v>
      </c>
      <c r="D60" s="4">
        <v>1171.5999999999999</v>
      </c>
      <c r="E60" s="4">
        <v>1303.31</v>
      </c>
      <c r="F60" s="5">
        <v>1517620000</v>
      </c>
      <c r="G60" s="5">
        <v>19758600000</v>
      </c>
    </row>
    <row r="61" spans="1:7" ht="15" thickBot="1" x14ac:dyDescent="0.35">
      <c r="A61" s="3">
        <v>43060</v>
      </c>
      <c r="B61" s="4">
        <v>1220.78</v>
      </c>
      <c r="C61" s="4">
        <v>1224.1500000000001</v>
      </c>
      <c r="D61" s="4">
        <v>1140.8800000000001</v>
      </c>
      <c r="E61" s="4">
        <v>1176.97</v>
      </c>
      <c r="F61" s="5">
        <v>772859000</v>
      </c>
      <c r="G61" s="5">
        <v>20525100000</v>
      </c>
    </row>
    <row r="62" spans="1:7" ht="15" thickBot="1" x14ac:dyDescent="0.35">
      <c r="A62" s="3">
        <v>43059</v>
      </c>
      <c r="B62" s="4">
        <v>1172.43</v>
      </c>
      <c r="C62" s="4">
        <v>1236.01</v>
      </c>
      <c r="D62" s="4">
        <v>1167.28</v>
      </c>
      <c r="E62" s="4">
        <v>1236.01</v>
      </c>
      <c r="F62" s="5">
        <v>800053000</v>
      </c>
      <c r="G62" s="5">
        <v>19710200000</v>
      </c>
    </row>
    <row r="63" spans="1:7" ht="15" thickBot="1" x14ac:dyDescent="0.35">
      <c r="A63" s="3">
        <v>43058</v>
      </c>
      <c r="B63" s="4">
        <v>1260.95</v>
      </c>
      <c r="C63" s="4">
        <v>1262.3399999999999</v>
      </c>
      <c r="D63" s="4">
        <v>1144.08</v>
      </c>
      <c r="E63" s="4">
        <v>1172.05</v>
      </c>
      <c r="F63" s="5">
        <v>1285910000</v>
      </c>
      <c r="G63" s="5">
        <v>21196200000</v>
      </c>
    </row>
    <row r="64" spans="1:7" ht="15" thickBot="1" x14ac:dyDescent="0.35">
      <c r="A64" s="3">
        <v>43057</v>
      </c>
      <c r="B64" s="4">
        <v>1197.43</v>
      </c>
      <c r="C64" s="4">
        <v>1388.11</v>
      </c>
      <c r="D64" s="4">
        <v>1197.43</v>
      </c>
      <c r="E64" s="4">
        <v>1254.53</v>
      </c>
      <c r="F64" s="5">
        <v>3053770000</v>
      </c>
      <c r="G64" s="5">
        <v>20125900000</v>
      </c>
    </row>
    <row r="65" spans="1:7" ht="15" thickBot="1" x14ac:dyDescent="0.35">
      <c r="A65" s="3">
        <v>43056</v>
      </c>
      <c r="B65" s="4">
        <v>909.16</v>
      </c>
      <c r="C65" s="4">
        <v>1217.42</v>
      </c>
      <c r="D65" s="4">
        <v>863.98</v>
      </c>
      <c r="E65" s="4">
        <v>1185.48</v>
      </c>
      <c r="F65" s="5">
        <v>3203430000</v>
      </c>
      <c r="G65" s="5">
        <v>15279000000</v>
      </c>
    </row>
    <row r="66" spans="1:7" ht="15" thickBot="1" x14ac:dyDescent="0.35">
      <c r="A66" s="3">
        <v>43055</v>
      </c>
      <c r="B66" s="4">
        <v>1202.17</v>
      </c>
      <c r="C66" s="4">
        <v>1210.3599999999999</v>
      </c>
      <c r="D66" s="4">
        <v>876.57</v>
      </c>
      <c r="E66" s="4">
        <v>900.78</v>
      </c>
      <c r="F66" s="5">
        <v>2034690000</v>
      </c>
      <c r="G66" s="5">
        <v>20202000000</v>
      </c>
    </row>
    <row r="67" spans="1:7" ht="15" thickBot="1" x14ac:dyDescent="0.35">
      <c r="A67" s="3">
        <v>43054</v>
      </c>
      <c r="B67" s="4">
        <v>1269.79</v>
      </c>
      <c r="C67" s="4">
        <v>1326.39</v>
      </c>
      <c r="D67" s="4">
        <v>1191.98</v>
      </c>
      <c r="E67" s="4">
        <v>1212.4000000000001</v>
      </c>
      <c r="F67" s="5">
        <v>1321780000</v>
      </c>
      <c r="G67" s="5">
        <v>21335600000</v>
      </c>
    </row>
    <row r="68" spans="1:7" ht="15" thickBot="1" x14ac:dyDescent="0.35">
      <c r="A68" s="3">
        <v>43053</v>
      </c>
      <c r="B68" s="4">
        <v>1346.73</v>
      </c>
      <c r="C68" s="4">
        <v>1390.21</v>
      </c>
      <c r="D68" s="4">
        <v>1211.3900000000001</v>
      </c>
      <c r="E68" s="4">
        <v>1273.53</v>
      </c>
      <c r="F68" s="5">
        <v>1697910000</v>
      </c>
      <c r="G68" s="5">
        <v>22626200000</v>
      </c>
    </row>
    <row r="69" spans="1:7" ht="15" thickBot="1" x14ac:dyDescent="0.35">
      <c r="A69" s="3">
        <v>43052</v>
      </c>
      <c r="B69" s="4">
        <v>1381.82</v>
      </c>
      <c r="C69" s="4">
        <v>1501.16</v>
      </c>
      <c r="D69" s="4">
        <v>1043</v>
      </c>
      <c r="E69" s="4">
        <v>1353.99</v>
      </c>
      <c r="F69" s="5">
        <v>4850570000</v>
      </c>
      <c r="G69" s="5">
        <v>23214700000</v>
      </c>
    </row>
    <row r="70" spans="1:7" ht="15" thickBot="1" x14ac:dyDescent="0.35">
      <c r="A70" s="3">
        <v>43051</v>
      </c>
      <c r="B70" s="4">
        <v>1346.97</v>
      </c>
      <c r="C70" s="4">
        <v>2477.65</v>
      </c>
      <c r="D70" s="4">
        <v>1215.58</v>
      </c>
      <c r="E70" s="4">
        <v>1388.86</v>
      </c>
      <c r="F70" s="5">
        <v>8371320000</v>
      </c>
      <c r="G70" s="5">
        <v>22614400000</v>
      </c>
    </row>
    <row r="71" spans="1:7" ht="15" thickBot="1" x14ac:dyDescent="0.35">
      <c r="A71" s="3">
        <v>43050</v>
      </c>
      <c r="B71" s="4">
        <v>1001.64</v>
      </c>
      <c r="C71" s="4">
        <v>1403.66</v>
      </c>
      <c r="D71" s="4">
        <v>910.72</v>
      </c>
      <c r="E71" s="4">
        <v>1340.45</v>
      </c>
      <c r="F71" s="5">
        <v>5139770000</v>
      </c>
      <c r="G71" s="5">
        <v>16807400000</v>
      </c>
    </row>
    <row r="72" spans="1:7" ht="15" thickBot="1" x14ac:dyDescent="0.35">
      <c r="A72" s="3">
        <v>43049</v>
      </c>
      <c r="B72" s="4">
        <v>651.77</v>
      </c>
      <c r="C72" s="4">
        <v>1034.77</v>
      </c>
      <c r="D72" s="4">
        <v>651.77</v>
      </c>
      <c r="E72" s="4">
        <v>1007.42</v>
      </c>
      <c r="F72" s="5">
        <v>5195420000</v>
      </c>
      <c r="G72" s="5">
        <v>10933000000</v>
      </c>
    </row>
    <row r="73" spans="1:7" ht="15" thickBot="1" x14ac:dyDescent="0.35">
      <c r="A73" s="3">
        <v>43048</v>
      </c>
      <c r="B73" s="4">
        <v>622.30999999999995</v>
      </c>
      <c r="C73" s="4">
        <v>670.14</v>
      </c>
      <c r="D73" s="4">
        <v>619.26</v>
      </c>
      <c r="E73" s="4">
        <v>654.29999999999995</v>
      </c>
      <c r="F73" s="5">
        <v>710387000</v>
      </c>
      <c r="G73" s="5">
        <v>10437700000</v>
      </c>
    </row>
    <row r="74" spans="1:7" ht="15" thickBot="1" x14ac:dyDescent="0.35">
      <c r="A74" s="3">
        <v>43047</v>
      </c>
      <c r="B74" s="4">
        <v>615.24</v>
      </c>
      <c r="C74" s="4">
        <v>646.38</v>
      </c>
      <c r="D74" s="4">
        <v>565.6</v>
      </c>
      <c r="E74" s="4">
        <v>622.46</v>
      </c>
      <c r="F74" s="5">
        <v>837646000</v>
      </c>
      <c r="G74" s="5">
        <v>10317500000</v>
      </c>
    </row>
    <row r="75" spans="1:7" ht="15" thickBot="1" x14ac:dyDescent="0.35">
      <c r="A75" s="3">
        <v>43046</v>
      </c>
      <c r="B75" s="4">
        <v>602.67999999999995</v>
      </c>
      <c r="C75" s="4">
        <v>626.21</v>
      </c>
      <c r="D75" s="4">
        <v>602.45000000000005</v>
      </c>
      <c r="E75" s="4">
        <v>616.29999999999995</v>
      </c>
      <c r="F75" s="5">
        <v>375367000</v>
      </c>
      <c r="G75" s="5">
        <v>10105200000</v>
      </c>
    </row>
    <row r="76" spans="1:7" ht="15" thickBot="1" x14ac:dyDescent="0.35">
      <c r="A76" s="3">
        <v>43045</v>
      </c>
      <c r="B76" s="4">
        <v>630.30999999999995</v>
      </c>
      <c r="C76" s="4">
        <v>657.34</v>
      </c>
      <c r="D76" s="4">
        <v>602.65</v>
      </c>
      <c r="E76" s="4">
        <v>602.65</v>
      </c>
      <c r="F76" s="5">
        <v>794105000</v>
      </c>
      <c r="G76" s="5">
        <v>10566600000</v>
      </c>
    </row>
    <row r="77" spans="1:7" ht="15" thickBot="1" x14ac:dyDescent="0.35">
      <c r="A77" s="3">
        <v>43044</v>
      </c>
      <c r="B77" s="4">
        <v>619.91</v>
      </c>
      <c r="C77" s="4">
        <v>635.72</v>
      </c>
      <c r="D77" s="4">
        <v>579.13</v>
      </c>
      <c r="E77" s="4">
        <v>630.70000000000005</v>
      </c>
      <c r="F77" s="5">
        <v>816028000</v>
      </c>
      <c r="G77" s="5">
        <v>10390900000</v>
      </c>
    </row>
    <row r="78" spans="1:7" ht="15" thickBot="1" x14ac:dyDescent="0.35">
      <c r="A78" s="3">
        <v>43043</v>
      </c>
      <c r="B78" s="4">
        <v>635.35</v>
      </c>
      <c r="C78" s="4">
        <v>642.04999999999995</v>
      </c>
      <c r="D78" s="4">
        <v>571.12</v>
      </c>
      <c r="E78" s="4">
        <v>620.45000000000005</v>
      </c>
      <c r="F78" s="5">
        <v>1161370000</v>
      </c>
      <c r="G78" s="5">
        <v>10647200000</v>
      </c>
    </row>
    <row r="79" spans="1:7" ht="15" thickBot="1" x14ac:dyDescent="0.35">
      <c r="A79" s="3">
        <v>43042</v>
      </c>
      <c r="B79" s="4">
        <v>587.32000000000005</v>
      </c>
      <c r="C79" s="4">
        <v>684.53</v>
      </c>
      <c r="D79" s="4">
        <v>577.86</v>
      </c>
      <c r="E79" s="4">
        <v>625.32000000000005</v>
      </c>
      <c r="F79" s="5">
        <v>1682210000</v>
      </c>
      <c r="G79" s="5">
        <v>9839760000</v>
      </c>
    </row>
    <row r="80" spans="1:7" ht="15" thickBot="1" x14ac:dyDescent="0.35">
      <c r="A80" s="3">
        <v>43041</v>
      </c>
      <c r="B80" s="4">
        <v>527.67999999999995</v>
      </c>
      <c r="C80" s="4">
        <v>610.39</v>
      </c>
      <c r="D80" s="4">
        <v>514.52</v>
      </c>
      <c r="E80" s="4">
        <v>587.22</v>
      </c>
      <c r="F80" s="5">
        <v>1632060000</v>
      </c>
      <c r="G80" s="5">
        <v>8840010000</v>
      </c>
    </row>
    <row r="81" spans="1:7" ht="15" thickBot="1" x14ac:dyDescent="0.35">
      <c r="A81" s="3">
        <v>43040</v>
      </c>
      <c r="B81" s="4">
        <v>438.3</v>
      </c>
      <c r="C81" s="4">
        <v>538.26</v>
      </c>
      <c r="D81" s="4">
        <v>437.91</v>
      </c>
      <c r="E81" s="4">
        <v>531.83000000000004</v>
      </c>
      <c r="F81" s="5">
        <v>1152230000</v>
      </c>
      <c r="G81" s="5">
        <v>7342250000</v>
      </c>
    </row>
    <row r="82" spans="1:7" ht="15" thickBot="1" x14ac:dyDescent="0.35">
      <c r="A82" s="3">
        <v>43039</v>
      </c>
      <c r="B82" s="4">
        <v>449.37</v>
      </c>
      <c r="C82" s="4">
        <v>454.07</v>
      </c>
      <c r="D82" s="4">
        <v>431.76</v>
      </c>
      <c r="E82" s="4">
        <v>439.05</v>
      </c>
      <c r="F82" s="5">
        <v>343799000</v>
      </c>
      <c r="G82" s="5">
        <v>7527260000</v>
      </c>
    </row>
    <row r="83" spans="1:7" ht="15" thickBot="1" x14ac:dyDescent="0.35">
      <c r="A83" s="3">
        <v>43038</v>
      </c>
      <c r="B83" s="4">
        <v>458.45</v>
      </c>
      <c r="C83" s="4">
        <v>478.42</v>
      </c>
      <c r="D83" s="4">
        <v>417.62</v>
      </c>
      <c r="E83" s="4">
        <v>448.23</v>
      </c>
      <c r="F83" s="5">
        <v>796409000</v>
      </c>
      <c r="G83" s="5">
        <v>7679000000</v>
      </c>
    </row>
    <row r="84" spans="1:7" ht="15" thickBot="1" x14ac:dyDescent="0.35">
      <c r="A84" s="3">
        <v>43037</v>
      </c>
      <c r="B84" s="4">
        <v>420.47</v>
      </c>
      <c r="C84" s="4">
        <v>526.12</v>
      </c>
      <c r="D84" s="4">
        <v>408.4</v>
      </c>
      <c r="E84" s="4">
        <v>451.92</v>
      </c>
      <c r="F84" s="5">
        <v>2002440000</v>
      </c>
      <c r="G84" s="5">
        <v>7042260000</v>
      </c>
    </row>
    <row r="85" spans="1:7" ht="15" thickBot="1" x14ac:dyDescent="0.35">
      <c r="A85" s="3">
        <v>43036</v>
      </c>
      <c r="B85" s="4">
        <v>369.54</v>
      </c>
      <c r="C85" s="4">
        <v>425.44</v>
      </c>
      <c r="D85" s="4">
        <v>369.06</v>
      </c>
      <c r="E85" s="4">
        <v>423.35</v>
      </c>
      <c r="F85" s="5">
        <v>781037000</v>
      </c>
      <c r="G85" s="5">
        <v>6183520000</v>
      </c>
    </row>
    <row r="86" spans="1:7" ht="15" thickBot="1" x14ac:dyDescent="0.35">
      <c r="A86" s="3">
        <v>43035</v>
      </c>
      <c r="B86" s="4">
        <v>338.3</v>
      </c>
      <c r="C86" s="4">
        <v>372.81</v>
      </c>
      <c r="D86" s="4">
        <v>338.24</v>
      </c>
      <c r="E86" s="4">
        <v>367.57</v>
      </c>
      <c r="F86" s="5">
        <v>501989000</v>
      </c>
      <c r="G86" s="5">
        <v>5655870000</v>
      </c>
    </row>
    <row r="87" spans="1:7" ht="15" thickBot="1" x14ac:dyDescent="0.35">
      <c r="A87" s="3">
        <v>43034</v>
      </c>
      <c r="B87" s="4">
        <v>332.11</v>
      </c>
      <c r="C87" s="4">
        <v>350.94</v>
      </c>
      <c r="D87" s="4">
        <v>331.21</v>
      </c>
      <c r="E87" s="4">
        <v>338.2</v>
      </c>
      <c r="F87" s="5">
        <v>234967000</v>
      </c>
      <c r="G87" s="5">
        <v>5550700000</v>
      </c>
    </row>
    <row r="88" spans="1:7" ht="15" thickBot="1" x14ac:dyDescent="0.35">
      <c r="A88" s="3">
        <v>43033</v>
      </c>
      <c r="B88" s="4">
        <v>326.58999999999997</v>
      </c>
      <c r="C88" s="4">
        <v>334.38</v>
      </c>
      <c r="D88" s="4">
        <v>320.38</v>
      </c>
      <c r="E88" s="4">
        <v>332.13</v>
      </c>
      <c r="F88" s="5">
        <v>151935000</v>
      </c>
      <c r="G88" s="5">
        <v>5457720000</v>
      </c>
    </row>
    <row r="89" spans="1:7" ht="15" thickBot="1" x14ac:dyDescent="0.35">
      <c r="A89" s="3">
        <v>43032</v>
      </c>
      <c r="B89" s="4">
        <v>315.89999999999998</v>
      </c>
      <c r="C89" s="4">
        <v>340.45</v>
      </c>
      <c r="D89" s="4">
        <v>311.48</v>
      </c>
      <c r="E89" s="4">
        <v>326.89</v>
      </c>
      <c r="F89" s="5">
        <v>267442000</v>
      </c>
      <c r="G89" s="5">
        <v>5278410000</v>
      </c>
    </row>
    <row r="90" spans="1:7" ht="15" thickBot="1" x14ac:dyDescent="0.35">
      <c r="A90" s="3">
        <v>43031</v>
      </c>
      <c r="B90" s="4">
        <v>330.67</v>
      </c>
      <c r="C90" s="4">
        <v>332.28</v>
      </c>
      <c r="D90" s="4">
        <v>309.87</v>
      </c>
      <c r="E90" s="4">
        <v>315.60000000000002</v>
      </c>
      <c r="F90" s="5">
        <v>191558000</v>
      </c>
      <c r="G90" s="5">
        <v>5524790000</v>
      </c>
    </row>
    <row r="91" spans="1:7" ht="15" thickBot="1" x14ac:dyDescent="0.35">
      <c r="A91" s="3">
        <v>43030</v>
      </c>
      <c r="B91" s="4">
        <v>323.5</v>
      </c>
      <c r="C91" s="4">
        <v>355.52</v>
      </c>
      <c r="D91" s="4">
        <v>323.5</v>
      </c>
      <c r="E91" s="4">
        <v>331.66</v>
      </c>
      <c r="F91" s="5">
        <v>355546000</v>
      </c>
      <c r="G91" s="5">
        <v>5405020000</v>
      </c>
    </row>
    <row r="92" spans="1:7" ht="15" thickBot="1" x14ac:dyDescent="0.35">
      <c r="A92" s="3">
        <v>43029</v>
      </c>
      <c r="B92" s="4">
        <v>326.75</v>
      </c>
      <c r="C92" s="4">
        <v>328.45</v>
      </c>
      <c r="D92" s="4">
        <v>317.45999999999998</v>
      </c>
      <c r="E92" s="4">
        <v>323.36</v>
      </c>
      <c r="F92" s="5">
        <v>129938000</v>
      </c>
      <c r="G92" s="5">
        <v>5458980000</v>
      </c>
    </row>
    <row r="93" spans="1:7" ht="15" thickBot="1" x14ac:dyDescent="0.35">
      <c r="A93" s="3">
        <v>43028</v>
      </c>
      <c r="B93" s="4">
        <v>330.9</v>
      </c>
      <c r="C93" s="4">
        <v>332.98</v>
      </c>
      <c r="D93" s="4">
        <v>323.08</v>
      </c>
      <c r="E93" s="4">
        <v>327.44</v>
      </c>
      <c r="F93" s="5">
        <v>160204000</v>
      </c>
      <c r="G93" s="5">
        <v>5527860000</v>
      </c>
    </row>
    <row r="94" spans="1:7" ht="15" thickBot="1" x14ac:dyDescent="0.35">
      <c r="A94" s="3">
        <v>43027</v>
      </c>
      <c r="B94" s="4">
        <v>339.27</v>
      </c>
      <c r="C94" s="4">
        <v>339.27</v>
      </c>
      <c r="D94" s="4">
        <v>326.27</v>
      </c>
      <c r="E94" s="4">
        <v>330.81</v>
      </c>
      <c r="F94" s="5">
        <v>195578000</v>
      </c>
      <c r="G94" s="5">
        <v>5667070000</v>
      </c>
    </row>
    <row r="95" spans="1:7" ht="15" thickBot="1" x14ac:dyDescent="0.35">
      <c r="A95" s="3">
        <v>43026</v>
      </c>
      <c r="B95" s="4">
        <v>373.65</v>
      </c>
      <c r="C95" s="4">
        <v>376.18</v>
      </c>
      <c r="D95" s="4">
        <v>313.77</v>
      </c>
      <c r="E95" s="4">
        <v>339.17</v>
      </c>
      <c r="F95" s="5">
        <v>477184000</v>
      </c>
      <c r="G95" s="5">
        <v>6240990000</v>
      </c>
    </row>
    <row r="96" spans="1:7" ht="15" thickBot="1" x14ac:dyDescent="0.35">
      <c r="A96" s="3">
        <v>43025</v>
      </c>
      <c r="B96" s="4">
        <v>313.7</v>
      </c>
      <c r="C96" s="4">
        <v>394.96</v>
      </c>
      <c r="D96" s="4">
        <v>309.64</v>
      </c>
      <c r="E96" s="4">
        <v>371.73</v>
      </c>
      <c r="F96" s="5">
        <v>1008160000</v>
      </c>
      <c r="G96" s="5">
        <v>5239520000</v>
      </c>
    </row>
    <row r="97" spans="1:7" ht="15" thickBot="1" x14ac:dyDescent="0.35">
      <c r="A97" s="3">
        <v>43024</v>
      </c>
      <c r="B97" s="4">
        <v>315.26</v>
      </c>
      <c r="C97" s="4">
        <v>318.02</v>
      </c>
      <c r="D97" s="4">
        <v>310.52</v>
      </c>
      <c r="E97" s="4">
        <v>313.64</v>
      </c>
      <c r="F97" s="5">
        <v>117797000</v>
      </c>
      <c r="G97" s="5">
        <v>5265400000</v>
      </c>
    </row>
    <row r="98" spans="1:7" ht="15" thickBot="1" x14ac:dyDescent="0.35">
      <c r="A98" s="3">
        <v>43023</v>
      </c>
      <c r="B98" s="4">
        <v>322.42</v>
      </c>
      <c r="C98" s="4">
        <v>323.58999999999997</v>
      </c>
      <c r="D98" s="4">
        <v>307.68</v>
      </c>
      <c r="E98" s="4">
        <v>314.95</v>
      </c>
      <c r="F98" s="5">
        <v>133385000</v>
      </c>
      <c r="G98" s="5">
        <v>5384760000</v>
      </c>
    </row>
    <row r="99" spans="1:7" ht="15" thickBot="1" x14ac:dyDescent="0.35">
      <c r="A99" s="3">
        <v>43022</v>
      </c>
      <c r="B99" s="4">
        <v>321.54000000000002</v>
      </c>
      <c r="C99" s="4">
        <v>327.42</v>
      </c>
      <c r="D99" s="4">
        <v>317.35000000000002</v>
      </c>
      <c r="E99" s="4">
        <v>321.95999999999998</v>
      </c>
      <c r="F99" s="5">
        <v>164137000</v>
      </c>
      <c r="G99" s="5">
        <v>5369720000</v>
      </c>
    </row>
    <row r="100" spans="1:7" ht="15" thickBot="1" x14ac:dyDescent="0.35">
      <c r="A100" s="3">
        <v>43021</v>
      </c>
      <c r="B100" s="4">
        <v>314.14999999999998</v>
      </c>
      <c r="C100" s="4">
        <v>323.08</v>
      </c>
      <c r="D100" s="4">
        <v>304.38</v>
      </c>
      <c r="E100" s="4">
        <v>321.45999999999998</v>
      </c>
      <c r="F100" s="5">
        <v>288210000</v>
      </c>
      <c r="G100" s="5">
        <v>5242630000</v>
      </c>
    </row>
    <row r="101" spans="1:7" ht="15" thickBot="1" x14ac:dyDescent="0.35">
      <c r="A101" s="3">
        <v>43020</v>
      </c>
      <c r="B101" s="4">
        <v>315.47000000000003</v>
      </c>
      <c r="C101" s="4">
        <v>330.13</v>
      </c>
      <c r="D101" s="4">
        <v>310.70999999999998</v>
      </c>
      <c r="E101" s="4">
        <v>313.20999999999998</v>
      </c>
      <c r="F101" s="5">
        <v>262066000</v>
      </c>
      <c r="G101" s="5">
        <v>5262390000</v>
      </c>
    </row>
    <row r="102" spans="1:7" ht="15" thickBot="1" x14ac:dyDescent="0.35">
      <c r="A102" s="3">
        <v>43019</v>
      </c>
      <c r="B102" s="4">
        <v>320.2</v>
      </c>
      <c r="C102" s="4">
        <v>321.26</v>
      </c>
      <c r="D102" s="4">
        <v>312.13</v>
      </c>
      <c r="E102" s="4">
        <v>314.89999999999998</v>
      </c>
      <c r="F102" s="5">
        <v>131577000</v>
      </c>
      <c r="G102" s="5">
        <v>5341000000</v>
      </c>
    </row>
    <row r="103" spans="1:7" ht="15" thickBot="1" x14ac:dyDescent="0.35">
      <c r="A103" s="3">
        <v>43018</v>
      </c>
      <c r="B103" s="4">
        <v>313.22000000000003</v>
      </c>
      <c r="C103" s="4">
        <v>352.02</v>
      </c>
      <c r="D103" s="4">
        <v>311.7</v>
      </c>
      <c r="E103" s="4">
        <v>321.58999999999997</v>
      </c>
      <c r="F103" s="5">
        <v>367809000</v>
      </c>
      <c r="G103" s="5">
        <v>5224170000</v>
      </c>
    </row>
    <row r="104" spans="1:7" ht="15" thickBot="1" x14ac:dyDescent="0.35">
      <c r="A104" s="3">
        <v>43017</v>
      </c>
      <c r="B104" s="4">
        <v>342.76</v>
      </c>
      <c r="C104" s="4">
        <v>342.76</v>
      </c>
      <c r="D104" s="4">
        <v>289.04000000000002</v>
      </c>
      <c r="E104" s="4">
        <v>314.16000000000003</v>
      </c>
      <c r="F104" s="5">
        <v>288075000</v>
      </c>
      <c r="G104" s="5">
        <v>5716320000</v>
      </c>
    </row>
    <row r="105" spans="1:7" ht="15" thickBot="1" x14ac:dyDescent="0.35">
      <c r="A105" s="3">
        <v>43016</v>
      </c>
      <c r="B105" s="4">
        <v>360.09</v>
      </c>
      <c r="C105" s="4">
        <v>362.46</v>
      </c>
      <c r="D105" s="4">
        <v>337</v>
      </c>
      <c r="E105" s="4">
        <v>342.21</v>
      </c>
      <c r="F105" s="5">
        <v>203754000</v>
      </c>
      <c r="G105" s="5">
        <v>6004940000</v>
      </c>
    </row>
    <row r="106" spans="1:7" ht="15" thickBot="1" x14ac:dyDescent="0.35">
      <c r="A106" s="3">
        <v>43015</v>
      </c>
      <c r="B106" s="4">
        <v>363.6</v>
      </c>
      <c r="C106" s="4">
        <v>364.88</v>
      </c>
      <c r="D106" s="4">
        <v>356.06</v>
      </c>
      <c r="E106" s="4">
        <v>360.78</v>
      </c>
      <c r="F106" s="5">
        <v>91004000</v>
      </c>
      <c r="G106" s="5">
        <v>6062860000</v>
      </c>
    </row>
    <row r="107" spans="1:7" ht="15" thickBot="1" x14ac:dyDescent="0.35">
      <c r="A107" s="3">
        <v>43014</v>
      </c>
      <c r="B107" s="4">
        <v>355.44</v>
      </c>
      <c r="C107" s="4">
        <v>371.28</v>
      </c>
      <c r="D107" s="4">
        <v>354.96</v>
      </c>
      <c r="E107" s="4">
        <v>363.01</v>
      </c>
      <c r="F107" s="5">
        <v>182031000</v>
      </c>
      <c r="G107" s="5">
        <v>5926540000</v>
      </c>
    </row>
    <row r="108" spans="1:7" ht="15" thickBot="1" x14ac:dyDescent="0.35">
      <c r="A108" s="3">
        <v>43013</v>
      </c>
      <c r="B108" s="4">
        <v>358.42</v>
      </c>
      <c r="C108" s="4">
        <v>371.19</v>
      </c>
      <c r="D108" s="4">
        <v>348.45</v>
      </c>
      <c r="E108" s="4">
        <v>355.75</v>
      </c>
      <c r="F108" s="5">
        <v>268341000</v>
      </c>
      <c r="G108" s="5">
        <v>5971260000</v>
      </c>
    </row>
    <row r="109" spans="1:7" ht="15" thickBot="1" x14ac:dyDescent="0.35">
      <c r="A109" s="3">
        <v>43012</v>
      </c>
      <c r="B109" s="4">
        <v>404.2</v>
      </c>
      <c r="C109" s="4">
        <v>404.45</v>
      </c>
      <c r="D109" s="4">
        <v>354.55</v>
      </c>
      <c r="E109" s="4">
        <v>358.45</v>
      </c>
      <c r="F109" s="5">
        <v>251584000</v>
      </c>
      <c r="G109" s="5">
        <v>6729640000</v>
      </c>
    </row>
    <row r="110" spans="1:7" ht="15" thickBot="1" x14ac:dyDescent="0.35">
      <c r="A110" s="3">
        <v>43011</v>
      </c>
      <c r="B110" s="4">
        <v>421.79</v>
      </c>
      <c r="C110" s="4">
        <v>421.79</v>
      </c>
      <c r="D110" s="4">
        <v>395.74</v>
      </c>
      <c r="E110" s="4">
        <v>404.18</v>
      </c>
      <c r="F110" s="5">
        <v>130247000</v>
      </c>
      <c r="G110" s="5">
        <v>7022370000</v>
      </c>
    </row>
    <row r="111" spans="1:7" ht="15" thickBot="1" x14ac:dyDescent="0.35">
      <c r="A111" s="3">
        <v>43010</v>
      </c>
      <c r="B111" s="4">
        <v>415.87</v>
      </c>
      <c r="C111" s="4">
        <v>430.86</v>
      </c>
      <c r="D111" s="4">
        <v>411.84</v>
      </c>
      <c r="E111" s="4">
        <v>421.19</v>
      </c>
      <c r="F111" s="5">
        <v>219590000</v>
      </c>
      <c r="G111" s="5">
        <v>6921580000</v>
      </c>
    </row>
    <row r="112" spans="1:7" ht="15" thickBot="1" x14ac:dyDescent="0.35">
      <c r="A112" s="3">
        <v>43009</v>
      </c>
      <c r="B112" s="4">
        <v>433.38</v>
      </c>
      <c r="C112" s="4">
        <v>436.94</v>
      </c>
      <c r="D112" s="4">
        <v>415.15</v>
      </c>
      <c r="E112" s="4">
        <v>415.15</v>
      </c>
      <c r="F112" s="5">
        <v>164290000</v>
      </c>
      <c r="G112" s="5">
        <v>7207770000</v>
      </c>
    </row>
    <row r="113" spans="1:7" ht="15" thickBot="1" x14ac:dyDescent="0.35">
      <c r="A113" s="3">
        <v>43008</v>
      </c>
      <c r="B113" s="4">
        <v>436.64</v>
      </c>
      <c r="C113" s="4">
        <v>445.62</v>
      </c>
      <c r="D113" s="4">
        <v>432.53</v>
      </c>
      <c r="E113" s="4">
        <v>432.63</v>
      </c>
      <c r="F113" s="5">
        <v>150565000</v>
      </c>
      <c r="G113" s="5">
        <v>7258880000</v>
      </c>
    </row>
    <row r="114" spans="1:7" ht="15" thickBot="1" x14ac:dyDescent="0.35">
      <c r="A114" s="3">
        <v>43007</v>
      </c>
      <c r="B114" s="4">
        <v>447.66</v>
      </c>
      <c r="C114" s="4">
        <v>447.92</v>
      </c>
      <c r="D114" s="4">
        <v>426.99</v>
      </c>
      <c r="E114" s="4">
        <v>436.77</v>
      </c>
      <c r="F114" s="5">
        <v>148725000</v>
      </c>
      <c r="G114" s="5">
        <v>7441960000</v>
      </c>
    </row>
    <row r="115" spans="1:7" ht="15" thickBot="1" x14ac:dyDescent="0.35">
      <c r="A115" s="3">
        <v>43006</v>
      </c>
      <c r="B115" s="4">
        <v>456.71</v>
      </c>
      <c r="C115" s="4">
        <v>465.2</v>
      </c>
      <c r="D115" s="4">
        <v>433.5</v>
      </c>
      <c r="E115" s="4">
        <v>447.81</v>
      </c>
      <c r="F115" s="5">
        <v>300421000</v>
      </c>
      <c r="G115" s="5">
        <v>7592000000</v>
      </c>
    </row>
    <row r="116" spans="1:7" ht="15" thickBot="1" x14ac:dyDescent="0.35">
      <c r="A116" s="3">
        <v>43005</v>
      </c>
      <c r="B116" s="4">
        <v>441.86</v>
      </c>
      <c r="C116" s="4">
        <v>460</v>
      </c>
      <c r="D116" s="4">
        <v>439.41</v>
      </c>
      <c r="E116" s="4">
        <v>457.31</v>
      </c>
      <c r="F116" s="5">
        <v>197885000</v>
      </c>
      <c r="G116" s="5">
        <v>7343490000</v>
      </c>
    </row>
    <row r="117" spans="1:7" ht="15" thickBot="1" x14ac:dyDescent="0.35">
      <c r="A117" s="3">
        <v>43004</v>
      </c>
      <c r="B117" s="4">
        <v>445.36</v>
      </c>
      <c r="C117" s="4">
        <v>458.25</v>
      </c>
      <c r="D117" s="4">
        <v>441.83</v>
      </c>
      <c r="E117" s="4">
        <v>441.83</v>
      </c>
      <c r="F117" s="5">
        <v>165303000</v>
      </c>
      <c r="G117" s="5">
        <v>7400020000</v>
      </c>
    </row>
    <row r="118" spans="1:7" ht="15" thickBot="1" x14ac:dyDescent="0.35">
      <c r="A118" s="3">
        <v>43003</v>
      </c>
      <c r="B118" s="4">
        <v>419.65</v>
      </c>
      <c r="C118" s="4">
        <v>450.13</v>
      </c>
      <c r="D118" s="4">
        <v>419.65</v>
      </c>
      <c r="E118" s="4">
        <v>445.8</v>
      </c>
      <c r="F118" s="5">
        <v>302272000</v>
      </c>
      <c r="G118" s="5">
        <v>6971280000</v>
      </c>
    </row>
    <row r="119" spans="1:7" ht="15" thickBot="1" x14ac:dyDescent="0.35">
      <c r="A119" s="3">
        <v>43002</v>
      </c>
      <c r="B119" s="4">
        <v>428.8</v>
      </c>
      <c r="C119" s="4">
        <v>433.04</v>
      </c>
      <c r="D119" s="4">
        <v>419.25</v>
      </c>
      <c r="E119" s="4">
        <v>421.03</v>
      </c>
      <c r="F119" s="5">
        <v>114527000</v>
      </c>
      <c r="G119" s="5">
        <v>7121950000</v>
      </c>
    </row>
    <row r="120" spans="1:7" ht="15" thickBot="1" x14ac:dyDescent="0.35">
      <c r="A120" s="3">
        <v>43001</v>
      </c>
      <c r="B120" s="4">
        <v>415.31</v>
      </c>
      <c r="C120" s="4">
        <v>432.96</v>
      </c>
      <c r="D120" s="4">
        <v>407.45</v>
      </c>
      <c r="E120" s="4">
        <v>428.5</v>
      </c>
      <c r="F120" s="5">
        <v>189127000</v>
      </c>
      <c r="G120" s="5">
        <v>6895970000</v>
      </c>
    </row>
    <row r="121" spans="1:7" ht="15" thickBot="1" x14ac:dyDescent="0.35">
      <c r="A121" s="3">
        <v>43000</v>
      </c>
      <c r="B121" s="4">
        <v>417.92</v>
      </c>
      <c r="C121" s="4">
        <v>435.44</v>
      </c>
      <c r="D121" s="4">
        <v>402.77</v>
      </c>
      <c r="E121" s="4">
        <v>415.09</v>
      </c>
      <c r="F121" s="5">
        <v>241905000</v>
      </c>
      <c r="G121" s="5">
        <v>6937170000</v>
      </c>
    </row>
    <row r="122" spans="1:7" ht="15" thickBot="1" x14ac:dyDescent="0.35">
      <c r="A122" s="3">
        <v>42999</v>
      </c>
      <c r="B122" s="4">
        <v>475.83</v>
      </c>
      <c r="C122" s="4">
        <v>480</v>
      </c>
      <c r="D122" s="4">
        <v>413.75</v>
      </c>
      <c r="E122" s="4">
        <v>416.26</v>
      </c>
      <c r="F122" s="5">
        <v>316731000</v>
      </c>
      <c r="G122" s="5">
        <v>7898300000</v>
      </c>
    </row>
    <row r="123" spans="1:7" ht="15" thickBot="1" x14ac:dyDescent="0.35">
      <c r="A123" s="3">
        <v>42998</v>
      </c>
      <c r="B123" s="4">
        <v>526.74</v>
      </c>
      <c r="C123" s="4">
        <v>527.72</v>
      </c>
      <c r="D123" s="4">
        <v>471.09</v>
      </c>
      <c r="E123" s="4">
        <v>476.05</v>
      </c>
      <c r="F123" s="5">
        <v>669264000</v>
      </c>
      <c r="G123" s="5">
        <v>8741670000</v>
      </c>
    </row>
    <row r="124" spans="1:7" ht="15" thickBot="1" x14ac:dyDescent="0.35">
      <c r="A124" s="3">
        <v>42997</v>
      </c>
      <c r="B124" s="4">
        <v>480.64</v>
      </c>
      <c r="C124" s="4">
        <v>550.41</v>
      </c>
      <c r="D124" s="4">
        <v>450.05</v>
      </c>
      <c r="E124" s="4">
        <v>527.88</v>
      </c>
      <c r="F124" s="5">
        <v>802321000</v>
      </c>
      <c r="G124" s="5">
        <v>7975010000</v>
      </c>
    </row>
    <row r="125" spans="1:7" ht="15" thickBot="1" x14ac:dyDescent="0.35">
      <c r="A125" s="3">
        <v>42996</v>
      </c>
      <c r="B125" s="4">
        <v>422.09</v>
      </c>
      <c r="C125" s="4">
        <v>479.69</v>
      </c>
      <c r="D125" s="4">
        <v>422.09</v>
      </c>
      <c r="E125" s="4">
        <v>479.32</v>
      </c>
      <c r="F125" s="5">
        <v>458550000</v>
      </c>
      <c r="G125" s="5">
        <v>7001640000</v>
      </c>
    </row>
    <row r="126" spans="1:7" ht="15" thickBot="1" x14ac:dyDescent="0.35">
      <c r="A126" s="3">
        <v>42995</v>
      </c>
      <c r="B126" s="4">
        <v>438.9</v>
      </c>
      <c r="C126" s="4">
        <v>438.9</v>
      </c>
      <c r="D126" s="4">
        <v>384.06</v>
      </c>
      <c r="E126" s="4">
        <v>419.86</v>
      </c>
      <c r="F126" s="5">
        <v>221828000</v>
      </c>
      <c r="G126" s="5">
        <v>7279520000</v>
      </c>
    </row>
    <row r="127" spans="1:7" ht="15" thickBot="1" x14ac:dyDescent="0.35">
      <c r="A127" s="3">
        <v>42994</v>
      </c>
      <c r="B127" s="4">
        <v>424.49</v>
      </c>
      <c r="C127" s="4">
        <v>450.98</v>
      </c>
      <c r="D127" s="4">
        <v>388.2</v>
      </c>
      <c r="E127" s="4">
        <v>440.22</v>
      </c>
      <c r="F127" s="5">
        <v>313583000</v>
      </c>
      <c r="G127" s="5">
        <v>7039590000</v>
      </c>
    </row>
    <row r="128" spans="1:7" ht="15" thickBot="1" x14ac:dyDescent="0.35">
      <c r="A128" s="3">
        <v>42993</v>
      </c>
      <c r="B128" s="4">
        <v>369.49</v>
      </c>
      <c r="C128" s="4">
        <v>448.39</v>
      </c>
      <c r="D128" s="4">
        <v>301.69</v>
      </c>
      <c r="E128" s="4">
        <v>424.02</v>
      </c>
      <c r="F128" s="5">
        <v>707231000</v>
      </c>
      <c r="G128" s="5">
        <v>6126800000</v>
      </c>
    </row>
    <row r="129" spans="1:7" ht="15" thickBot="1" x14ac:dyDescent="0.35">
      <c r="A129" s="3">
        <v>42992</v>
      </c>
      <c r="B129" s="4">
        <v>504.22</v>
      </c>
      <c r="C129" s="4">
        <v>510.47</v>
      </c>
      <c r="D129" s="4">
        <v>367.04</v>
      </c>
      <c r="E129" s="4">
        <v>367.04</v>
      </c>
      <c r="F129" s="5">
        <v>257431000</v>
      </c>
      <c r="G129" s="5">
        <v>8359650000</v>
      </c>
    </row>
    <row r="130" spans="1:7" ht="15" thickBot="1" x14ac:dyDescent="0.35">
      <c r="A130" s="3">
        <v>42991</v>
      </c>
      <c r="B130" s="4">
        <v>509.47</v>
      </c>
      <c r="C130" s="4">
        <v>519.20000000000005</v>
      </c>
      <c r="D130" s="4">
        <v>471.22</v>
      </c>
      <c r="E130" s="4">
        <v>503.61</v>
      </c>
      <c r="F130" s="5">
        <v>340344000</v>
      </c>
      <c r="G130" s="5">
        <v>8445540000</v>
      </c>
    </row>
    <row r="131" spans="1:7" ht="15" thickBot="1" x14ac:dyDescent="0.35">
      <c r="A131" s="3">
        <v>42990</v>
      </c>
      <c r="B131" s="4">
        <v>539.03</v>
      </c>
      <c r="C131" s="4">
        <v>559.22</v>
      </c>
      <c r="D131" s="4">
        <v>505.01</v>
      </c>
      <c r="E131" s="4">
        <v>510.41</v>
      </c>
      <c r="F131" s="5">
        <v>273825000</v>
      </c>
      <c r="G131" s="5">
        <v>8934220000</v>
      </c>
    </row>
    <row r="132" spans="1:7" ht="15" thickBot="1" x14ac:dyDescent="0.35">
      <c r="A132" s="3">
        <v>42989</v>
      </c>
      <c r="B132" s="4">
        <v>537.19000000000005</v>
      </c>
      <c r="C132" s="4">
        <v>556.25</v>
      </c>
      <c r="D132" s="4">
        <v>515.66999999999996</v>
      </c>
      <c r="E132" s="4">
        <v>537.80999999999995</v>
      </c>
      <c r="F132" s="5">
        <v>274712000</v>
      </c>
      <c r="G132" s="5">
        <v>8902570000</v>
      </c>
    </row>
    <row r="133" spans="1:7" ht="15" thickBot="1" x14ac:dyDescent="0.35">
      <c r="A133" s="3">
        <v>42988</v>
      </c>
      <c r="B133" s="4">
        <v>546.48</v>
      </c>
      <c r="C133" s="4">
        <v>546.75</v>
      </c>
      <c r="D133" s="4">
        <v>484.09</v>
      </c>
      <c r="E133" s="4">
        <v>537.07000000000005</v>
      </c>
      <c r="F133" s="5">
        <v>289508000</v>
      </c>
      <c r="G133" s="5">
        <v>9055430000</v>
      </c>
    </row>
    <row r="134" spans="1:7" ht="15" thickBot="1" x14ac:dyDescent="0.35">
      <c r="A134" s="3">
        <v>42987</v>
      </c>
      <c r="B134" s="4">
        <v>584.73</v>
      </c>
      <c r="C134" s="4">
        <v>586.17999999999995</v>
      </c>
      <c r="D134" s="4">
        <v>539.15</v>
      </c>
      <c r="E134" s="4">
        <v>547.47</v>
      </c>
      <c r="F134" s="5">
        <v>234578000</v>
      </c>
      <c r="G134" s="5">
        <v>9688150000</v>
      </c>
    </row>
    <row r="135" spans="1:7" ht="15" thickBot="1" x14ac:dyDescent="0.35">
      <c r="A135" s="3">
        <v>42986</v>
      </c>
      <c r="B135" s="4">
        <v>654.37</v>
      </c>
      <c r="C135" s="4">
        <v>687.3</v>
      </c>
      <c r="D135" s="4">
        <v>557.5</v>
      </c>
      <c r="E135" s="4">
        <v>583.1</v>
      </c>
      <c r="F135" s="5">
        <v>809763000</v>
      </c>
      <c r="G135" s="5">
        <v>10840500000</v>
      </c>
    </row>
    <row r="136" spans="1:7" ht="15" thickBot="1" x14ac:dyDescent="0.35">
      <c r="A136" s="3">
        <v>42985</v>
      </c>
      <c r="B136" s="4">
        <v>636.85</v>
      </c>
      <c r="C136" s="4">
        <v>707.98</v>
      </c>
      <c r="D136" s="4">
        <v>603.5</v>
      </c>
      <c r="E136" s="4">
        <v>652.86</v>
      </c>
      <c r="F136" s="5">
        <v>1082380000</v>
      </c>
      <c r="G136" s="5">
        <v>10548500000</v>
      </c>
    </row>
    <row r="137" spans="1:7" ht="15" thickBot="1" x14ac:dyDescent="0.35">
      <c r="A137" s="3">
        <v>42984</v>
      </c>
      <c r="B137" s="4">
        <v>541.28</v>
      </c>
      <c r="C137" s="4">
        <v>642.69000000000005</v>
      </c>
      <c r="D137" s="4">
        <v>539.96</v>
      </c>
      <c r="E137" s="4">
        <v>638.17999999999995</v>
      </c>
      <c r="F137" s="5">
        <v>693240000</v>
      </c>
      <c r="G137" s="5">
        <v>8964700000</v>
      </c>
    </row>
    <row r="138" spans="1:7" ht="15" thickBot="1" x14ac:dyDescent="0.35">
      <c r="A138" s="3">
        <v>42983</v>
      </c>
      <c r="B138" s="4">
        <v>514.9</v>
      </c>
      <c r="C138" s="4">
        <v>550.95000000000005</v>
      </c>
      <c r="D138" s="4">
        <v>458.78</v>
      </c>
      <c r="E138" s="4">
        <v>541.71</v>
      </c>
      <c r="F138" s="5">
        <v>338978000</v>
      </c>
      <c r="G138" s="5">
        <v>8527100000</v>
      </c>
    </row>
    <row r="139" spans="1:7" ht="15" thickBot="1" x14ac:dyDescent="0.35">
      <c r="A139" s="3">
        <v>42982</v>
      </c>
      <c r="B139" s="4">
        <v>608.26</v>
      </c>
      <c r="C139" s="4">
        <v>608.26</v>
      </c>
      <c r="D139" s="4">
        <v>500.75</v>
      </c>
      <c r="E139" s="4">
        <v>517.24</v>
      </c>
      <c r="F139" s="5">
        <v>328957000</v>
      </c>
      <c r="G139" s="5">
        <v>10072200000</v>
      </c>
    </row>
    <row r="140" spans="1:7" ht="15" thickBot="1" x14ac:dyDescent="0.35">
      <c r="A140" s="3">
        <v>42981</v>
      </c>
      <c r="B140" s="4">
        <v>578.27</v>
      </c>
      <c r="C140" s="4">
        <v>617.41</v>
      </c>
      <c r="D140" s="4">
        <v>563.59</v>
      </c>
      <c r="E140" s="4">
        <v>607.42999999999995</v>
      </c>
      <c r="F140" s="5">
        <v>344862000</v>
      </c>
      <c r="G140" s="5">
        <v>9574520000</v>
      </c>
    </row>
    <row r="141" spans="1:7" ht="15" thickBot="1" x14ac:dyDescent="0.35">
      <c r="A141" s="3">
        <v>42980</v>
      </c>
      <c r="B141" s="4">
        <v>621.96</v>
      </c>
      <c r="C141" s="4">
        <v>642.04999999999995</v>
      </c>
      <c r="D141" s="4">
        <v>560.58000000000004</v>
      </c>
      <c r="E141" s="4">
        <v>575.9</v>
      </c>
      <c r="F141" s="5">
        <v>350478000</v>
      </c>
      <c r="G141" s="5">
        <v>10297000000</v>
      </c>
    </row>
    <row r="142" spans="1:7" ht="15" thickBot="1" x14ac:dyDescent="0.35">
      <c r="A142" s="3">
        <v>42979</v>
      </c>
      <c r="B142" s="4">
        <v>588.4</v>
      </c>
      <c r="C142" s="4">
        <v>645.52</v>
      </c>
      <c r="D142" s="4">
        <v>586.73</v>
      </c>
      <c r="E142" s="4">
        <v>622.16999999999996</v>
      </c>
      <c r="F142" s="5">
        <v>393839000</v>
      </c>
      <c r="G142" s="5">
        <v>9740460000</v>
      </c>
    </row>
    <row r="143" spans="1:7" ht="15" thickBot="1" x14ac:dyDescent="0.35">
      <c r="A143" s="3">
        <v>42978</v>
      </c>
      <c r="B143" s="4">
        <v>576.25</v>
      </c>
      <c r="C143" s="4">
        <v>603.69000000000005</v>
      </c>
      <c r="D143" s="4">
        <v>572.14</v>
      </c>
      <c r="E143" s="4">
        <v>588.16999999999996</v>
      </c>
      <c r="F143" s="5">
        <v>298144000</v>
      </c>
      <c r="G143" s="5">
        <v>9538750000</v>
      </c>
    </row>
    <row r="144" spans="1:7" ht="15" thickBot="1" x14ac:dyDescent="0.35">
      <c r="A144" s="3">
        <v>42977</v>
      </c>
      <c r="B144" s="4">
        <v>549.32000000000005</v>
      </c>
      <c r="C144" s="4">
        <v>604.69000000000005</v>
      </c>
      <c r="D144" s="4">
        <v>535.91999999999996</v>
      </c>
      <c r="E144" s="4">
        <v>575.21</v>
      </c>
      <c r="F144" s="5">
        <v>443856000</v>
      </c>
      <c r="G144" s="5">
        <v>9092300000</v>
      </c>
    </row>
    <row r="145" spans="1:7" ht="15" thickBot="1" x14ac:dyDescent="0.35">
      <c r="A145" s="3">
        <v>42976</v>
      </c>
      <c r="B145" s="4">
        <v>596.13</v>
      </c>
      <c r="C145" s="4">
        <v>599.29999999999995</v>
      </c>
      <c r="D145" s="4">
        <v>528.32000000000005</v>
      </c>
      <c r="E145" s="4">
        <v>552.92999999999995</v>
      </c>
      <c r="F145" s="5">
        <v>370017000</v>
      </c>
      <c r="G145" s="5">
        <v>9866110000</v>
      </c>
    </row>
    <row r="146" spans="1:7" ht="15" thickBot="1" x14ac:dyDescent="0.35">
      <c r="A146" s="3">
        <v>42975</v>
      </c>
      <c r="B146" s="4">
        <v>619.70000000000005</v>
      </c>
      <c r="C146" s="4">
        <v>626.88</v>
      </c>
      <c r="D146" s="4">
        <v>595.52</v>
      </c>
      <c r="E146" s="4">
        <v>596.17999999999995</v>
      </c>
      <c r="F146" s="5">
        <v>216273000</v>
      </c>
      <c r="G146" s="5">
        <v>10254800000</v>
      </c>
    </row>
    <row r="147" spans="1:7" ht="15" thickBot="1" x14ac:dyDescent="0.35">
      <c r="A147" s="3">
        <v>42974</v>
      </c>
      <c r="B147" s="4">
        <v>625.89</v>
      </c>
      <c r="C147" s="4">
        <v>654.87</v>
      </c>
      <c r="D147" s="4">
        <v>589.63</v>
      </c>
      <c r="E147" s="4">
        <v>620.9</v>
      </c>
      <c r="F147" s="5">
        <v>402718000</v>
      </c>
      <c r="G147" s="5">
        <v>10357000000</v>
      </c>
    </row>
    <row r="148" spans="1:7" ht="15" thickBot="1" x14ac:dyDescent="0.35">
      <c r="A148" s="3">
        <v>42973</v>
      </c>
      <c r="B148" s="4">
        <v>641.88</v>
      </c>
      <c r="C148" s="4">
        <v>646.92999999999995</v>
      </c>
      <c r="D148" s="4">
        <v>622.36</v>
      </c>
      <c r="E148" s="4">
        <v>625.32000000000005</v>
      </c>
      <c r="F148" s="5">
        <v>193414000</v>
      </c>
      <c r="G148" s="5">
        <v>10616100000</v>
      </c>
    </row>
    <row r="149" spans="1:7" ht="15" thickBot="1" x14ac:dyDescent="0.35">
      <c r="A149" s="3">
        <v>42972</v>
      </c>
      <c r="B149" s="4">
        <v>627.05999999999995</v>
      </c>
      <c r="C149" s="4">
        <v>665.41</v>
      </c>
      <c r="D149" s="4">
        <v>624.29999999999995</v>
      </c>
      <c r="E149" s="4">
        <v>641.04999999999995</v>
      </c>
      <c r="F149" s="5">
        <v>348632000</v>
      </c>
      <c r="G149" s="5">
        <v>10365600000</v>
      </c>
    </row>
    <row r="150" spans="1:7" ht="15" thickBot="1" x14ac:dyDescent="0.35">
      <c r="A150" s="3">
        <v>42971</v>
      </c>
      <c r="B150" s="4">
        <v>670.03</v>
      </c>
      <c r="C150" s="4">
        <v>697.32</v>
      </c>
      <c r="D150" s="4">
        <v>617.30999999999995</v>
      </c>
      <c r="E150" s="4">
        <v>628.11</v>
      </c>
      <c r="F150" s="5">
        <v>407177000</v>
      </c>
      <c r="G150" s="5">
        <v>11071100000</v>
      </c>
    </row>
    <row r="151" spans="1:7" ht="15" thickBot="1" x14ac:dyDescent="0.35">
      <c r="A151" s="3">
        <v>42970</v>
      </c>
      <c r="B151" s="4">
        <v>690.96</v>
      </c>
      <c r="C151" s="4">
        <v>715.67</v>
      </c>
      <c r="D151" s="4">
        <v>651.32000000000005</v>
      </c>
      <c r="E151" s="4">
        <v>669.4</v>
      </c>
      <c r="F151" s="5">
        <v>501983000</v>
      </c>
      <c r="G151" s="5">
        <v>11416800000</v>
      </c>
    </row>
    <row r="152" spans="1:7" ht="15" thickBot="1" x14ac:dyDescent="0.35">
      <c r="A152" s="3">
        <v>42969</v>
      </c>
      <c r="B152" s="4">
        <v>596.19000000000005</v>
      </c>
      <c r="C152" s="4">
        <v>734.88</v>
      </c>
      <c r="D152" s="4">
        <v>570.27</v>
      </c>
      <c r="E152" s="4">
        <v>690.88</v>
      </c>
      <c r="F152" s="5">
        <v>1393260000</v>
      </c>
      <c r="G152" s="5">
        <v>9844620000</v>
      </c>
    </row>
    <row r="153" spans="1:7" ht="15" thickBot="1" x14ac:dyDescent="0.35">
      <c r="A153" s="3">
        <v>42968</v>
      </c>
      <c r="B153" s="4">
        <v>723.7</v>
      </c>
      <c r="C153" s="4">
        <v>756.59</v>
      </c>
      <c r="D153" s="4">
        <v>573.47</v>
      </c>
      <c r="E153" s="4">
        <v>599.63</v>
      </c>
      <c r="F153" s="5">
        <v>1123400000</v>
      </c>
      <c r="G153" s="5">
        <v>11943100000</v>
      </c>
    </row>
    <row r="154" spans="1:7" ht="15" thickBot="1" x14ac:dyDescent="0.35">
      <c r="A154" s="3">
        <v>42967</v>
      </c>
      <c r="B154" s="4">
        <v>772.42</v>
      </c>
      <c r="C154" s="4">
        <v>858.96</v>
      </c>
      <c r="D154" s="4">
        <v>683.94</v>
      </c>
      <c r="E154" s="4">
        <v>712.87</v>
      </c>
      <c r="F154" s="5">
        <v>1494020000</v>
      </c>
      <c r="G154" s="5">
        <v>12742600000</v>
      </c>
    </row>
    <row r="155" spans="1:7" ht="15" thickBot="1" x14ac:dyDescent="0.35">
      <c r="A155" s="3">
        <v>42966</v>
      </c>
      <c r="B155" s="4">
        <v>697.04</v>
      </c>
      <c r="C155" s="4">
        <v>1091.97</v>
      </c>
      <c r="D155" s="4">
        <v>625.16</v>
      </c>
      <c r="E155" s="4">
        <v>754.56</v>
      </c>
      <c r="F155" s="5">
        <v>3196230000</v>
      </c>
      <c r="G155" s="5">
        <v>11498100000</v>
      </c>
    </row>
    <row r="156" spans="1:7" ht="15" thickBot="1" x14ac:dyDescent="0.35">
      <c r="A156" s="3">
        <v>42965</v>
      </c>
      <c r="B156" s="4">
        <v>458.67</v>
      </c>
      <c r="C156" s="4">
        <v>764.07</v>
      </c>
      <c r="D156" s="4">
        <v>458.67</v>
      </c>
      <c r="E156" s="4">
        <v>690.24</v>
      </c>
      <c r="F156" s="5">
        <v>3087490000</v>
      </c>
      <c r="G156" s="5">
        <v>7565590000</v>
      </c>
    </row>
    <row r="157" spans="1:7" ht="15" thickBot="1" x14ac:dyDescent="0.35">
      <c r="A157" s="3">
        <v>42964</v>
      </c>
      <c r="B157" s="4">
        <v>301.02</v>
      </c>
      <c r="C157" s="4">
        <v>460.53</v>
      </c>
      <c r="D157" s="4">
        <v>293.10000000000002</v>
      </c>
      <c r="E157" s="4">
        <v>460.53</v>
      </c>
      <c r="F157" s="5">
        <v>744605000</v>
      </c>
      <c r="G157" s="5">
        <v>4964980000</v>
      </c>
    </row>
    <row r="158" spans="1:7" ht="15" thickBot="1" x14ac:dyDescent="0.35">
      <c r="A158" s="3">
        <v>42963</v>
      </c>
      <c r="B158" s="4">
        <v>297.97000000000003</v>
      </c>
      <c r="C158" s="4">
        <v>307.62</v>
      </c>
      <c r="D158" s="4">
        <v>290.20999999999998</v>
      </c>
      <c r="E158" s="4">
        <v>300.20999999999998</v>
      </c>
      <c r="F158" s="5">
        <v>106436000</v>
      </c>
      <c r="G158" s="5">
        <v>4914350000</v>
      </c>
    </row>
    <row r="159" spans="1:7" ht="15" thickBot="1" x14ac:dyDescent="0.35">
      <c r="A159" s="3">
        <v>42962</v>
      </c>
      <c r="B159" s="4">
        <v>298.19</v>
      </c>
      <c r="C159" s="4">
        <v>306.52</v>
      </c>
      <c r="D159" s="4">
        <v>292.88</v>
      </c>
      <c r="E159" s="4">
        <v>297.86</v>
      </c>
      <c r="F159" s="5">
        <v>133924000</v>
      </c>
      <c r="G159" s="5">
        <v>4917480000</v>
      </c>
    </row>
    <row r="160" spans="1:7" ht="15" thickBot="1" x14ac:dyDescent="0.35">
      <c r="A160" s="3">
        <v>42961</v>
      </c>
      <c r="B160" s="4">
        <v>296.10000000000002</v>
      </c>
      <c r="C160" s="4">
        <v>327.39</v>
      </c>
      <c r="D160" s="4">
        <v>293.5</v>
      </c>
      <c r="E160" s="4">
        <v>297.68</v>
      </c>
      <c r="F160" s="5">
        <v>174968000</v>
      </c>
      <c r="G160" s="5">
        <v>4882720000</v>
      </c>
    </row>
    <row r="161" spans="1:7" ht="15" thickBot="1" x14ac:dyDescent="0.35">
      <c r="A161" s="3">
        <v>42960</v>
      </c>
      <c r="B161" s="4">
        <v>316.29000000000002</v>
      </c>
      <c r="C161" s="4">
        <v>317.47000000000003</v>
      </c>
      <c r="D161" s="4">
        <v>298.05</v>
      </c>
      <c r="E161" s="4">
        <v>298.05</v>
      </c>
      <c r="F161" s="5">
        <v>120722000</v>
      </c>
      <c r="G161" s="5">
        <v>5215330000</v>
      </c>
    </row>
    <row r="162" spans="1:7" ht="15" thickBot="1" x14ac:dyDescent="0.35">
      <c r="A162" s="3">
        <v>42959</v>
      </c>
      <c r="B162" s="4">
        <v>327.82</v>
      </c>
      <c r="C162" s="4">
        <v>341.85</v>
      </c>
      <c r="D162" s="4">
        <v>313.7</v>
      </c>
      <c r="E162" s="4">
        <v>317.08999999999997</v>
      </c>
      <c r="F162" s="5">
        <v>126007000</v>
      </c>
      <c r="G162" s="5">
        <v>5405200000</v>
      </c>
    </row>
    <row r="163" spans="1:7" ht="15" thickBot="1" x14ac:dyDescent="0.35">
      <c r="A163" s="3">
        <v>42958</v>
      </c>
      <c r="B163" s="4">
        <v>275.88</v>
      </c>
      <c r="C163" s="4">
        <v>351.16</v>
      </c>
      <c r="D163" s="4">
        <v>275.02</v>
      </c>
      <c r="E163" s="4">
        <v>328.24</v>
      </c>
      <c r="F163" s="5">
        <v>233971000</v>
      </c>
      <c r="G163" s="5">
        <v>4548600000</v>
      </c>
    </row>
    <row r="164" spans="1:7" ht="15" thickBot="1" x14ac:dyDescent="0.35">
      <c r="A164" s="3">
        <v>42957</v>
      </c>
      <c r="B164" s="4">
        <v>305.20999999999998</v>
      </c>
      <c r="C164" s="4">
        <v>311.68</v>
      </c>
      <c r="D164" s="4">
        <v>274.68</v>
      </c>
      <c r="E164" s="4">
        <v>275.95</v>
      </c>
      <c r="F164" s="5">
        <v>136637000</v>
      </c>
      <c r="G164" s="5">
        <v>5031790000</v>
      </c>
    </row>
    <row r="165" spans="1:7" ht="15" thickBot="1" x14ac:dyDescent="0.35">
      <c r="A165" s="3">
        <v>42956</v>
      </c>
      <c r="B165" s="4">
        <v>345.28</v>
      </c>
      <c r="C165" s="4">
        <v>349.32</v>
      </c>
      <c r="D165" s="4">
        <v>298.61</v>
      </c>
      <c r="E165" s="4">
        <v>303.89</v>
      </c>
      <c r="F165" s="5">
        <v>165032000</v>
      </c>
      <c r="G165" s="5">
        <v>5691960000</v>
      </c>
    </row>
    <row r="166" spans="1:7" ht="15" thickBot="1" x14ac:dyDescent="0.35">
      <c r="A166" s="3">
        <v>42955</v>
      </c>
      <c r="B166" s="4">
        <v>321.35000000000002</v>
      </c>
      <c r="C166" s="4">
        <v>386.29</v>
      </c>
      <c r="D166" s="4">
        <v>309.61</v>
      </c>
      <c r="E166" s="4">
        <v>345.49</v>
      </c>
      <c r="F166" s="5">
        <v>274880000</v>
      </c>
      <c r="G166" s="5">
        <v>5297390000</v>
      </c>
    </row>
    <row r="167" spans="1:7" ht="15" thickBot="1" x14ac:dyDescent="0.35">
      <c r="A167" s="3">
        <v>42954</v>
      </c>
      <c r="B167" s="4">
        <v>223.76</v>
      </c>
      <c r="C167" s="4">
        <v>373.87</v>
      </c>
      <c r="D167" s="4">
        <v>223.76</v>
      </c>
      <c r="E167" s="4">
        <v>319.69</v>
      </c>
      <c r="F167" s="5">
        <v>346546000</v>
      </c>
      <c r="G167" s="5">
        <v>3688360000</v>
      </c>
    </row>
    <row r="168" spans="1:7" ht="15" thickBot="1" x14ac:dyDescent="0.35">
      <c r="A168" s="3">
        <v>42953</v>
      </c>
      <c r="B168" s="4">
        <v>212.18</v>
      </c>
      <c r="C168" s="4">
        <v>223.7</v>
      </c>
      <c r="D168" s="4">
        <v>203.44</v>
      </c>
      <c r="E168" s="4">
        <v>220.66</v>
      </c>
      <c r="F168" s="5">
        <v>107606000</v>
      </c>
      <c r="G168" s="5">
        <v>3497290000</v>
      </c>
    </row>
    <row r="169" spans="1:7" ht="15" thickBot="1" x14ac:dyDescent="0.35">
      <c r="A169" s="3">
        <v>42952</v>
      </c>
      <c r="B169" s="4">
        <v>231.11</v>
      </c>
      <c r="C169" s="4">
        <v>273.04000000000002</v>
      </c>
      <c r="D169" s="4">
        <v>200.98</v>
      </c>
      <c r="E169" s="4">
        <v>213.15</v>
      </c>
      <c r="F169" s="5">
        <v>144043000</v>
      </c>
      <c r="G169" s="5">
        <v>3809330000</v>
      </c>
    </row>
    <row r="170" spans="1:7" ht="15" thickBot="1" x14ac:dyDescent="0.35">
      <c r="A170" s="3">
        <v>42951</v>
      </c>
      <c r="B170" s="4">
        <v>362.18</v>
      </c>
      <c r="C170" s="4">
        <v>386.93</v>
      </c>
      <c r="D170" s="4">
        <v>233.05</v>
      </c>
      <c r="E170" s="4">
        <v>233.05</v>
      </c>
      <c r="F170" s="5">
        <v>185038000</v>
      </c>
      <c r="G170" s="5">
        <v>5969720000</v>
      </c>
    </row>
    <row r="171" spans="1:7" ht="15" thickBot="1" x14ac:dyDescent="0.35">
      <c r="A171" s="3">
        <v>42950</v>
      </c>
      <c r="B171" s="4">
        <v>448.49</v>
      </c>
      <c r="C171" s="4">
        <v>519.28</v>
      </c>
      <c r="D171" s="4">
        <v>364.05</v>
      </c>
      <c r="E171" s="4">
        <v>364.05</v>
      </c>
      <c r="F171" s="5">
        <v>161518000</v>
      </c>
      <c r="G171" s="5">
        <v>7392030000</v>
      </c>
    </row>
    <row r="172" spans="1:7" ht="15" thickBot="1" x14ac:dyDescent="0.35">
      <c r="A172" s="3">
        <v>42949</v>
      </c>
      <c r="B172" s="4">
        <v>382.38</v>
      </c>
      <c r="C172" s="4">
        <v>756.93</v>
      </c>
      <c r="D172" s="4">
        <v>309.33</v>
      </c>
      <c r="E172" s="4">
        <v>452.66</v>
      </c>
      <c r="F172" s="5">
        <v>416207000</v>
      </c>
      <c r="G172" s="5">
        <v>6302360000</v>
      </c>
    </row>
    <row r="173" spans="1:7" ht="15" thickBot="1" x14ac:dyDescent="0.35">
      <c r="A173" s="3">
        <v>42948</v>
      </c>
      <c r="B173" s="4">
        <v>294.60000000000002</v>
      </c>
      <c r="C173" s="4">
        <v>426.11</v>
      </c>
      <c r="D173" s="4">
        <v>210.38</v>
      </c>
      <c r="E173" s="4">
        <v>380.01</v>
      </c>
      <c r="F173" s="5">
        <v>65988800</v>
      </c>
      <c r="G173" s="4" t="s">
        <v>7</v>
      </c>
    </row>
    <row r="174" spans="1:7" ht="15" thickBot="1" x14ac:dyDescent="0.35">
      <c r="A174" s="3">
        <v>42947</v>
      </c>
      <c r="B174" s="4">
        <v>346.36</v>
      </c>
      <c r="C174" s="4">
        <v>347.82</v>
      </c>
      <c r="D174" s="4">
        <v>266.19</v>
      </c>
      <c r="E174" s="4">
        <v>294.45999999999998</v>
      </c>
      <c r="F174" s="5">
        <v>1075960</v>
      </c>
      <c r="G174" s="4" t="s">
        <v>7</v>
      </c>
    </row>
    <row r="175" spans="1:7" ht="15" thickBot="1" x14ac:dyDescent="0.35">
      <c r="A175" s="3">
        <v>42946</v>
      </c>
      <c r="B175" s="4">
        <v>385.14</v>
      </c>
      <c r="C175" s="4">
        <v>385.14</v>
      </c>
      <c r="D175" s="4">
        <v>316.25</v>
      </c>
      <c r="E175" s="4">
        <v>345.66</v>
      </c>
      <c r="F175" s="5">
        <v>606695</v>
      </c>
      <c r="G175" s="4" t="s">
        <v>7</v>
      </c>
    </row>
    <row r="176" spans="1:7" ht="15" thickBot="1" x14ac:dyDescent="0.35">
      <c r="A176" s="3">
        <v>42945</v>
      </c>
      <c r="B176" s="4">
        <v>410.56</v>
      </c>
      <c r="C176" s="4">
        <v>423.73</v>
      </c>
      <c r="D176" s="4">
        <v>323.73</v>
      </c>
      <c r="E176" s="4">
        <v>384.77</v>
      </c>
      <c r="F176" s="5">
        <v>737815</v>
      </c>
      <c r="G176" s="4" t="s">
        <v>7</v>
      </c>
    </row>
    <row r="177" spans="1:7" ht="15" thickBot="1" x14ac:dyDescent="0.35">
      <c r="A177" s="3">
        <v>42944</v>
      </c>
      <c r="B177" s="4">
        <v>386.65</v>
      </c>
      <c r="C177" s="4">
        <v>465.18</v>
      </c>
      <c r="D177" s="4">
        <v>217.06</v>
      </c>
      <c r="E177" s="4">
        <v>406.05</v>
      </c>
      <c r="F177" s="5">
        <v>1230160</v>
      </c>
      <c r="G177" s="4" t="s">
        <v>7</v>
      </c>
    </row>
    <row r="178" spans="1:7" ht="15" thickBot="1" x14ac:dyDescent="0.35">
      <c r="A178" s="3">
        <v>42943</v>
      </c>
      <c r="B178" s="4">
        <v>417.1</v>
      </c>
      <c r="C178" s="4">
        <v>460.97</v>
      </c>
      <c r="D178" s="4">
        <v>367.78</v>
      </c>
      <c r="E178" s="4">
        <v>385.48</v>
      </c>
      <c r="F178" s="5">
        <v>533207</v>
      </c>
      <c r="G178" s="4" t="s">
        <v>7</v>
      </c>
    </row>
    <row r="179" spans="1:7" ht="15" thickBot="1" x14ac:dyDescent="0.35">
      <c r="A179" s="3">
        <v>42942</v>
      </c>
      <c r="B179" s="4">
        <v>407.08</v>
      </c>
      <c r="C179" s="4">
        <v>486.16</v>
      </c>
      <c r="D179" s="4">
        <v>321.79000000000002</v>
      </c>
      <c r="E179" s="4">
        <v>365.82</v>
      </c>
      <c r="F179" s="5">
        <v>1784640</v>
      </c>
      <c r="G179" s="4" t="s">
        <v>7</v>
      </c>
    </row>
    <row r="180" spans="1:7" ht="15" thickBot="1" x14ac:dyDescent="0.35">
      <c r="A180" s="3">
        <v>42941</v>
      </c>
      <c r="B180" s="4">
        <v>441.35</v>
      </c>
      <c r="C180" s="4">
        <v>541.66</v>
      </c>
      <c r="D180" s="4">
        <v>338.09</v>
      </c>
      <c r="E180" s="4">
        <v>406.9</v>
      </c>
      <c r="F180" s="5">
        <v>524908</v>
      </c>
      <c r="G180" s="4" t="s">
        <v>7</v>
      </c>
    </row>
    <row r="181" spans="1:7" ht="15" thickBot="1" x14ac:dyDescent="0.35">
      <c r="A181" s="3">
        <v>42940</v>
      </c>
      <c r="B181" s="4">
        <v>412.58</v>
      </c>
      <c r="C181" s="4">
        <v>578.89</v>
      </c>
      <c r="D181" s="4">
        <v>409.21</v>
      </c>
      <c r="E181" s="4">
        <v>440.7</v>
      </c>
      <c r="F181" s="5">
        <v>190952</v>
      </c>
      <c r="G181" s="4" t="s">
        <v>7</v>
      </c>
    </row>
    <row r="182" spans="1:7" x14ac:dyDescent="0.3">
      <c r="A182" s="3">
        <v>42939</v>
      </c>
      <c r="B182" s="4">
        <v>555.89</v>
      </c>
      <c r="C182" s="4">
        <v>578.97</v>
      </c>
      <c r="D182" s="4">
        <v>411.78</v>
      </c>
      <c r="E182" s="4">
        <v>413.06</v>
      </c>
      <c r="F182" s="5">
        <v>85013</v>
      </c>
      <c r="G182" s="4" t="s">
        <v>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85"/>
  <sheetViews>
    <sheetView workbookViewId="0">
      <selection activeCell="R7" sqref="R7"/>
    </sheetView>
  </sheetViews>
  <sheetFormatPr defaultRowHeight="14.4" x14ac:dyDescent="0.3"/>
  <cols>
    <col min="1" max="1" width="9.77734375" bestFit="1" customWidth="1"/>
    <col min="2" max="5" width="8.5546875" bestFit="1" customWidth="1"/>
    <col min="6" max="6" width="11.109375" bestFit="1" customWidth="1"/>
    <col min="7" max="7" width="13.77734375" bestFit="1" customWidth="1"/>
    <col min="8" max="8" width="8.88671875" style="29"/>
    <col min="9" max="9" width="9.77734375" style="30" bestFit="1" customWidth="1"/>
    <col min="10" max="11" width="8.88671875" style="29"/>
  </cols>
  <sheetData>
    <row r="1" spans="1:9" ht="15" thickBot="1" x14ac:dyDescent="0.3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9" ht="15" thickBot="1" x14ac:dyDescent="0.35">
      <c r="A2" s="3">
        <v>43119</v>
      </c>
      <c r="B2" s="4">
        <v>1.07</v>
      </c>
      <c r="C2" s="4">
        <v>1.1499999999999999</v>
      </c>
      <c r="D2" s="4">
        <v>1</v>
      </c>
      <c r="E2" s="4">
        <v>1.1000000000000001</v>
      </c>
      <c r="F2" s="5">
        <v>130817000</v>
      </c>
      <c r="G2" s="5">
        <v>9645220000</v>
      </c>
      <c r="I2" s="31"/>
    </row>
    <row r="3" spans="1:9" ht="15" thickBot="1" x14ac:dyDescent="0.35">
      <c r="A3" s="3">
        <v>43118</v>
      </c>
      <c r="B3" s="4">
        <v>1.03</v>
      </c>
      <c r="C3" s="4">
        <v>1.17</v>
      </c>
      <c r="D3" s="4">
        <v>0.957233</v>
      </c>
      <c r="E3" s="4">
        <v>1.08</v>
      </c>
      <c r="F3" s="5">
        <v>119459000</v>
      </c>
      <c r="G3" s="5">
        <v>9234340000</v>
      </c>
      <c r="I3" s="31"/>
    </row>
    <row r="4" spans="1:9" ht="15" thickBot="1" x14ac:dyDescent="0.35">
      <c r="A4" s="3">
        <v>43117</v>
      </c>
      <c r="B4" s="4">
        <v>0.97647300000000004</v>
      </c>
      <c r="C4" s="4">
        <v>1.0900000000000001</v>
      </c>
      <c r="D4" s="4">
        <v>0.69219699999999995</v>
      </c>
      <c r="E4" s="4">
        <v>1.02</v>
      </c>
      <c r="F4" s="5">
        <v>166003000</v>
      </c>
      <c r="G4" s="5">
        <v>8788260000</v>
      </c>
      <c r="I4" s="31"/>
    </row>
    <row r="5" spans="1:9" ht="15" thickBot="1" x14ac:dyDescent="0.35">
      <c r="A5" s="3">
        <v>43116</v>
      </c>
      <c r="B5" s="4">
        <v>1.38</v>
      </c>
      <c r="C5" s="4">
        <v>1.38</v>
      </c>
      <c r="D5" s="4">
        <v>0.71255500000000005</v>
      </c>
      <c r="E5" s="4">
        <v>1.03</v>
      </c>
      <c r="F5" s="5">
        <v>198199000</v>
      </c>
      <c r="G5" s="5">
        <v>12460300000</v>
      </c>
      <c r="I5" s="31"/>
    </row>
    <row r="6" spans="1:9" ht="15" thickBot="1" x14ac:dyDescent="0.35">
      <c r="A6" s="3">
        <v>43115</v>
      </c>
      <c r="B6" s="4">
        <v>1.39</v>
      </c>
      <c r="C6" s="4">
        <v>1.51</v>
      </c>
      <c r="D6" s="4">
        <v>1.38</v>
      </c>
      <c r="E6" s="4">
        <v>1.39</v>
      </c>
      <c r="F6" s="5">
        <v>105495000</v>
      </c>
      <c r="G6" s="5">
        <v>12488300000</v>
      </c>
      <c r="I6" s="31"/>
    </row>
    <row r="7" spans="1:9" ht="15" thickBot="1" x14ac:dyDescent="0.35">
      <c r="A7" s="3">
        <v>43114</v>
      </c>
      <c r="B7" s="4">
        <v>1.51</v>
      </c>
      <c r="C7" s="4">
        <v>1.51</v>
      </c>
      <c r="D7" s="4">
        <v>1.34</v>
      </c>
      <c r="E7" s="4">
        <v>1.39</v>
      </c>
      <c r="F7" s="5">
        <v>38628400</v>
      </c>
      <c r="G7" s="5">
        <v>13590300000</v>
      </c>
      <c r="I7" s="31"/>
    </row>
    <row r="8" spans="1:9" ht="15" thickBot="1" x14ac:dyDescent="0.35">
      <c r="A8" s="3">
        <v>43113</v>
      </c>
      <c r="B8" s="4">
        <v>1.46</v>
      </c>
      <c r="C8" s="4">
        <v>1.57</v>
      </c>
      <c r="D8" s="4">
        <v>1.45</v>
      </c>
      <c r="E8" s="4">
        <v>1.51</v>
      </c>
      <c r="F8" s="5">
        <v>60099500</v>
      </c>
      <c r="G8" s="5">
        <v>13127300000</v>
      </c>
      <c r="I8" s="31"/>
    </row>
    <row r="9" spans="1:9" ht="15" thickBot="1" x14ac:dyDescent="0.35">
      <c r="A9" s="3">
        <v>43112</v>
      </c>
      <c r="B9" s="4">
        <v>1.31</v>
      </c>
      <c r="C9" s="4">
        <v>1.45</v>
      </c>
      <c r="D9" s="4">
        <v>1.26</v>
      </c>
      <c r="E9" s="4">
        <v>1.44</v>
      </c>
      <c r="F9" s="5">
        <v>65119100</v>
      </c>
      <c r="G9" s="5">
        <v>11824500000</v>
      </c>
      <c r="I9" s="31"/>
    </row>
    <row r="10" spans="1:9" ht="15" thickBot="1" x14ac:dyDescent="0.35">
      <c r="A10" s="3">
        <v>43111</v>
      </c>
      <c r="B10" s="4">
        <v>1.45</v>
      </c>
      <c r="C10" s="4">
        <v>1.54</v>
      </c>
      <c r="D10" s="4">
        <v>1.22</v>
      </c>
      <c r="E10" s="4">
        <v>1.31</v>
      </c>
      <c r="F10" s="5">
        <v>93279400</v>
      </c>
      <c r="G10" s="5">
        <v>13043500000</v>
      </c>
      <c r="I10" s="31"/>
    </row>
    <row r="11" spans="1:9" ht="15" thickBot="1" x14ac:dyDescent="0.35">
      <c r="A11" s="3">
        <v>43110</v>
      </c>
      <c r="B11" s="4">
        <v>1.55</v>
      </c>
      <c r="C11" s="4">
        <v>1.55</v>
      </c>
      <c r="D11" s="4">
        <v>1.31</v>
      </c>
      <c r="E11" s="4">
        <v>1.45</v>
      </c>
      <c r="F11" s="5">
        <v>92956100</v>
      </c>
      <c r="G11" s="5">
        <v>13913900000</v>
      </c>
      <c r="I11" s="31"/>
    </row>
    <row r="12" spans="1:9" ht="15" thickBot="1" x14ac:dyDescent="0.35">
      <c r="A12" s="3">
        <v>43109</v>
      </c>
      <c r="B12" s="4">
        <v>1.67</v>
      </c>
      <c r="C12" s="4">
        <v>1.72</v>
      </c>
      <c r="D12" s="4">
        <v>1.47</v>
      </c>
      <c r="E12" s="4">
        <v>1.54</v>
      </c>
      <c r="F12" s="5">
        <v>75343700</v>
      </c>
      <c r="G12" s="5">
        <v>15047200000</v>
      </c>
      <c r="I12" s="31"/>
    </row>
    <row r="13" spans="1:9" ht="15" thickBot="1" x14ac:dyDescent="0.35">
      <c r="A13" s="3">
        <v>43108</v>
      </c>
      <c r="B13" s="4">
        <v>1.83</v>
      </c>
      <c r="C13" s="4">
        <v>1.83</v>
      </c>
      <c r="D13" s="4">
        <v>1.45</v>
      </c>
      <c r="E13" s="4">
        <v>1.65</v>
      </c>
      <c r="F13" s="5">
        <v>81479000</v>
      </c>
      <c r="G13" s="5">
        <v>16454000000</v>
      </c>
      <c r="I13" s="31"/>
    </row>
    <row r="14" spans="1:9" ht="15" thickBot="1" x14ac:dyDescent="0.35">
      <c r="A14" s="3">
        <v>43107</v>
      </c>
      <c r="B14" s="4">
        <v>1.66</v>
      </c>
      <c r="C14" s="4">
        <v>1.91</v>
      </c>
      <c r="D14" s="4">
        <v>1.63</v>
      </c>
      <c r="E14" s="4">
        <v>1.84</v>
      </c>
      <c r="F14" s="5">
        <v>123173000</v>
      </c>
      <c r="G14" s="5">
        <v>14898800000</v>
      </c>
      <c r="I14" s="31"/>
    </row>
    <row r="15" spans="1:9" ht="15" thickBot="1" x14ac:dyDescent="0.35">
      <c r="A15" s="3">
        <v>43106</v>
      </c>
      <c r="B15" s="4">
        <v>1.58</v>
      </c>
      <c r="C15" s="4">
        <v>1.72</v>
      </c>
      <c r="D15" s="4">
        <v>1.48</v>
      </c>
      <c r="E15" s="4">
        <v>1.65</v>
      </c>
      <c r="F15" s="5">
        <v>99451000</v>
      </c>
      <c r="G15" s="5">
        <v>14216700000</v>
      </c>
      <c r="I15" s="31"/>
    </row>
    <row r="16" spans="1:9" ht="15" thickBot="1" x14ac:dyDescent="0.35">
      <c r="A16" s="3">
        <v>43105</v>
      </c>
      <c r="B16" s="4">
        <v>1.69</v>
      </c>
      <c r="C16" s="4">
        <v>1.81</v>
      </c>
      <c r="D16" s="4">
        <v>1.51</v>
      </c>
      <c r="E16" s="4">
        <v>1.59</v>
      </c>
      <c r="F16" s="5">
        <v>175192000</v>
      </c>
      <c r="G16" s="5">
        <v>15195600000</v>
      </c>
      <c r="I16" s="31"/>
    </row>
    <row r="17" spans="1:9" ht="15" thickBot="1" x14ac:dyDescent="0.35">
      <c r="A17" s="3">
        <v>43104</v>
      </c>
      <c r="B17" s="4">
        <v>1.84</v>
      </c>
      <c r="C17" s="4">
        <v>2.09</v>
      </c>
      <c r="D17" s="4">
        <v>1.54</v>
      </c>
      <c r="E17" s="4">
        <v>1.64</v>
      </c>
      <c r="F17" s="5">
        <v>332371000</v>
      </c>
      <c r="G17" s="5">
        <v>16520300000</v>
      </c>
      <c r="I17" s="31"/>
    </row>
    <row r="18" spans="1:9" ht="15" thickBot="1" x14ac:dyDescent="0.35">
      <c r="A18" s="3">
        <v>43103</v>
      </c>
      <c r="B18" s="4">
        <v>1.1499999999999999</v>
      </c>
      <c r="C18" s="4">
        <v>1.8</v>
      </c>
      <c r="D18" s="4">
        <v>1.1499999999999999</v>
      </c>
      <c r="E18" s="4">
        <v>1.79</v>
      </c>
      <c r="F18" s="5">
        <v>265016000</v>
      </c>
      <c r="G18" s="5">
        <v>10333700000</v>
      </c>
      <c r="I18" s="31"/>
    </row>
    <row r="19" spans="1:9" ht="15" thickBot="1" x14ac:dyDescent="0.35">
      <c r="A19" s="3">
        <v>43102</v>
      </c>
      <c r="B19" s="4">
        <v>1.04</v>
      </c>
      <c r="C19" s="4">
        <v>1.2</v>
      </c>
      <c r="D19" s="4">
        <v>1.03</v>
      </c>
      <c r="E19" s="4">
        <v>1.1599999999999999</v>
      </c>
      <c r="F19" s="5">
        <v>108186000</v>
      </c>
      <c r="G19" s="5">
        <v>9374970000</v>
      </c>
      <c r="I19" s="31"/>
    </row>
    <row r="20" spans="1:9" ht="15" thickBot="1" x14ac:dyDescent="0.35">
      <c r="A20" s="3">
        <v>43101</v>
      </c>
      <c r="B20" s="4">
        <v>1.04</v>
      </c>
      <c r="C20" s="4">
        <v>1.08</v>
      </c>
      <c r="D20" s="4">
        <v>1</v>
      </c>
      <c r="E20" s="4">
        <v>1.04</v>
      </c>
      <c r="F20" s="5">
        <v>58202800</v>
      </c>
      <c r="G20" s="5">
        <v>9315310000</v>
      </c>
      <c r="I20" s="31"/>
    </row>
    <row r="21" spans="1:9" ht="15" thickBot="1" x14ac:dyDescent="0.35">
      <c r="A21" s="3">
        <v>43100</v>
      </c>
      <c r="B21" s="4">
        <v>0.91741499999999998</v>
      </c>
      <c r="C21" s="4">
        <v>1.08</v>
      </c>
      <c r="D21" s="4">
        <v>0.90948899999999999</v>
      </c>
      <c r="E21" s="4">
        <v>1.03</v>
      </c>
      <c r="F21" s="5">
        <v>69870100</v>
      </c>
      <c r="G21" s="5">
        <v>8256740000</v>
      </c>
      <c r="I21" s="31"/>
    </row>
    <row r="22" spans="1:9" ht="15" thickBot="1" x14ac:dyDescent="0.35">
      <c r="A22" s="3">
        <v>43099</v>
      </c>
      <c r="B22" s="4">
        <v>1.05</v>
      </c>
      <c r="C22" s="4">
        <v>1.05</v>
      </c>
      <c r="D22" s="4">
        <v>0.89305800000000002</v>
      </c>
      <c r="E22" s="4">
        <v>0.92688300000000001</v>
      </c>
      <c r="F22" s="5">
        <v>73225300</v>
      </c>
      <c r="G22" s="5">
        <v>9427530000</v>
      </c>
      <c r="I22" s="31"/>
    </row>
    <row r="23" spans="1:9" ht="15" thickBot="1" x14ac:dyDescent="0.35">
      <c r="A23" s="3">
        <v>43098</v>
      </c>
      <c r="B23" s="4">
        <v>0.91261999999999999</v>
      </c>
      <c r="C23" s="4">
        <v>1.06</v>
      </c>
      <c r="D23" s="4">
        <v>0.89023099999999999</v>
      </c>
      <c r="E23" s="4">
        <v>1.06</v>
      </c>
      <c r="F23" s="5">
        <v>105782000</v>
      </c>
      <c r="G23" s="5">
        <v>8213580000</v>
      </c>
      <c r="I23" s="31"/>
    </row>
    <row r="24" spans="1:9" ht="15" thickBot="1" x14ac:dyDescent="0.35">
      <c r="A24" s="3">
        <v>43097</v>
      </c>
      <c r="B24" s="4">
        <v>0.94430999999999998</v>
      </c>
      <c r="C24" s="4">
        <v>0.952824</v>
      </c>
      <c r="D24" s="4">
        <v>0.841534</v>
      </c>
      <c r="E24" s="4">
        <v>0.90974100000000002</v>
      </c>
      <c r="F24" s="5">
        <v>52492700</v>
      </c>
      <c r="G24" s="5">
        <v>8498790000</v>
      </c>
      <c r="I24" s="31"/>
    </row>
    <row r="25" spans="1:9" ht="15" thickBot="1" x14ac:dyDescent="0.35">
      <c r="A25" s="3">
        <v>43096</v>
      </c>
      <c r="B25" s="4">
        <v>0.98361600000000005</v>
      </c>
      <c r="C25" s="4">
        <v>0.99418200000000001</v>
      </c>
      <c r="D25" s="4">
        <v>0.90954500000000005</v>
      </c>
      <c r="E25" s="4">
        <v>0.94446399999999997</v>
      </c>
      <c r="F25" s="5">
        <v>53708400</v>
      </c>
      <c r="G25" s="5">
        <v>8852550000</v>
      </c>
      <c r="I25" s="31"/>
    </row>
    <row r="26" spans="1:9" ht="15" thickBot="1" x14ac:dyDescent="0.35">
      <c r="A26" s="3">
        <v>43095</v>
      </c>
      <c r="B26" s="4">
        <v>0.99934100000000003</v>
      </c>
      <c r="C26" s="4">
        <v>1.01</v>
      </c>
      <c r="D26" s="4">
        <v>0.92554700000000001</v>
      </c>
      <c r="E26" s="4">
        <v>0.98838000000000004</v>
      </c>
      <c r="F26" s="5">
        <v>65543300</v>
      </c>
      <c r="G26" s="5">
        <v>8994070000</v>
      </c>
      <c r="I26" s="31"/>
    </row>
    <row r="27" spans="1:9" ht="15" thickBot="1" x14ac:dyDescent="0.35">
      <c r="A27" s="3">
        <v>43094</v>
      </c>
      <c r="B27" s="4">
        <v>1.04</v>
      </c>
      <c r="C27" s="4">
        <v>1.1399999999999999</v>
      </c>
      <c r="D27" s="4">
        <v>0.94558500000000001</v>
      </c>
      <c r="E27" s="4">
        <v>1.01</v>
      </c>
      <c r="F27" s="5">
        <v>122425000</v>
      </c>
      <c r="G27" s="5">
        <v>9378680000</v>
      </c>
      <c r="I27" s="31"/>
    </row>
    <row r="28" spans="1:9" ht="15" thickBot="1" x14ac:dyDescent="0.35">
      <c r="A28" s="3">
        <v>43093</v>
      </c>
      <c r="B28" s="4">
        <v>0.94028299999999998</v>
      </c>
      <c r="C28" s="4">
        <v>1.04</v>
      </c>
      <c r="D28" s="4">
        <v>0.78729800000000005</v>
      </c>
      <c r="E28" s="4">
        <v>1.04</v>
      </c>
      <c r="F28" s="5">
        <v>98134100</v>
      </c>
      <c r="G28" s="5">
        <v>8462550000</v>
      </c>
      <c r="I28" s="31"/>
    </row>
    <row r="29" spans="1:9" ht="15" thickBot="1" x14ac:dyDescent="0.35">
      <c r="A29" s="3">
        <v>43092</v>
      </c>
      <c r="B29" s="4">
        <v>0.836646</v>
      </c>
      <c r="C29" s="4">
        <v>0.99766299999999997</v>
      </c>
      <c r="D29" s="4">
        <v>0.82026399999999999</v>
      </c>
      <c r="E29" s="4">
        <v>0.92716600000000005</v>
      </c>
      <c r="F29" s="5">
        <v>77666400</v>
      </c>
      <c r="G29" s="5">
        <v>7529810000</v>
      </c>
      <c r="I29" s="31"/>
    </row>
    <row r="30" spans="1:9" ht="15" thickBot="1" x14ac:dyDescent="0.35">
      <c r="A30" s="3">
        <v>43091</v>
      </c>
      <c r="B30" s="4">
        <v>1.01</v>
      </c>
      <c r="C30" s="4">
        <v>1.03</v>
      </c>
      <c r="D30" s="4">
        <v>0.59270900000000004</v>
      </c>
      <c r="E30" s="4">
        <v>0.81617700000000004</v>
      </c>
      <c r="F30" s="5">
        <v>187781000</v>
      </c>
      <c r="G30" s="5">
        <v>9100960000</v>
      </c>
      <c r="I30" s="31"/>
    </row>
    <row r="31" spans="1:9" ht="15" thickBot="1" x14ac:dyDescent="0.35">
      <c r="A31" s="3">
        <v>43090</v>
      </c>
      <c r="B31" s="4">
        <v>0.94996599999999998</v>
      </c>
      <c r="C31" s="4">
        <v>1.05</v>
      </c>
      <c r="D31" s="4">
        <v>0.91351099999999996</v>
      </c>
      <c r="E31" s="4">
        <v>0.99810200000000004</v>
      </c>
      <c r="F31" s="5">
        <v>112835000</v>
      </c>
      <c r="G31" s="5">
        <v>8549700000</v>
      </c>
      <c r="I31" s="31"/>
    </row>
    <row r="32" spans="1:9" ht="15" thickBot="1" x14ac:dyDescent="0.35">
      <c r="A32" s="3">
        <v>43089</v>
      </c>
      <c r="B32" s="4">
        <v>0.94140100000000004</v>
      </c>
      <c r="C32" s="4">
        <v>1.04</v>
      </c>
      <c r="D32" s="4">
        <v>0.81574999999999998</v>
      </c>
      <c r="E32" s="4">
        <v>0.91899600000000004</v>
      </c>
      <c r="F32" s="5">
        <v>119243000</v>
      </c>
      <c r="G32" s="5">
        <v>8472610000</v>
      </c>
      <c r="I32" s="31"/>
    </row>
    <row r="33" spans="1:9" ht="15" thickBot="1" x14ac:dyDescent="0.35">
      <c r="A33" s="3">
        <v>43088</v>
      </c>
      <c r="B33" s="4">
        <v>0.85138999999999998</v>
      </c>
      <c r="C33" s="4">
        <v>1.06</v>
      </c>
      <c r="D33" s="4">
        <v>0.85138999999999998</v>
      </c>
      <c r="E33" s="4">
        <v>0.94296199999999997</v>
      </c>
      <c r="F33" s="5">
        <v>242843000</v>
      </c>
      <c r="G33" s="5">
        <v>7662510000</v>
      </c>
      <c r="I33" s="31"/>
    </row>
    <row r="34" spans="1:9" ht="15" thickBot="1" x14ac:dyDescent="0.35">
      <c r="A34" s="3">
        <v>43087</v>
      </c>
      <c r="B34" s="4">
        <v>0.68666300000000002</v>
      </c>
      <c r="C34" s="4">
        <v>0.84619299999999997</v>
      </c>
      <c r="D34" s="4">
        <v>0.68454899999999996</v>
      </c>
      <c r="E34" s="4">
        <v>0.84619299999999997</v>
      </c>
      <c r="F34" s="5">
        <v>114759000</v>
      </c>
      <c r="G34" s="5">
        <v>6179970000</v>
      </c>
      <c r="I34" s="31"/>
    </row>
    <row r="35" spans="1:9" ht="15" thickBot="1" x14ac:dyDescent="0.35">
      <c r="A35" s="3">
        <v>43086</v>
      </c>
      <c r="B35" s="4">
        <v>0.65640799999999999</v>
      </c>
      <c r="C35" s="4">
        <v>0.74782400000000004</v>
      </c>
      <c r="D35" s="4">
        <v>0.64413200000000004</v>
      </c>
      <c r="E35" s="4">
        <v>0.68782699999999997</v>
      </c>
      <c r="F35" s="5">
        <v>83063900</v>
      </c>
      <c r="G35" s="5">
        <v>5907670000</v>
      </c>
      <c r="I35" s="31"/>
    </row>
    <row r="36" spans="1:9" ht="15" thickBot="1" x14ac:dyDescent="0.35">
      <c r="A36" s="3">
        <v>43085</v>
      </c>
      <c r="B36" s="4">
        <v>0.58765500000000004</v>
      </c>
      <c r="C36" s="4">
        <v>0.71632799999999996</v>
      </c>
      <c r="D36" s="4">
        <v>0.57889900000000005</v>
      </c>
      <c r="E36" s="4">
        <v>0.657999</v>
      </c>
      <c r="F36" s="5">
        <v>99889000</v>
      </c>
      <c r="G36" s="5">
        <v>5288890000</v>
      </c>
      <c r="I36" s="31"/>
    </row>
    <row r="37" spans="1:9" ht="15" thickBot="1" x14ac:dyDescent="0.35">
      <c r="A37" s="3">
        <v>43084</v>
      </c>
      <c r="B37" s="4">
        <v>0.60142200000000001</v>
      </c>
      <c r="C37" s="4">
        <v>0.61019199999999996</v>
      </c>
      <c r="D37" s="4">
        <v>0.50380000000000003</v>
      </c>
      <c r="E37" s="4">
        <v>0.59268200000000004</v>
      </c>
      <c r="F37" s="5">
        <v>69296200</v>
      </c>
      <c r="G37" s="5">
        <v>5412800000</v>
      </c>
      <c r="I37" s="31"/>
    </row>
    <row r="38" spans="1:9" ht="15" thickBot="1" x14ac:dyDescent="0.35">
      <c r="A38" s="3">
        <v>43083</v>
      </c>
      <c r="B38" s="4">
        <v>0.53596500000000002</v>
      </c>
      <c r="C38" s="4">
        <v>0.61612800000000001</v>
      </c>
      <c r="D38" s="4">
        <v>0.51525399999999999</v>
      </c>
      <c r="E38" s="4">
        <v>0.61004499999999995</v>
      </c>
      <c r="F38" s="5">
        <v>87375200</v>
      </c>
      <c r="G38" s="5">
        <v>4823690000</v>
      </c>
      <c r="I38" s="31"/>
    </row>
    <row r="39" spans="1:9" ht="15" thickBot="1" x14ac:dyDescent="0.35">
      <c r="A39" s="3">
        <v>43082</v>
      </c>
      <c r="B39" s="4">
        <v>0.52925800000000001</v>
      </c>
      <c r="C39" s="4">
        <v>0.55630599999999997</v>
      </c>
      <c r="D39" s="4">
        <v>0.499614</v>
      </c>
      <c r="E39" s="4">
        <v>0.52385800000000005</v>
      </c>
      <c r="F39" s="5">
        <v>56148600</v>
      </c>
      <c r="G39" s="5">
        <v>4763320000</v>
      </c>
      <c r="I39" s="31"/>
    </row>
    <row r="40" spans="1:9" ht="15" thickBot="1" x14ac:dyDescent="0.35">
      <c r="A40" s="3">
        <v>43081</v>
      </c>
      <c r="B40" s="4">
        <v>0.495342</v>
      </c>
      <c r="C40" s="4">
        <v>0.57421100000000003</v>
      </c>
      <c r="D40" s="4">
        <v>0.46109099999999997</v>
      </c>
      <c r="E40" s="4">
        <v>0.53401799999999999</v>
      </c>
      <c r="F40" s="5">
        <v>106068000</v>
      </c>
      <c r="G40" s="5">
        <v>4458080000</v>
      </c>
      <c r="I40" s="31"/>
    </row>
    <row r="41" spans="1:9" ht="15" thickBot="1" x14ac:dyDescent="0.35">
      <c r="A41" s="3">
        <v>43080</v>
      </c>
      <c r="B41" s="4">
        <v>0.39391999999999999</v>
      </c>
      <c r="C41" s="4">
        <v>0.50402199999999997</v>
      </c>
      <c r="D41" s="4">
        <v>0.39391999999999999</v>
      </c>
      <c r="E41" s="4">
        <v>0.49053000000000002</v>
      </c>
      <c r="F41" s="5">
        <v>71627100</v>
      </c>
      <c r="G41" s="5">
        <v>3545280000</v>
      </c>
      <c r="I41" s="31"/>
    </row>
    <row r="42" spans="1:9" ht="15" thickBot="1" x14ac:dyDescent="0.35">
      <c r="A42" s="3">
        <v>43079</v>
      </c>
      <c r="B42" s="4">
        <v>0.44470199999999999</v>
      </c>
      <c r="C42" s="4">
        <v>0.44470199999999999</v>
      </c>
      <c r="D42" s="4">
        <v>0.334256</v>
      </c>
      <c r="E42" s="4">
        <v>0.39396599999999998</v>
      </c>
      <c r="F42" s="5">
        <v>77311800</v>
      </c>
      <c r="G42" s="5">
        <v>4002320000</v>
      </c>
      <c r="I42" s="31"/>
    </row>
    <row r="43" spans="1:9" ht="15" thickBot="1" x14ac:dyDescent="0.35">
      <c r="A43" s="3">
        <v>43078</v>
      </c>
      <c r="B43" s="4">
        <v>0.68418800000000002</v>
      </c>
      <c r="C43" s="4">
        <v>0.68418800000000002</v>
      </c>
      <c r="D43" s="4">
        <v>0.38525199999999998</v>
      </c>
      <c r="E43" s="4">
        <v>0.44548199999999999</v>
      </c>
      <c r="F43" s="5">
        <v>211103000</v>
      </c>
      <c r="G43" s="5">
        <v>6157700000</v>
      </c>
      <c r="I43" s="31"/>
    </row>
    <row r="44" spans="1:9" ht="15" thickBot="1" x14ac:dyDescent="0.35">
      <c r="A44" s="3">
        <v>43077</v>
      </c>
      <c r="B44" s="4">
        <v>0.235038</v>
      </c>
      <c r="C44" s="4">
        <v>0.65678899999999996</v>
      </c>
      <c r="D44" s="4">
        <v>0.21917900000000001</v>
      </c>
      <c r="E44" s="4">
        <v>0.63944900000000005</v>
      </c>
      <c r="F44" s="5">
        <v>267451000</v>
      </c>
      <c r="G44" s="5">
        <v>2115340000</v>
      </c>
      <c r="I44" s="31"/>
    </row>
    <row r="45" spans="1:9" ht="15" thickBot="1" x14ac:dyDescent="0.35">
      <c r="A45" s="3">
        <v>43076</v>
      </c>
      <c r="B45" s="4">
        <v>0.27141900000000002</v>
      </c>
      <c r="C45" s="4">
        <v>0.27566000000000002</v>
      </c>
      <c r="D45" s="4">
        <v>0.23092199999999999</v>
      </c>
      <c r="E45" s="4">
        <v>0.23628299999999999</v>
      </c>
      <c r="F45" s="5">
        <v>30563700</v>
      </c>
      <c r="G45" s="5">
        <v>2442770000</v>
      </c>
      <c r="I45" s="31"/>
    </row>
    <row r="46" spans="1:9" ht="15" thickBot="1" x14ac:dyDescent="0.35">
      <c r="A46" s="3">
        <v>43075</v>
      </c>
      <c r="B46" s="4">
        <v>0.29970000000000002</v>
      </c>
      <c r="C46" s="4">
        <v>0.29970000000000002</v>
      </c>
      <c r="D46" s="4">
        <v>0.25964900000000002</v>
      </c>
      <c r="E46" s="4">
        <v>0.27029500000000001</v>
      </c>
      <c r="F46" s="5">
        <v>29788400</v>
      </c>
      <c r="G46" s="5">
        <v>2697300000</v>
      </c>
      <c r="I46" s="31"/>
    </row>
    <row r="47" spans="1:9" ht="15" thickBot="1" x14ac:dyDescent="0.35">
      <c r="A47" s="3">
        <v>43074</v>
      </c>
      <c r="B47" s="4">
        <v>0.285916</v>
      </c>
      <c r="C47" s="4">
        <v>0.309784</v>
      </c>
      <c r="D47" s="4">
        <v>0.27416099999999999</v>
      </c>
      <c r="E47" s="4">
        <v>0.30132900000000001</v>
      </c>
      <c r="F47" s="5">
        <v>27918500</v>
      </c>
      <c r="G47" s="5">
        <v>2573250000</v>
      </c>
      <c r="I47" s="31"/>
    </row>
    <row r="48" spans="1:9" ht="15" thickBot="1" x14ac:dyDescent="0.35">
      <c r="A48" s="3">
        <v>43073</v>
      </c>
      <c r="B48" s="4">
        <v>0.27712700000000001</v>
      </c>
      <c r="C48" s="4">
        <v>0.28838000000000003</v>
      </c>
      <c r="D48" s="4">
        <v>0.26562000000000002</v>
      </c>
      <c r="E48" s="4">
        <v>0.28588400000000003</v>
      </c>
      <c r="F48" s="5">
        <v>19193300</v>
      </c>
      <c r="G48" s="5">
        <v>2494140000</v>
      </c>
      <c r="I48" s="31"/>
    </row>
    <row r="49" spans="1:9" ht="15" thickBot="1" x14ac:dyDescent="0.35">
      <c r="A49" s="3">
        <v>43072</v>
      </c>
      <c r="B49" s="4">
        <v>0.25181799999999999</v>
      </c>
      <c r="C49" s="4">
        <v>0.28578700000000001</v>
      </c>
      <c r="D49" s="4">
        <v>0.249055</v>
      </c>
      <c r="E49" s="4">
        <v>0.27591500000000002</v>
      </c>
      <c r="F49" s="5">
        <v>44340300</v>
      </c>
      <c r="G49" s="5">
        <v>2266360000</v>
      </c>
      <c r="I49" s="31"/>
    </row>
    <row r="50" spans="1:9" ht="15" thickBot="1" x14ac:dyDescent="0.35">
      <c r="A50" s="3">
        <v>43071</v>
      </c>
      <c r="B50" s="4">
        <v>0.23991000000000001</v>
      </c>
      <c r="C50" s="4">
        <v>0.25927</v>
      </c>
      <c r="D50" s="4">
        <v>0.23927599999999999</v>
      </c>
      <c r="E50" s="4">
        <v>0.25232199999999999</v>
      </c>
      <c r="F50" s="5">
        <v>23297000</v>
      </c>
      <c r="G50" s="5">
        <v>2159190000</v>
      </c>
      <c r="I50" s="31"/>
    </row>
    <row r="51" spans="1:9" ht="15" thickBot="1" x14ac:dyDescent="0.35">
      <c r="A51" s="3">
        <v>43070</v>
      </c>
      <c r="B51" s="4">
        <v>0.22548599999999999</v>
      </c>
      <c r="C51" s="4">
        <v>0.23957100000000001</v>
      </c>
      <c r="D51" s="4">
        <v>0.21419199999999999</v>
      </c>
      <c r="E51" s="4">
        <v>0.23957100000000001</v>
      </c>
      <c r="F51" s="5">
        <v>12371200</v>
      </c>
      <c r="G51" s="5">
        <v>2029370000</v>
      </c>
      <c r="I51" s="31"/>
    </row>
    <row r="52" spans="1:9" ht="15" thickBot="1" x14ac:dyDescent="0.35">
      <c r="A52" s="3">
        <v>43069</v>
      </c>
      <c r="B52" s="4">
        <v>0.21839900000000001</v>
      </c>
      <c r="C52" s="4">
        <v>0.24191599999999999</v>
      </c>
      <c r="D52" s="4">
        <v>0.21018000000000001</v>
      </c>
      <c r="E52" s="4">
        <v>0.22667699999999999</v>
      </c>
      <c r="F52" s="5">
        <v>16258700</v>
      </c>
      <c r="G52" s="5">
        <v>1965590000</v>
      </c>
      <c r="I52" s="31"/>
    </row>
    <row r="53" spans="1:9" ht="15" thickBot="1" x14ac:dyDescent="0.35">
      <c r="A53" s="3">
        <v>43068</v>
      </c>
      <c r="B53" s="4">
        <v>0.25788</v>
      </c>
      <c r="C53" s="4">
        <v>0.26868999999999998</v>
      </c>
      <c r="D53" s="4">
        <v>0.21</v>
      </c>
      <c r="E53" s="4">
        <v>0.21828600000000001</v>
      </c>
      <c r="F53" s="5">
        <v>33439400</v>
      </c>
      <c r="G53" s="5">
        <v>2320920000</v>
      </c>
      <c r="I53" s="31"/>
    </row>
    <row r="54" spans="1:9" ht="15" thickBot="1" x14ac:dyDescent="0.35">
      <c r="A54" s="3">
        <v>43067</v>
      </c>
      <c r="B54" s="4">
        <v>0.22661999999999999</v>
      </c>
      <c r="C54" s="4">
        <v>0.25687300000000002</v>
      </c>
      <c r="D54" s="4">
        <v>0.22651099999999999</v>
      </c>
      <c r="E54" s="4">
        <v>0.24868199999999999</v>
      </c>
      <c r="F54" s="5">
        <v>35746900</v>
      </c>
      <c r="G54" s="5">
        <v>2039580000</v>
      </c>
      <c r="I54" s="31"/>
    </row>
    <row r="55" spans="1:9" ht="15" thickBot="1" x14ac:dyDescent="0.35">
      <c r="A55" s="3">
        <v>43066</v>
      </c>
      <c r="B55" s="4">
        <v>0.21401100000000001</v>
      </c>
      <c r="C55" s="4">
        <v>0.22628200000000001</v>
      </c>
      <c r="D55" s="4">
        <v>0.212362</v>
      </c>
      <c r="E55" s="4">
        <v>0.22628200000000001</v>
      </c>
      <c r="F55" s="5">
        <v>12795400</v>
      </c>
      <c r="G55" s="5">
        <v>1926100000</v>
      </c>
      <c r="I55" s="31"/>
    </row>
    <row r="56" spans="1:9" ht="15" thickBot="1" x14ac:dyDescent="0.35">
      <c r="A56" s="3">
        <v>43065</v>
      </c>
      <c r="B56" s="4">
        <v>0.21824099999999999</v>
      </c>
      <c r="C56" s="4">
        <v>0.22122800000000001</v>
      </c>
      <c r="D56" s="4">
        <v>0.20854400000000001</v>
      </c>
      <c r="E56" s="4">
        <v>0.21388599999999999</v>
      </c>
      <c r="F56" s="5">
        <v>12589900</v>
      </c>
      <c r="G56" s="5">
        <v>1964170000</v>
      </c>
      <c r="I56" s="31"/>
    </row>
    <row r="57" spans="1:9" ht="15" thickBot="1" x14ac:dyDescent="0.35">
      <c r="A57" s="3">
        <v>43064</v>
      </c>
      <c r="B57" s="4">
        <v>0.209116</v>
      </c>
      <c r="C57" s="4">
        <v>0.22065199999999999</v>
      </c>
      <c r="D57" s="4">
        <v>0.20738100000000001</v>
      </c>
      <c r="E57" s="4">
        <v>0.21850600000000001</v>
      </c>
      <c r="F57" s="5">
        <v>10943300</v>
      </c>
      <c r="G57" s="5">
        <v>1882040000</v>
      </c>
      <c r="I57" s="31"/>
    </row>
    <row r="58" spans="1:9" ht="15" thickBot="1" x14ac:dyDescent="0.35">
      <c r="A58" s="3">
        <v>43063</v>
      </c>
      <c r="B58" s="4">
        <v>0.20131299999999999</v>
      </c>
      <c r="C58" s="4">
        <v>0.209309</v>
      </c>
      <c r="D58" s="4">
        <v>0.19850599999999999</v>
      </c>
      <c r="E58" s="4">
        <v>0.20910899999999999</v>
      </c>
      <c r="F58" s="5">
        <v>7556740</v>
      </c>
      <c r="G58" s="5">
        <v>1811810000</v>
      </c>
      <c r="I58" s="31"/>
    </row>
    <row r="59" spans="1:9" ht="15" thickBot="1" x14ac:dyDescent="0.35">
      <c r="A59" s="3">
        <v>43062</v>
      </c>
      <c r="B59" s="4">
        <v>0.20413500000000001</v>
      </c>
      <c r="C59" s="4">
        <v>0.20599000000000001</v>
      </c>
      <c r="D59" s="4">
        <v>0.199126</v>
      </c>
      <c r="E59" s="4">
        <v>0.201437</v>
      </c>
      <c r="F59" s="5">
        <v>8567770</v>
      </c>
      <c r="G59" s="5">
        <v>1837210000</v>
      </c>
      <c r="I59" s="31"/>
    </row>
    <row r="60" spans="1:9" ht="15" thickBot="1" x14ac:dyDescent="0.35">
      <c r="A60" s="3">
        <v>43061</v>
      </c>
      <c r="B60" s="4">
        <v>0.20343700000000001</v>
      </c>
      <c r="C60" s="4">
        <v>0.207591</v>
      </c>
      <c r="D60" s="4">
        <v>0.200102</v>
      </c>
      <c r="E60" s="4">
        <v>0.20389099999999999</v>
      </c>
      <c r="F60" s="5">
        <v>6838830</v>
      </c>
      <c r="G60" s="5">
        <v>1830930000</v>
      </c>
      <c r="I60" s="31"/>
    </row>
    <row r="61" spans="1:9" ht="15" thickBot="1" x14ac:dyDescent="0.35">
      <c r="A61" s="3">
        <v>43060</v>
      </c>
      <c r="B61" s="4">
        <v>0.21254000000000001</v>
      </c>
      <c r="C61" s="4">
        <v>0.21465400000000001</v>
      </c>
      <c r="D61" s="4">
        <v>0.199799</v>
      </c>
      <c r="E61" s="4">
        <v>0.202712</v>
      </c>
      <c r="F61" s="5">
        <v>9636650</v>
      </c>
      <c r="G61" s="5">
        <v>1912860000</v>
      </c>
      <c r="I61" s="31"/>
    </row>
    <row r="62" spans="1:9" ht="15" thickBot="1" x14ac:dyDescent="0.35">
      <c r="A62" s="3">
        <v>43059</v>
      </c>
      <c r="B62" s="4">
        <v>0.20181399999999999</v>
      </c>
      <c r="C62" s="4">
        <v>0.21934300000000001</v>
      </c>
      <c r="D62" s="4">
        <v>0.20043900000000001</v>
      </c>
      <c r="E62" s="4">
        <v>0.21304100000000001</v>
      </c>
      <c r="F62" s="5">
        <v>13657600</v>
      </c>
      <c r="G62" s="5">
        <v>1816320000</v>
      </c>
      <c r="I62" s="31"/>
    </row>
    <row r="63" spans="1:9" ht="15" thickBot="1" x14ac:dyDescent="0.35">
      <c r="A63" s="3">
        <v>43058</v>
      </c>
      <c r="B63" s="4">
        <v>0.19515299999999999</v>
      </c>
      <c r="C63" s="4">
        <v>0.20657</v>
      </c>
      <c r="D63" s="4">
        <v>0.194297</v>
      </c>
      <c r="E63" s="4">
        <v>0.20194699999999999</v>
      </c>
      <c r="F63" s="5">
        <v>8200280</v>
      </c>
      <c r="G63" s="5">
        <v>1756380000</v>
      </c>
      <c r="I63" s="31"/>
    </row>
    <row r="64" spans="1:9" ht="15" thickBot="1" x14ac:dyDescent="0.35">
      <c r="A64" s="3">
        <v>43057</v>
      </c>
      <c r="B64" s="4">
        <v>0.193471</v>
      </c>
      <c r="C64" s="4">
        <v>0.19670099999999999</v>
      </c>
      <c r="D64" s="4">
        <v>0.19019</v>
      </c>
      <c r="E64" s="4">
        <v>0.196271</v>
      </c>
      <c r="F64" s="5">
        <v>7023070</v>
      </c>
      <c r="G64" s="5">
        <v>1741240000</v>
      </c>
      <c r="I64" s="31"/>
    </row>
    <row r="65" spans="1:9" ht="15" thickBot="1" x14ac:dyDescent="0.35">
      <c r="A65" s="3">
        <v>43056</v>
      </c>
      <c r="B65" s="4">
        <v>0.19670699999999999</v>
      </c>
      <c r="C65" s="4">
        <v>0.198684</v>
      </c>
      <c r="D65" s="4">
        <v>0.18950700000000001</v>
      </c>
      <c r="E65" s="4">
        <v>0.192635</v>
      </c>
      <c r="F65" s="5">
        <v>8216410</v>
      </c>
      <c r="G65" s="5">
        <v>1770370000</v>
      </c>
      <c r="I65" s="31"/>
    </row>
    <row r="66" spans="1:9" ht="15" thickBot="1" x14ac:dyDescent="0.35">
      <c r="A66" s="3">
        <v>43055</v>
      </c>
      <c r="B66" s="4">
        <v>0.194276</v>
      </c>
      <c r="C66" s="4">
        <v>0.21121300000000001</v>
      </c>
      <c r="D66" s="4">
        <v>0.191441</v>
      </c>
      <c r="E66" s="4">
        <v>0.19678699999999999</v>
      </c>
      <c r="F66" s="5">
        <v>16058700</v>
      </c>
      <c r="G66" s="5">
        <v>1748490000</v>
      </c>
      <c r="I66" s="31"/>
    </row>
    <row r="67" spans="1:9" ht="15" thickBot="1" x14ac:dyDescent="0.35">
      <c r="A67" s="3">
        <v>43054</v>
      </c>
      <c r="B67" s="4">
        <v>0.19540299999999999</v>
      </c>
      <c r="C67" s="4">
        <v>0.20080899999999999</v>
      </c>
      <c r="D67" s="4">
        <v>0.19303999999999999</v>
      </c>
      <c r="E67" s="4">
        <v>0.193879</v>
      </c>
      <c r="F67" s="5">
        <v>6978990</v>
      </c>
      <c r="G67" s="5">
        <v>1758620000</v>
      </c>
      <c r="I67" s="31"/>
    </row>
    <row r="68" spans="1:9" ht="15" thickBot="1" x14ac:dyDescent="0.35">
      <c r="A68" s="3">
        <v>43053</v>
      </c>
      <c r="B68" s="4">
        <v>0.19212199999999999</v>
      </c>
      <c r="C68" s="4">
        <v>0.195692</v>
      </c>
      <c r="D68" s="4">
        <v>0.187637</v>
      </c>
      <c r="E68" s="4">
        <v>0.194469</v>
      </c>
      <c r="F68" s="5">
        <v>7941780</v>
      </c>
      <c r="G68" s="5">
        <v>1729090000</v>
      </c>
      <c r="I68" s="31"/>
    </row>
    <row r="69" spans="1:9" ht="15" thickBot="1" x14ac:dyDescent="0.35">
      <c r="A69" s="3">
        <v>43052</v>
      </c>
      <c r="B69" s="4">
        <v>0.18087600000000001</v>
      </c>
      <c r="C69" s="4">
        <v>0.20331399999999999</v>
      </c>
      <c r="D69" s="4">
        <v>0.18002299999999999</v>
      </c>
      <c r="E69" s="4">
        <v>0.192662</v>
      </c>
      <c r="F69" s="5">
        <v>7806090</v>
      </c>
      <c r="G69" s="5">
        <v>1627880000</v>
      </c>
      <c r="I69" s="31"/>
    </row>
    <row r="70" spans="1:9" ht="15" thickBot="1" x14ac:dyDescent="0.35">
      <c r="A70" s="3">
        <v>43051</v>
      </c>
      <c r="B70" s="4">
        <v>0.19117899999999999</v>
      </c>
      <c r="C70" s="4">
        <v>0.19117899999999999</v>
      </c>
      <c r="D70" s="4">
        <v>0.16531899999999999</v>
      </c>
      <c r="E70" s="4">
        <v>0.18040600000000001</v>
      </c>
      <c r="F70" s="5">
        <v>12126100</v>
      </c>
      <c r="G70" s="5">
        <v>1720610000</v>
      </c>
      <c r="I70" s="31"/>
    </row>
    <row r="71" spans="1:9" ht="15" thickBot="1" x14ac:dyDescent="0.35">
      <c r="A71" s="3">
        <v>43050</v>
      </c>
      <c r="B71" s="4">
        <v>0.19200500000000001</v>
      </c>
      <c r="C71" s="4">
        <v>0.20863200000000001</v>
      </c>
      <c r="D71" s="4">
        <v>0.184363</v>
      </c>
      <c r="E71" s="4">
        <v>0.19242799999999999</v>
      </c>
      <c r="F71" s="5">
        <v>6940500</v>
      </c>
      <c r="G71" s="5">
        <v>1728040000</v>
      </c>
      <c r="I71" s="31"/>
    </row>
    <row r="72" spans="1:9" ht="15" thickBot="1" x14ac:dyDescent="0.35">
      <c r="A72" s="3">
        <v>43049</v>
      </c>
      <c r="B72" s="4">
        <v>0.22148000000000001</v>
      </c>
      <c r="C72" s="4">
        <v>0.23580100000000001</v>
      </c>
      <c r="D72" s="4">
        <v>0.18565400000000001</v>
      </c>
      <c r="E72" s="4">
        <v>0.19290299999999999</v>
      </c>
      <c r="F72" s="5">
        <v>10625300</v>
      </c>
      <c r="G72" s="5">
        <v>1993320000</v>
      </c>
      <c r="I72" s="31"/>
    </row>
    <row r="73" spans="1:9" ht="15" thickBot="1" x14ac:dyDescent="0.35">
      <c r="A73" s="3">
        <v>43048</v>
      </c>
      <c r="B73" s="4">
        <v>0.193797</v>
      </c>
      <c r="C73" s="4">
        <v>0.22176199999999999</v>
      </c>
      <c r="D73" s="4">
        <v>0.189496</v>
      </c>
      <c r="E73" s="4">
        <v>0.22092700000000001</v>
      </c>
      <c r="F73" s="5">
        <v>7388760</v>
      </c>
      <c r="G73" s="5">
        <v>1744180000</v>
      </c>
      <c r="I73" s="31"/>
    </row>
    <row r="74" spans="1:9" ht="15" thickBot="1" x14ac:dyDescent="0.35">
      <c r="A74" s="3">
        <v>43047</v>
      </c>
      <c r="B74" s="4">
        <v>0.179285</v>
      </c>
      <c r="C74" s="4">
        <v>0.19706199999999999</v>
      </c>
      <c r="D74" s="4">
        <v>0.177652</v>
      </c>
      <c r="E74" s="4">
        <v>0.19429199999999999</v>
      </c>
      <c r="F74" s="5">
        <v>6757370</v>
      </c>
      <c r="G74" s="5">
        <v>1613560000</v>
      </c>
      <c r="I74" s="31"/>
    </row>
    <row r="75" spans="1:9" ht="15" thickBot="1" x14ac:dyDescent="0.35">
      <c r="A75" s="3">
        <v>43046</v>
      </c>
      <c r="B75" s="4">
        <v>0.18647900000000001</v>
      </c>
      <c r="C75" s="4">
        <v>0.186945</v>
      </c>
      <c r="D75" s="4">
        <v>0.17396</v>
      </c>
      <c r="E75" s="4">
        <v>0.18024599999999999</v>
      </c>
      <c r="F75" s="5">
        <v>4822430</v>
      </c>
      <c r="G75" s="5">
        <v>1678310000</v>
      </c>
      <c r="I75" s="31"/>
    </row>
    <row r="76" spans="1:9" ht="15" thickBot="1" x14ac:dyDescent="0.35">
      <c r="A76" s="3">
        <v>43045</v>
      </c>
      <c r="B76" s="4">
        <v>0.18134</v>
      </c>
      <c r="C76" s="4">
        <v>0.20805000000000001</v>
      </c>
      <c r="D76" s="4">
        <v>0.174593</v>
      </c>
      <c r="E76" s="4">
        <v>0.186642</v>
      </c>
      <c r="F76" s="5">
        <v>11718500</v>
      </c>
      <c r="G76" s="5">
        <v>1632060000</v>
      </c>
      <c r="I76" s="31"/>
    </row>
    <row r="77" spans="1:9" ht="15" thickBot="1" x14ac:dyDescent="0.35">
      <c r="A77" s="3">
        <v>43044</v>
      </c>
      <c r="B77" s="4">
        <v>0.17076</v>
      </c>
      <c r="C77" s="4">
        <v>0.180309</v>
      </c>
      <c r="D77" s="4">
        <v>0.162022</v>
      </c>
      <c r="E77" s="4">
        <v>0.180309</v>
      </c>
      <c r="F77" s="5">
        <v>4400860</v>
      </c>
      <c r="G77" s="5">
        <v>1536840000</v>
      </c>
      <c r="I77" s="31"/>
    </row>
    <row r="78" spans="1:9" ht="15" thickBot="1" x14ac:dyDescent="0.35">
      <c r="A78" s="3">
        <v>43043</v>
      </c>
      <c r="B78" s="4">
        <v>0.171515</v>
      </c>
      <c r="C78" s="4">
        <v>0.177597</v>
      </c>
      <c r="D78" s="4">
        <v>0.16839299999999999</v>
      </c>
      <c r="E78" s="4">
        <v>0.170845</v>
      </c>
      <c r="F78" s="5">
        <v>4231960</v>
      </c>
      <c r="G78" s="5">
        <v>1543630000</v>
      </c>
      <c r="I78" s="31"/>
    </row>
    <row r="79" spans="1:9" ht="15" thickBot="1" x14ac:dyDescent="0.35">
      <c r="A79" s="3">
        <v>43042</v>
      </c>
      <c r="B79" s="4">
        <v>0.166597</v>
      </c>
      <c r="C79" s="4">
        <v>0.180035</v>
      </c>
      <c r="D79" s="4">
        <v>0.160413</v>
      </c>
      <c r="E79" s="4">
        <v>0.17172799999999999</v>
      </c>
      <c r="F79" s="5">
        <v>5802310</v>
      </c>
      <c r="G79" s="5">
        <v>1499370000</v>
      </c>
      <c r="I79" s="31"/>
    </row>
    <row r="80" spans="1:9" ht="15" thickBot="1" x14ac:dyDescent="0.35">
      <c r="A80" s="3">
        <v>43041</v>
      </c>
      <c r="B80" s="4">
        <v>0.16639799999999999</v>
      </c>
      <c r="C80" s="4">
        <v>0.181257</v>
      </c>
      <c r="D80" s="4">
        <v>0.15093599999999999</v>
      </c>
      <c r="E80" s="4">
        <v>0.16688700000000001</v>
      </c>
      <c r="F80" s="5">
        <v>8706750</v>
      </c>
      <c r="G80" s="5">
        <v>1497580000</v>
      </c>
      <c r="I80" s="31"/>
    </row>
    <row r="81" spans="1:9" ht="15" thickBot="1" x14ac:dyDescent="0.35">
      <c r="A81" s="3">
        <v>43040</v>
      </c>
      <c r="B81" s="4">
        <v>0.18695700000000001</v>
      </c>
      <c r="C81" s="4">
        <v>0.18842400000000001</v>
      </c>
      <c r="D81" s="4">
        <v>0.16495899999999999</v>
      </c>
      <c r="E81" s="4">
        <v>0.16664499999999999</v>
      </c>
      <c r="F81" s="5">
        <v>6190340</v>
      </c>
      <c r="G81" s="5">
        <v>1682610000</v>
      </c>
      <c r="I81" s="31"/>
    </row>
    <row r="82" spans="1:9" ht="15" thickBot="1" x14ac:dyDescent="0.35">
      <c r="A82" s="3">
        <v>43039</v>
      </c>
      <c r="B82" s="4">
        <v>0.199406</v>
      </c>
      <c r="C82" s="4">
        <v>0.20130200000000001</v>
      </c>
      <c r="D82" s="4">
        <v>0.18352099999999999</v>
      </c>
      <c r="E82" s="4">
        <v>0.18677099999999999</v>
      </c>
      <c r="F82" s="5">
        <v>6031700</v>
      </c>
      <c r="G82" s="5">
        <v>1794650000</v>
      </c>
      <c r="I82" s="31"/>
    </row>
    <row r="83" spans="1:9" ht="15" thickBot="1" x14ac:dyDescent="0.35">
      <c r="A83" s="3">
        <v>43038</v>
      </c>
      <c r="B83" s="4">
        <v>0.200239</v>
      </c>
      <c r="C83" s="4">
        <v>0.20372999999999999</v>
      </c>
      <c r="D83" s="4">
        <v>0.19639300000000001</v>
      </c>
      <c r="E83" s="4">
        <v>0.20041500000000001</v>
      </c>
      <c r="F83" s="5">
        <v>3529450</v>
      </c>
      <c r="G83" s="5">
        <v>1802150000</v>
      </c>
      <c r="I83" s="31"/>
    </row>
    <row r="84" spans="1:9" ht="15" thickBot="1" x14ac:dyDescent="0.35">
      <c r="A84" s="3">
        <v>43037</v>
      </c>
      <c r="B84" s="4">
        <v>0.19733300000000001</v>
      </c>
      <c r="C84" s="4">
        <v>0.20908099999999999</v>
      </c>
      <c r="D84" s="4">
        <v>0.192299</v>
      </c>
      <c r="E84" s="4">
        <v>0.20133699999999999</v>
      </c>
      <c r="F84" s="5">
        <v>8599400</v>
      </c>
      <c r="G84" s="5">
        <v>1776000000</v>
      </c>
      <c r="I84" s="31"/>
    </row>
    <row r="85" spans="1:9" ht="15" thickBot="1" x14ac:dyDescent="0.35">
      <c r="A85" s="3">
        <v>43036</v>
      </c>
      <c r="B85" s="4">
        <v>0.19798099999999999</v>
      </c>
      <c r="C85" s="4">
        <v>0.205234</v>
      </c>
      <c r="D85" s="4">
        <v>0.193193</v>
      </c>
      <c r="E85" s="4">
        <v>0.19723599999999999</v>
      </c>
      <c r="F85" s="5">
        <v>4671300</v>
      </c>
      <c r="G85" s="5">
        <v>1781830000</v>
      </c>
      <c r="I85" s="31"/>
    </row>
    <row r="86" spans="1:9" ht="15" thickBot="1" x14ac:dyDescent="0.35">
      <c r="A86" s="3">
        <v>43035</v>
      </c>
      <c r="B86" s="4">
        <v>0.199349</v>
      </c>
      <c r="C86" s="4">
        <v>0.20095299999999999</v>
      </c>
      <c r="D86" s="4">
        <v>0.1948</v>
      </c>
      <c r="E86" s="4">
        <v>0.19794</v>
      </c>
      <c r="F86" s="5">
        <v>3603110</v>
      </c>
      <c r="G86" s="5">
        <v>1794140000</v>
      </c>
      <c r="I86" s="31"/>
    </row>
    <row r="87" spans="1:9" ht="15" thickBot="1" x14ac:dyDescent="0.35">
      <c r="A87" s="3">
        <v>43034</v>
      </c>
      <c r="B87" s="4">
        <v>0.20568500000000001</v>
      </c>
      <c r="C87" s="4">
        <v>0.20713500000000001</v>
      </c>
      <c r="D87" s="4">
        <v>0.19491600000000001</v>
      </c>
      <c r="E87" s="4">
        <v>0.19900499999999999</v>
      </c>
      <c r="F87" s="5">
        <v>4683120</v>
      </c>
      <c r="G87" s="5">
        <v>1851170000</v>
      </c>
      <c r="I87" s="31"/>
    </row>
    <row r="88" spans="1:9" ht="15" thickBot="1" x14ac:dyDescent="0.35">
      <c r="A88" s="3">
        <v>43033</v>
      </c>
      <c r="B88" s="4">
        <v>0.21202799999999999</v>
      </c>
      <c r="C88" s="4">
        <v>0.21465799999999999</v>
      </c>
      <c r="D88" s="4">
        <v>0.201686</v>
      </c>
      <c r="E88" s="4">
        <v>0.20649500000000001</v>
      </c>
      <c r="F88" s="5">
        <v>4171090</v>
      </c>
      <c r="G88" s="5">
        <v>1908250000</v>
      </c>
      <c r="I88" s="31"/>
    </row>
    <row r="89" spans="1:9" ht="15" thickBot="1" x14ac:dyDescent="0.35">
      <c r="A89" s="3">
        <v>43032</v>
      </c>
      <c r="B89" s="4">
        <v>0.197404</v>
      </c>
      <c r="C89" s="4">
        <v>0.216699</v>
      </c>
      <c r="D89" s="4">
        <v>0.19115799999999999</v>
      </c>
      <c r="E89" s="4">
        <v>0.212616</v>
      </c>
      <c r="F89" s="5">
        <v>5808170</v>
      </c>
      <c r="G89" s="5">
        <v>1776640000</v>
      </c>
      <c r="I89" s="31"/>
    </row>
    <row r="90" spans="1:9" ht="15" thickBot="1" x14ac:dyDescent="0.35">
      <c r="A90" s="3">
        <v>43031</v>
      </c>
      <c r="B90" s="4">
        <v>0.211283</v>
      </c>
      <c r="C90" s="4">
        <v>0.21221899999999999</v>
      </c>
      <c r="D90" s="4">
        <v>0.194769</v>
      </c>
      <c r="E90" s="4">
        <v>0.19905300000000001</v>
      </c>
      <c r="F90" s="5">
        <v>4987880</v>
      </c>
      <c r="G90" s="5">
        <v>1901550000</v>
      </c>
      <c r="I90" s="31"/>
    </row>
    <row r="91" spans="1:9" ht="15" thickBot="1" x14ac:dyDescent="0.35">
      <c r="A91" s="3">
        <v>43030</v>
      </c>
      <c r="B91" s="4">
        <v>0.21329600000000001</v>
      </c>
      <c r="C91" s="4">
        <v>0.219752</v>
      </c>
      <c r="D91" s="4">
        <v>0.20080500000000001</v>
      </c>
      <c r="E91" s="4">
        <v>0.211949</v>
      </c>
      <c r="F91" s="5">
        <v>4615270</v>
      </c>
      <c r="G91" s="5">
        <v>1919670000</v>
      </c>
      <c r="I91" s="31"/>
    </row>
    <row r="92" spans="1:9" ht="15" thickBot="1" x14ac:dyDescent="0.35">
      <c r="A92" s="3">
        <v>43029</v>
      </c>
      <c r="B92" s="4">
        <v>0.21601000000000001</v>
      </c>
      <c r="C92" s="4">
        <v>0.21706</v>
      </c>
      <c r="D92" s="4">
        <v>0.200346</v>
      </c>
      <c r="E92" s="4">
        <v>0.212676</v>
      </c>
      <c r="F92" s="5">
        <v>4326590</v>
      </c>
      <c r="G92" s="5">
        <v>1944090000</v>
      </c>
      <c r="I92" s="31"/>
    </row>
    <row r="93" spans="1:9" ht="15" thickBot="1" x14ac:dyDescent="0.35">
      <c r="A93" s="3">
        <v>43028</v>
      </c>
      <c r="B93" s="4">
        <v>0.220943</v>
      </c>
      <c r="C93" s="4">
        <v>0.23057</v>
      </c>
      <c r="D93" s="4">
        <v>0.21507499999999999</v>
      </c>
      <c r="E93" s="4">
        <v>0.215947</v>
      </c>
      <c r="F93" s="5">
        <v>4936400</v>
      </c>
      <c r="G93" s="5">
        <v>1988490000</v>
      </c>
      <c r="I93" s="31"/>
    </row>
    <row r="94" spans="1:9" ht="15" thickBot="1" x14ac:dyDescent="0.35">
      <c r="A94" s="3">
        <v>43027</v>
      </c>
      <c r="B94" s="4">
        <v>0.21972800000000001</v>
      </c>
      <c r="C94" s="4">
        <v>0.23049</v>
      </c>
      <c r="D94" s="4">
        <v>0.21846499999999999</v>
      </c>
      <c r="E94" s="4">
        <v>0.220531</v>
      </c>
      <c r="F94" s="5">
        <v>3383330</v>
      </c>
      <c r="G94" s="5">
        <v>1977550000</v>
      </c>
      <c r="I94" s="31"/>
    </row>
    <row r="95" spans="1:9" ht="15" thickBot="1" x14ac:dyDescent="0.35">
      <c r="A95" s="3">
        <v>43026</v>
      </c>
      <c r="B95" s="4">
        <v>0.21737999999999999</v>
      </c>
      <c r="C95" s="4">
        <v>0.220582</v>
      </c>
      <c r="D95" s="4">
        <v>0.204842</v>
      </c>
      <c r="E95" s="4">
        <v>0.22031600000000001</v>
      </c>
      <c r="F95" s="5">
        <v>3409140</v>
      </c>
      <c r="G95" s="5">
        <v>1956420000</v>
      </c>
      <c r="I95" s="31"/>
    </row>
    <row r="96" spans="1:9" ht="15" thickBot="1" x14ac:dyDescent="0.35">
      <c r="A96" s="3">
        <v>43025</v>
      </c>
      <c r="B96" s="4">
        <v>0.22419900000000001</v>
      </c>
      <c r="C96" s="4">
        <v>0.23500399999999999</v>
      </c>
      <c r="D96" s="4">
        <v>0.214333</v>
      </c>
      <c r="E96" s="4">
        <v>0.21820700000000001</v>
      </c>
      <c r="F96" s="5">
        <v>4990440</v>
      </c>
      <c r="G96" s="5">
        <v>2017790000</v>
      </c>
      <c r="I96" s="31"/>
    </row>
    <row r="97" spans="1:9" ht="15" thickBot="1" x14ac:dyDescent="0.35">
      <c r="A97" s="3">
        <v>43024</v>
      </c>
      <c r="B97" s="4">
        <v>0.206955</v>
      </c>
      <c r="C97" s="4">
        <v>0.25122499999999998</v>
      </c>
      <c r="D97" s="4">
        <v>0.20504700000000001</v>
      </c>
      <c r="E97" s="4">
        <v>0.22318099999999999</v>
      </c>
      <c r="F97" s="5">
        <v>14101500</v>
      </c>
      <c r="G97" s="5">
        <v>1862590000</v>
      </c>
      <c r="I97" s="31"/>
    </row>
    <row r="98" spans="1:9" ht="15" thickBot="1" x14ac:dyDescent="0.35">
      <c r="A98" s="3">
        <v>43023</v>
      </c>
      <c r="B98" s="4">
        <v>0.21071000000000001</v>
      </c>
      <c r="C98" s="4">
        <v>0.211642</v>
      </c>
      <c r="D98" s="4">
        <v>0.19852900000000001</v>
      </c>
      <c r="E98" s="4">
        <v>0.20730000000000001</v>
      </c>
      <c r="F98" s="5">
        <v>2933540</v>
      </c>
      <c r="G98" s="5">
        <v>1896390000</v>
      </c>
      <c r="I98" s="31"/>
    </row>
    <row r="99" spans="1:9" ht="15" thickBot="1" x14ac:dyDescent="0.35">
      <c r="A99" s="3">
        <v>43022</v>
      </c>
      <c r="B99" s="4">
        <v>0.21172299999999999</v>
      </c>
      <c r="C99" s="4">
        <v>0.21341399999999999</v>
      </c>
      <c r="D99" s="4">
        <v>0.20444499999999999</v>
      </c>
      <c r="E99" s="4">
        <v>0.21058099999999999</v>
      </c>
      <c r="F99" s="5">
        <v>3189400</v>
      </c>
      <c r="G99" s="5">
        <v>1905510000</v>
      </c>
      <c r="I99" s="31"/>
    </row>
    <row r="100" spans="1:9" ht="15" thickBot="1" x14ac:dyDescent="0.35">
      <c r="A100" s="3">
        <v>43021</v>
      </c>
      <c r="B100" s="4">
        <v>0.205702</v>
      </c>
      <c r="C100" s="4">
        <v>0.21353900000000001</v>
      </c>
      <c r="D100" s="4">
        <v>0.19428699999999999</v>
      </c>
      <c r="E100" s="4">
        <v>0.21156900000000001</v>
      </c>
      <c r="F100" s="5">
        <v>5996320</v>
      </c>
      <c r="G100" s="5">
        <v>1851320000</v>
      </c>
      <c r="I100" s="31"/>
    </row>
    <row r="101" spans="1:9" ht="15" thickBot="1" x14ac:dyDescent="0.35">
      <c r="A101" s="3">
        <v>43020</v>
      </c>
      <c r="B101" s="4">
        <v>0.21479699999999999</v>
      </c>
      <c r="C101" s="4">
        <v>0.21542800000000001</v>
      </c>
      <c r="D101" s="4">
        <v>0.20247200000000001</v>
      </c>
      <c r="E101" s="4">
        <v>0.206147</v>
      </c>
      <c r="F101" s="5">
        <v>4425210</v>
      </c>
      <c r="G101" s="5">
        <v>1933180000</v>
      </c>
      <c r="I101" s="31"/>
    </row>
    <row r="102" spans="1:9" ht="15" thickBot="1" x14ac:dyDescent="0.35">
      <c r="A102" s="3">
        <v>43019</v>
      </c>
      <c r="B102" s="4">
        <v>0.21032400000000001</v>
      </c>
      <c r="C102" s="4">
        <v>0.221003</v>
      </c>
      <c r="D102" s="4">
        <v>0.20884900000000001</v>
      </c>
      <c r="E102" s="4">
        <v>0.214811</v>
      </c>
      <c r="F102" s="5">
        <v>2753270</v>
      </c>
      <c r="G102" s="5">
        <v>1892910000</v>
      </c>
      <c r="I102" s="31"/>
    </row>
    <row r="103" spans="1:9" ht="15" thickBot="1" x14ac:dyDescent="0.35">
      <c r="A103" s="3">
        <v>43018</v>
      </c>
      <c r="B103" s="4">
        <v>0.193943</v>
      </c>
      <c r="C103" s="4">
        <v>0.22004299999999999</v>
      </c>
      <c r="D103" s="4">
        <v>0.193943</v>
      </c>
      <c r="E103" s="4">
        <v>0.20990900000000001</v>
      </c>
      <c r="F103" s="5">
        <v>5169550</v>
      </c>
      <c r="G103" s="5">
        <v>1745490000</v>
      </c>
      <c r="I103" s="31"/>
    </row>
    <row r="104" spans="1:9" ht="15" thickBot="1" x14ac:dyDescent="0.35">
      <c r="A104" s="3">
        <v>43017</v>
      </c>
      <c r="B104" s="4">
        <v>0.19475999999999999</v>
      </c>
      <c r="C104" s="4">
        <v>0.20752399999999999</v>
      </c>
      <c r="D104" s="4">
        <v>0.191194</v>
      </c>
      <c r="E104" s="4">
        <v>0.19493099999999999</v>
      </c>
      <c r="F104" s="5">
        <v>6003100</v>
      </c>
      <c r="G104" s="5">
        <v>1752840000</v>
      </c>
      <c r="I104" s="31"/>
    </row>
    <row r="105" spans="1:9" ht="15" thickBot="1" x14ac:dyDescent="0.35">
      <c r="A105" s="3">
        <v>43016</v>
      </c>
      <c r="B105" s="4">
        <v>0.21067900000000001</v>
      </c>
      <c r="C105" s="4">
        <v>0.21270700000000001</v>
      </c>
      <c r="D105" s="4">
        <v>0.19379099999999999</v>
      </c>
      <c r="E105" s="4">
        <v>0.19480700000000001</v>
      </c>
      <c r="F105" s="5">
        <v>4830460</v>
      </c>
      <c r="G105" s="5">
        <v>1896110000</v>
      </c>
      <c r="I105" s="31"/>
    </row>
    <row r="106" spans="1:9" ht="15" thickBot="1" x14ac:dyDescent="0.35">
      <c r="A106" s="3">
        <v>43015</v>
      </c>
      <c r="B106" s="4">
        <v>0.21194299999999999</v>
      </c>
      <c r="C106" s="4">
        <v>0.22090399999999999</v>
      </c>
      <c r="D106" s="4">
        <v>0.20358000000000001</v>
      </c>
      <c r="E106" s="4">
        <v>0.21218899999999999</v>
      </c>
      <c r="F106" s="5">
        <v>4376190</v>
      </c>
      <c r="G106" s="5">
        <v>1907490000</v>
      </c>
      <c r="I106" s="31"/>
    </row>
    <row r="107" spans="1:9" ht="15" thickBot="1" x14ac:dyDescent="0.35">
      <c r="A107" s="3">
        <v>43014</v>
      </c>
      <c r="B107" s="4">
        <v>0.211733</v>
      </c>
      <c r="C107" s="4">
        <v>0.21932099999999999</v>
      </c>
      <c r="D107" s="4">
        <v>0.20246800000000001</v>
      </c>
      <c r="E107" s="4">
        <v>0.21132400000000001</v>
      </c>
      <c r="F107" s="5">
        <v>5122770</v>
      </c>
      <c r="G107" s="5">
        <v>1905590000</v>
      </c>
      <c r="I107" s="31"/>
    </row>
    <row r="108" spans="1:9" ht="15" thickBot="1" x14ac:dyDescent="0.35">
      <c r="A108" s="3">
        <v>43013</v>
      </c>
      <c r="B108" s="4">
        <v>0.21814500000000001</v>
      </c>
      <c r="C108" s="4">
        <v>0.21979000000000001</v>
      </c>
      <c r="D108" s="4">
        <v>0.20732800000000001</v>
      </c>
      <c r="E108" s="4">
        <v>0.21107200000000001</v>
      </c>
      <c r="F108" s="5">
        <v>4460130</v>
      </c>
      <c r="G108" s="5">
        <v>1963310000</v>
      </c>
      <c r="I108" s="31"/>
    </row>
    <row r="109" spans="1:9" ht="15" thickBot="1" x14ac:dyDescent="0.35">
      <c r="A109" s="3">
        <v>43012</v>
      </c>
      <c r="B109" s="4">
        <v>0.223357</v>
      </c>
      <c r="C109" s="4">
        <v>0.22522500000000001</v>
      </c>
      <c r="D109" s="4">
        <v>0.21716099999999999</v>
      </c>
      <c r="E109" s="4">
        <v>0.21845600000000001</v>
      </c>
      <c r="F109" s="5">
        <v>2401820</v>
      </c>
      <c r="G109" s="5">
        <v>2010220000</v>
      </c>
      <c r="I109" s="31"/>
    </row>
    <row r="110" spans="1:9" ht="15" thickBot="1" x14ac:dyDescent="0.35">
      <c r="A110" s="3">
        <v>43011</v>
      </c>
      <c r="B110" s="4">
        <v>0.23102400000000001</v>
      </c>
      <c r="C110" s="4">
        <v>0.234681</v>
      </c>
      <c r="D110" s="4">
        <v>0.22073599999999999</v>
      </c>
      <c r="E110" s="4">
        <v>0.22273999999999999</v>
      </c>
      <c r="F110" s="5">
        <v>3327450</v>
      </c>
      <c r="G110" s="5">
        <v>2079210000</v>
      </c>
      <c r="I110" s="31"/>
    </row>
    <row r="111" spans="1:9" ht="15" thickBot="1" x14ac:dyDescent="0.35">
      <c r="A111" s="3">
        <v>43010</v>
      </c>
      <c r="B111" s="4">
        <v>0.24518499999999999</v>
      </c>
      <c r="C111" s="4">
        <v>0.24537900000000001</v>
      </c>
      <c r="D111" s="4">
        <v>0.229043</v>
      </c>
      <c r="E111" s="4">
        <v>0.23144100000000001</v>
      </c>
      <c r="F111" s="5">
        <v>3983190</v>
      </c>
      <c r="G111" s="5">
        <v>2206660000</v>
      </c>
      <c r="I111" s="31"/>
    </row>
    <row r="112" spans="1:9" ht="15" thickBot="1" x14ac:dyDescent="0.35">
      <c r="A112" s="3">
        <v>43009</v>
      </c>
      <c r="B112" s="4">
        <v>0.23561399999999999</v>
      </c>
      <c r="C112" s="4">
        <v>0.24676799999999999</v>
      </c>
      <c r="D112" s="4">
        <v>0.230906</v>
      </c>
      <c r="E112" s="4">
        <v>0.24618000000000001</v>
      </c>
      <c r="F112" s="5">
        <v>4232170</v>
      </c>
      <c r="G112" s="5">
        <v>2120520000</v>
      </c>
      <c r="I112" s="31"/>
    </row>
    <row r="113" spans="1:9" ht="15" thickBot="1" x14ac:dyDescent="0.35">
      <c r="A113" s="3">
        <v>43008</v>
      </c>
      <c r="B113" s="4">
        <v>0.236294</v>
      </c>
      <c r="C113" s="4">
        <v>0.238731</v>
      </c>
      <c r="D113" s="4">
        <v>0.23177700000000001</v>
      </c>
      <c r="E113" s="4">
        <v>0.23516200000000001</v>
      </c>
      <c r="F113" s="5">
        <v>3376060</v>
      </c>
      <c r="G113" s="5">
        <v>2126640000</v>
      </c>
      <c r="I113" s="31"/>
    </row>
    <row r="114" spans="1:9" ht="15" thickBot="1" x14ac:dyDescent="0.35">
      <c r="A114" s="3">
        <v>43007</v>
      </c>
      <c r="B114" s="4">
        <v>0.23815500000000001</v>
      </c>
      <c r="C114" s="4">
        <v>0.239069</v>
      </c>
      <c r="D114" s="4">
        <v>0.220942</v>
      </c>
      <c r="E114" s="4">
        <v>0.237538</v>
      </c>
      <c r="F114" s="5">
        <v>5254500</v>
      </c>
      <c r="G114" s="5">
        <v>2143400000</v>
      </c>
      <c r="I114" s="31"/>
    </row>
    <row r="115" spans="1:9" ht="15" thickBot="1" x14ac:dyDescent="0.35">
      <c r="A115" s="3">
        <v>43006</v>
      </c>
      <c r="B115" s="4">
        <v>0.24362600000000001</v>
      </c>
      <c r="C115" s="4">
        <v>0.24462900000000001</v>
      </c>
      <c r="D115" s="4">
        <v>0.23477500000000001</v>
      </c>
      <c r="E115" s="4">
        <v>0.23826800000000001</v>
      </c>
      <c r="F115" s="5">
        <v>3738470</v>
      </c>
      <c r="G115" s="5">
        <v>2192630000</v>
      </c>
      <c r="I115" s="31"/>
    </row>
    <row r="116" spans="1:9" ht="15" thickBot="1" x14ac:dyDescent="0.35">
      <c r="A116" s="3">
        <v>43005</v>
      </c>
      <c r="B116" s="4">
        <v>0.2281</v>
      </c>
      <c r="C116" s="4">
        <v>0.24609700000000001</v>
      </c>
      <c r="D116" s="4">
        <v>0.22753499999999999</v>
      </c>
      <c r="E116" s="4">
        <v>0.24330099999999999</v>
      </c>
      <c r="F116" s="5">
        <v>3733480</v>
      </c>
      <c r="G116" s="5">
        <v>2052900000</v>
      </c>
      <c r="I116" s="31"/>
    </row>
    <row r="117" spans="1:9" ht="15" thickBot="1" x14ac:dyDescent="0.35">
      <c r="A117" s="3">
        <v>43004</v>
      </c>
      <c r="B117" s="4">
        <v>0.23224900000000001</v>
      </c>
      <c r="C117" s="4">
        <v>0.23327000000000001</v>
      </c>
      <c r="D117" s="4">
        <v>0.22547900000000001</v>
      </c>
      <c r="E117" s="4">
        <v>0.22864599999999999</v>
      </c>
      <c r="F117" s="5">
        <v>2282950</v>
      </c>
      <c r="G117" s="5">
        <v>2090240000</v>
      </c>
      <c r="I117" s="31"/>
    </row>
    <row r="118" spans="1:9" ht="15" thickBot="1" x14ac:dyDescent="0.35">
      <c r="A118" s="3">
        <v>43003</v>
      </c>
      <c r="B118" s="4">
        <v>0.216117</v>
      </c>
      <c r="C118" s="4">
        <v>0.234793</v>
      </c>
      <c r="D118" s="4">
        <v>0.21545500000000001</v>
      </c>
      <c r="E118" s="4">
        <v>0.23250599999999999</v>
      </c>
      <c r="F118" s="5">
        <v>2800870</v>
      </c>
      <c r="G118" s="5">
        <v>1945050000</v>
      </c>
      <c r="I118" s="31"/>
    </row>
    <row r="119" spans="1:9" ht="15" thickBot="1" x14ac:dyDescent="0.35">
      <c r="A119" s="3">
        <v>43002</v>
      </c>
      <c r="B119" s="4">
        <v>0.22161900000000001</v>
      </c>
      <c r="C119" s="4">
        <v>0.22257299999999999</v>
      </c>
      <c r="D119" s="4">
        <v>0.213723</v>
      </c>
      <c r="E119" s="4">
        <v>0.21615400000000001</v>
      </c>
      <c r="F119" s="5">
        <v>2016530</v>
      </c>
      <c r="G119" s="5">
        <v>1994570000</v>
      </c>
      <c r="I119" s="31"/>
    </row>
    <row r="120" spans="1:9" ht="15" thickBot="1" x14ac:dyDescent="0.35">
      <c r="A120" s="3">
        <v>43001</v>
      </c>
      <c r="B120" s="4">
        <v>0.209955</v>
      </c>
      <c r="C120" s="4">
        <v>0.22321299999999999</v>
      </c>
      <c r="D120" s="4">
        <v>0.20838999999999999</v>
      </c>
      <c r="E120" s="4">
        <v>0.22220500000000001</v>
      </c>
      <c r="F120" s="5">
        <v>1997070</v>
      </c>
      <c r="G120" s="5">
        <v>1889590000</v>
      </c>
      <c r="I120" s="31"/>
    </row>
    <row r="121" spans="1:9" ht="15" thickBot="1" x14ac:dyDescent="0.35">
      <c r="A121" s="3">
        <v>43000</v>
      </c>
      <c r="B121" s="4">
        <v>0.211115</v>
      </c>
      <c r="C121" s="4">
        <v>0.22139800000000001</v>
      </c>
      <c r="D121" s="4">
        <v>0.20280100000000001</v>
      </c>
      <c r="E121" s="4">
        <v>0.21063499999999999</v>
      </c>
      <c r="F121" s="5">
        <v>2929650</v>
      </c>
      <c r="G121" s="5">
        <v>1900040000</v>
      </c>
      <c r="I121" s="31"/>
    </row>
    <row r="122" spans="1:9" ht="15" thickBot="1" x14ac:dyDescent="0.35">
      <c r="A122" s="3">
        <v>42999</v>
      </c>
      <c r="B122" s="4">
        <v>0.23032900000000001</v>
      </c>
      <c r="C122" s="4">
        <v>0.23244100000000001</v>
      </c>
      <c r="D122" s="4">
        <v>0.207507</v>
      </c>
      <c r="E122" s="4">
        <v>0.210871</v>
      </c>
      <c r="F122" s="5">
        <v>3361070</v>
      </c>
      <c r="G122" s="5">
        <v>2072960000</v>
      </c>
      <c r="I122" s="31"/>
    </row>
    <row r="123" spans="1:9" ht="15" thickBot="1" x14ac:dyDescent="0.35">
      <c r="A123" s="3">
        <v>42998</v>
      </c>
      <c r="B123" s="4">
        <v>0.23794000000000001</v>
      </c>
      <c r="C123" s="4">
        <v>0.238537</v>
      </c>
      <c r="D123" s="4">
        <v>0.230744</v>
      </c>
      <c r="E123" s="4">
        <v>0.23174600000000001</v>
      </c>
      <c r="F123" s="5">
        <v>3008920</v>
      </c>
      <c r="G123" s="5">
        <v>2141460000</v>
      </c>
      <c r="I123" s="31"/>
    </row>
    <row r="124" spans="1:9" ht="15" thickBot="1" x14ac:dyDescent="0.35">
      <c r="A124" s="3">
        <v>42997</v>
      </c>
      <c r="B124" s="4">
        <v>0.24959700000000001</v>
      </c>
      <c r="C124" s="4">
        <v>0.253409</v>
      </c>
      <c r="D124" s="4">
        <v>0.233149</v>
      </c>
      <c r="E124" s="4">
        <v>0.23766399999999999</v>
      </c>
      <c r="F124" s="5">
        <v>5278220</v>
      </c>
      <c r="G124" s="5">
        <v>2246370000</v>
      </c>
      <c r="I124" s="31"/>
    </row>
    <row r="125" spans="1:9" ht="15" thickBot="1" x14ac:dyDescent="0.35">
      <c r="A125" s="3">
        <v>42996</v>
      </c>
      <c r="B125" s="4">
        <v>0.20405799999999999</v>
      </c>
      <c r="C125" s="4">
        <v>0.249752</v>
      </c>
      <c r="D125" s="4">
        <v>0.20393700000000001</v>
      </c>
      <c r="E125" s="4">
        <v>0.24851599999999999</v>
      </c>
      <c r="F125" s="5">
        <v>6232240</v>
      </c>
      <c r="G125" s="5">
        <v>1836520000</v>
      </c>
      <c r="I125" s="31"/>
    </row>
    <row r="126" spans="1:9" ht="15" thickBot="1" x14ac:dyDescent="0.35">
      <c r="A126" s="3">
        <v>42995</v>
      </c>
      <c r="B126" s="4">
        <v>0.207979</v>
      </c>
      <c r="C126" s="4">
        <v>0.20827000000000001</v>
      </c>
      <c r="D126" s="4">
        <v>0.193608</v>
      </c>
      <c r="E126" s="4">
        <v>0.204067</v>
      </c>
      <c r="F126" s="5">
        <v>4402470</v>
      </c>
      <c r="G126" s="5">
        <v>1871810000</v>
      </c>
      <c r="I126" s="31"/>
    </row>
    <row r="127" spans="1:9" ht="15" thickBot="1" x14ac:dyDescent="0.35">
      <c r="A127" s="3">
        <v>42994</v>
      </c>
      <c r="B127" s="4">
        <v>0.211927</v>
      </c>
      <c r="C127" s="4">
        <v>0.22575799999999999</v>
      </c>
      <c r="D127" s="4">
        <v>0.19475999999999999</v>
      </c>
      <c r="E127" s="4">
        <v>0.20783099999999999</v>
      </c>
      <c r="F127" s="5">
        <v>5334960</v>
      </c>
      <c r="G127" s="5">
        <v>1907340000</v>
      </c>
      <c r="I127" s="31"/>
    </row>
    <row r="128" spans="1:9" ht="15" thickBot="1" x14ac:dyDescent="0.35">
      <c r="A128" s="3">
        <v>42993</v>
      </c>
      <c r="B128" s="4">
        <v>0.16448299999999999</v>
      </c>
      <c r="C128" s="4">
        <v>0.220357</v>
      </c>
      <c r="D128" s="4">
        <v>0.16239899999999999</v>
      </c>
      <c r="E128" s="4">
        <v>0.211752</v>
      </c>
      <c r="F128" s="5">
        <v>13231800</v>
      </c>
      <c r="G128" s="5">
        <v>1480350000</v>
      </c>
      <c r="I128" s="31"/>
    </row>
    <row r="129" spans="1:9" ht="15" thickBot="1" x14ac:dyDescent="0.35">
      <c r="A129" s="3">
        <v>42992</v>
      </c>
      <c r="B129" s="4">
        <v>0.23372299999999999</v>
      </c>
      <c r="C129" s="4">
        <v>0.23668800000000001</v>
      </c>
      <c r="D129" s="4">
        <v>0.16425400000000001</v>
      </c>
      <c r="E129" s="4">
        <v>0.16425400000000001</v>
      </c>
      <c r="F129" s="5">
        <v>7570880</v>
      </c>
      <c r="G129" s="5">
        <v>2103510000</v>
      </c>
      <c r="I129" s="31"/>
    </row>
    <row r="130" spans="1:9" ht="15" thickBot="1" x14ac:dyDescent="0.35">
      <c r="A130" s="3">
        <v>42991</v>
      </c>
      <c r="B130" s="4">
        <v>0.247999</v>
      </c>
      <c r="C130" s="4">
        <v>0.24819099999999999</v>
      </c>
      <c r="D130" s="4">
        <v>0.21085499999999999</v>
      </c>
      <c r="E130" s="4">
        <v>0.23382500000000001</v>
      </c>
      <c r="F130" s="5">
        <v>9181580</v>
      </c>
      <c r="G130" s="5">
        <v>2231990000</v>
      </c>
      <c r="I130" s="31"/>
    </row>
    <row r="131" spans="1:9" ht="15" thickBot="1" x14ac:dyDescent="0.35">
      <c r="A131" s="3">
        <v>42990</v>
      </c>
      <c r="B131" s="4">
        <v>0.25144300000000003</v>
      </c>
      <c r="C131" s="4">
        <v>0.26674999999999999</v>
      </c>
      <c r="D131" s="4">
        <v>0.24673600000000001</v>
      </c>
      <c r="E131" s="4">
        <v>0.24907399999999999</v>
      </c>
      <c r="F131" s="5">
        <v>3902820</v>
      </c>
      <c r="G131" s="5">
        <v>2262990000</v>
      </c>
      <c r="I131" s="31"/>
    </row>
    <row r="132" spans="1:9" ht="15" thickBot="1" x14ac:dyDescent="0.35">
      <c r="A132" s="3">
        <v>42989</v>
      </c>
      <c r="B132" s="4">
        <v>0.25601600000000002</v>
      </c>
      <c r="C132" s="4">
        <v>0.26957199999999998</v>
      </c>
      <c r="D132" s="4">
        <v>0.250612</v>
      </c>
      <c r="E132" s="4">
        <v>0.25202599999999997</v>
      </c>
      <c r="F132" s="5">
        <v>3639410</v>
      </c>
      <c r="G132" s="5">
        <v>2304150000</v>
      </c>
      <c r="I132" s="31"/>
    </row>
    <row r="133" spans="1:9" ht="15" thickBot="1" x14ac:dyDescent="0.35">
      <c r="A133" s="3">
        <v>42988</v>
      </c>
      <c r="B133" s="4">
        <v>0.26697300000000002</v>
      </c>
      <c r="C133" s="4">
        <v>0.26714900000000003</v>
      </c>
      <c r="D133" s="4">
        <v>0.241617</v>
      </c>
      <c r="E133" s="4">
        <v>0.25697500000000001</v>
      </c>
      <c r="F133" s="5">
        <v>6543570</v>
      </c>
      <c r="G133" s="5">
        <v>2402760000</v>
      </c>
      <c r="I133" s="31"/>
    </row>
    <row r="134" spans="1:9" ht="15" thickBot="1" x14ac:dyDescent="0.35">
      <c r="A134" s="3">
        <v>42987</v>
      </c>
      <c r="B134" s="4">
        <v>0.26791500000000001</v>
      </c>
      <c r="C134" s="4">
        <v>0.27521200000000001</v>
      </c>
      <c r="D134" s="4">
        <v>0.25596999999999998</v>
      </c>
      <c r="E134" s="4">
        <v>0.267264</v>
      </c>
      <c r="F134" s="5">
        <v>4871730</v>
      </c>
      <c r="G134" s="5">
        <v>2411240000</v>
      </c>
      <c r="I134" s="31"/>
    </row>
    <row r="135" spans="1:9" ht="15" thickBot="1" x14ac:dyDescent="0.35">
      <c r="A135" s="3">
        <v>42986</v>
      </c>
      <c r="B135" s="4">
        <v>0.29297400000000001</v>
      </c>
      <c r="C135" s="4">
        <v>0.30080800000000002</v>
      </c>
      <c r="D135" s="4">
        <v>0.25571100000000002</v>
      </c>
      <c r="E135" s="4">
        <v>0.26864100000000002</v>
      </c>
      <c r="F135" s="5">
        <v>6704690</v>
      </c>
      <c r="G135" s="5">
        <v>2636760000</v>
      </c>
      <c r="I135" s="31"/>
    </row>
    <row r="136" spans="1:9" ht="15" thickBot="1" x14ac:dyDescent="0.35">
      <c r="A136" s="3">
        <v>42985</v>
      </c>
      <c r="B136" s="4">
        <v>0.30190600000000001</v>
      </c>
      <c r="C136" s="4">
        <v>0.30190600000000001</v>
      </c>
      <c r="D136" s="4">
        <v>0.28995599999999999</v>
      </c>
      <c r="E136" s="4">
        <v>0.29337600000000003</v>
      </c>
      <c r="F136" s="5">
        <v>4079350</v>
      </c>
      <c r="G136" s="5">
        <v>2717150000</v>
      </c>
      <c r="I136" s="31"/>
    </row>
    <row r="137" spans="1:9" ht="15" thickBot="1" x14ac:dyDescent="0.35">
      <c r="A137" s="3">
        <v>42984</v>
      </c>
      <c r="B137" s="4">
        <v>0.28712399999999999</v>
      </c>
      <c r="C137" s="4">
        <v>0.31443300000000002</v>
      </c>
      <c r="D137" s="4">
        <v>0.28712399999999999</v>
      </c>
      <c r="E137" s="4">
        <v>0.30194100000000001</v>
      </c>
      <c r="F137" s="5">
        <v>4629700</v>
      </c>
      <c r="G137" s="5">
        <v>2584110000</v>
      </c>
      <c r="I137" s="31"/>
    </row>
    <row r="138" spans="1:9" ht="15" thickBot="1" x14ac:dyDescent="0.35">
      <c r="A138" s="3">
        <v>42983</v>
      </c>
      <c r="B138" s="4">
        <v>0.27638299999999999</v>
      </c>
      <c r="C138" s="4">
        <v>0.29204799999999997</v>
      </c>
      <c r="D138" s="4">
        <v>0.25063800000000003</v>
      </c>
      <c r="E138" s="4">
        <v>0.28622700000000001</v>
      </c>
      <c r="F138" s="5">
        <v>7635410</v>
      </c>
      <c r="G138" s="5">
        <v>2487450000</v>
      </c>
      <c r="I138" s="31"/>
    </row>
    <row r="139" spans="1:9" ht="15" thickBot="1" x14ac:dyDescent="0.35">
      <c r="A139" s="3">
        <v>42982</v>
      </c>
      <c r="B139" s="4">
        <v>0.30773499999999998</v>
      </c>
      <c r="C139" s="4">
        <v>0.31066100000000002</v>
      </c>
      <c r="D139" s="4">
        <v>0.25648799999999999</v>
      </c>
      <c r="E139" s="4">
        <v>0.27322000000000002</v>
      </c>
      <c r="F139" s="5">
        <v>9299200</v>
      </c>
      <c r="G139" s="5">
        <v>2769620000</v>
      </c>
      <c r="I139" s="31"/>
    </row>
    <row r="140" spans="1:9" ht="15" thickBot="1" x14ac:dyDescent="0.35">
      <c r="A140" s="3">
        <v>42981</v>
      </c>
      <c r="B140" s="4">
        <v>0.29816999999999999</v>
      </c>
      <c r="C140" s="4">
        <v>0.32062800000000002</v>
      </c>
      <c r="D140" s="4">
        <v>0.28538200000000002</v>
      </c>
      <c r="E140" s="4">
        <v>0.30726399999999998</v>
      </c>
      <c r="F140" s="5">
        <v>7413990</v>
      </c>
      <c r="G140" s="5">
        <v>2683530000</v>
      </c>
      <c r="I140" s="31"/>
    </row>
    <row r="141" spans="1:9" ht="15" thickBot="1" x14ac:dyDescent="0.35">
      <c r="A141" s="3">
        <v>42980</v>
      </c>
      <c r="B141" s="4">
        <v>0.33162700000000001</v>
      </c>
      <c r="C141" s="4">
        <v>0.33205600000000002</v>
      </c>
      <c r="D141" s="4">
        <v>0.28350700000000001</v>
      </c>
      <c r="E141" s="4">
        <v>0.29588399999999998</v>
      </c>
      <c r="F141" s="5">
        <v>9560410</v>
      </c>
      <c r="G141" s="5">
        <v>2984640000</v>
      </c>
      <c r="I141" s="31"/>
    </row>
    <row r="142" spans="1:9" ht="15" thickBot="1" x14ac:dyDescent="0.35">
      <c r="A142" s="3">
        <v>42979</v>
      </c>
      <c r="B142" s="4">
        <v>0.33660200000000001</v>
      </c>
      <c r="C142" s="4">
        <v>0.33778000000000002</v>
      </c>
      <c r="D142" s="4">
        <v>0.31257499999999999</v>
      </c>
      <c r="E142" s="4">
        <v>0.33230999999999999</v>
      </c>
      <c r="F142" s="5">
        <v>12082700</v>
      </c>
      <c r="G142" s="5">
        <v>3029420000</v>
      </c>
      <c r="I142" s="31"/>
    </row>
    <row r="143" spans="1:9" ht="15" thickBot="1" x14ac:dyDescent="0.35">
      <c r="A143" s="3">
        <v>42978</v>
      </c>
      <c r="B143" s="4">
        <v>0.29500599999999999</v>
      </c>
      <c r="C143" s="4">
        <v>0.34917799999999999</v>
      </c>
      <c r="D143" s="4">
        <v>0.29467700000000002</v>
      </c>
      <c r="E143" s="4">
        <v>0.33721299999999998</v>
      </c>
      <c r="F143" s="5">
        <v>22669900</v>
      </c>
      <c r="G143" s="5">
        <v>2655060000</v>
      </c>
      <c r="I143" s="31"/>
    </row>
    <row r="144" spans="1:9" ht="15" thickBot="1" x14ac:dyDescent="0.35">
      <c r="A144" s="3">
        <v>42977</v>
      </c>
      <c r="B144" s="4">
        <v>0.28294799999999998</v>
      </c>
      <c r="C144" s="4">
        <v>0.29844399999999999</v>
      </c>
      <c r="D144" s="4">
        <v>0.28190799999999999</v>
      </c>
      <c r="E144" s="4">
        <v>0.295817</v>
      </c>
      <c r="F144" s="5">
        <v>8605120</v>
      </c>
      <c r="G144" s="5">
        <v>2546530000</v>
      </c>
      <c r="I144" s="31"/>
    </row>
    <row r="145" spans="1:9" ht="15" thickBot="1" x14ac:dyDescent="0.35">
      <c r="A145" s="3">
        <v>42976</v>
      </c>
      <c r="B145" s="4">
        <v>0.28026800000000002</v>
      </c>
      <c r="C145" s="4">
        <v>0.28715600000000002</v>
      </c>
      <c r="D145" s="4">
        <v>0.27889599999999998</v>
      </c>
      <c r="E145" s="4">
        <v>0.283717</v>
      </c>
      <c r="F145" s="5">
        <v>7845260</v>
      </c>
      <c r="G145" s="5">
        <v>2522410000</v>
      </c>
      <c r="I145" s="31"/>
    </row>
    <row r="146" spans="1:9" ht="15" thickBot="1" x14ac:dyDescent="0.35">
      <c r="A146" s="3">
        <v>42975</v>
      </c>
      <c r="B146" s="4">
        <v>0.27470600000000001</v>
      </c>
      <c r="C146" s="4">
        <v>0.28886800000000001</v>
      </c>
      <c r="D146" s="4">
        <v>0.27178600000000003</v>
      </c>
      <c r="E146" s="4">
        <v>0.27825699999999998</v>
      </c>
      <c r="F146" s="5">
        <v>9644680</v>
      </c>
      <c r="G146" s="5">
        <v>2472360000</v>
      </c>
      <c r="I146" s="31"/>
    </row>
    <row r="147" spans="1:9" ht="15" thickBot="1" x14ac:dyDescent="0.35">
      <c r="A147" s="3">
        <v>42974</v>
      </c>
      <c r="B147" s="4">
        <v>0.27056200000000002</v>
      </c>
      <c r="C147" s="4">
        <v>0.28070099999999998</v>
      </c>
      <c r="D147" s="4">
        <v>0.264681</v>
      </c>
      <c r="E147" s="4">
        <v>0.27464100000000002</v>
      </c>
      <c r="F147" s="5">
        <v>8192460</v>
      </c>
      <c r="G147" s="5">
        <v>2435060000</v>
      </c>
      <c r="I147" s="31"/>
    </row>
    <row r="148" spans="1:9" ht="15" thickBot="1" x14ac:dyDescent="0.35">
      <c r="A148" s="3">
        <v>42973</v>
      </c>
      <c r="B148" s="4">
        <v>0.26962000000000003</v>
      </c>
      <c r="C148" s="4">
        <v>0.27636500000000003</v>
      </c>
      <c r="D148" s="4">
        <v>0.26044699999999998</v>
      </c>
      <c r="E148" s="4">
        <v>0.26839299999999999</v>
      </c>
      <c r="F148" s="5">
        <v>7902690</v>
      </c>
      <c r="G148" s="5">
        <v>2426580000</v>
      </c>
      <c r="I148" s="31"/>
    </row>
    <row r="149" spans="1:9" ht="15" thickBot="1" x14ac:dyDescent="0.35">
      <c r="A149" s="3">
        <v>42972</v>
      </c>
      <c r="B149" s="4">
        <v>0.26267299999999999</v>
      </c>
      <c r="C149" s="4">
        <v>0.28577999999999998</v>
      </c>
      <c r="D149" s="4">
        <v>0.25654500000000002</v>
      </c>
      <c r="E149" s="4">
        <v>0.270482</v>
      </c>
      <c r="F149" s="5">
        <v>8676560</v>
      </c>
      <c r="G149" s="5">
        <v>2364060000</v>
      </c>
      <c r="I149" s="31"/>
    </row>
    <row r="150" spans="1:9" ht="15" thickBot="1" x14ac:dyDescent="0.35">
      <c r="A150" s="3">
        <v>42971</v>
      </c>
      <c r="B150" s="4">
        <v>0.25008200000000003</v>
      </c>
      <c r="C150" s="4">
        <v>0.27049400000000001</v>
      </c>
      <c r="D150" s="4">
        <v>0.24878900000000001</v>
      </c>
      <c r="E150" s="4">
        <v>0.26551200000000003</v>
      </c>
      <c r="F150" s="5">
        <v>10249000</v>
      </c>
      <c r="G150" s="5">
        <v>2250740000</v>
      </c>
      <c r="I150" s="31"/>
    </row>
    <row r="151" spans="1:9" ht="15" thickBot="1" x14ac:dyDescent="0.35">
      <c r="A151" s="3">
        <v>42970</v>
      </c>
      <c r="B151" s="4">
        <v>0.25397999999999998</v>
      </c>
      <c r="C151" s="4">
        <v>0.25822699999999998</v>
      </c>
      <c r="D151" s="4">
        <v>0.23963899999999999</v>
      </c>
      <c r="E151" s="4">
        <v>0.24960299999999999</v>
      </c>
      <c r="F151" s="5">
        <v>8303140</v>
      </c>
      <c r="G151" s="5">
        <v>2285820000</v>
      </c>
      <c r="I151" s="31"/>
    </row>
    <row r="152" spans="1:9" ht="15" thickBot="1" x14ac:dyDescent="0.35">
      <c r="A152" s="3">
        <v>42969</v>
      </c>
      <c r="B152" s="4">
        <v>0.254965</v>
      </c>
      <c r="C152" s="4">
        <v>0.26275500000000002</v>
      </c>
      <c r="D152" s="4">
        <v>0.23918500000000001</v>
      </c>
      <c r="E152" s="4">
        <v>0.25408900000000001</v>
      </c>
      <c r="F152" s="5">
        <v>10350500</v>
      </c>
      <c r="G152" s="5">
        <v>2294690000</v>
      </c>
      <c r="I152" s="31"/>
    </row>
    <row r="153" spans="1:9" ht="15" thickBot="1" x14ac:dyDescent="0.35">
      <c r="A153" s="3">
        <v>42968</v>
      </c>
      <c r="B153" s="4">
        <v>0.27179900000000001</v>
      </c>
      <c r="C153" s="4">
        <v>0.29367399999999999</v>
      </c>
      <c r="D153" s="4">
        <v>0.239623</v>
      </c>
      <c r="E153" s="4">
        <v>0.25245600000000001</v>
      </c>
      <c r="F153" s="5">
        <v>13775000</v>
      </c>
      <c r="G153" s="5">
        <v>2446190000</v>
      </c>
      <c r="I153" s="31"/>
    </row>
    <row r="154" spans="1:9" ht="15" thickBot="1" x14ac:dyDescent="0.35">
      <c r="A154" s="3">
        <v>42967</v>
      </c>
      <c r="B154" s="4">
        <v>0.254106</v>
      </c>
      <c r="C154" s="4">
        <v>0.308286</v>
      </c>
      <c r="D154" s="4">
        <v>0.25363599999999997</v>
      </c>
      <c r="E154" s="4">
        <v>0.27144099999999999</v>
      </c>
      <c r="F154" s="5">
        <v>13189900</v>
      </c>
      <c r="G154" s="5">
        <v>2286960000</v>
      </c>
      <c r="I154" s="31"/>
    </row>
    <row r="155" spans="1:9" ht="15" thickBot="1" x14ac:dyDescent="0.35">
      <c r="A155" s="3">
        <v>42966</v>
      </c>
      <c r="B155" s="4">
        <v>0.242342</v>
      </c>
      <c r="C155" s="4">
        <v>0.26866000000000001</v>
      </c>
      <c r="D155" s="4">
        <v>0.22781000000000001</v>
      </c>
      <c r="E155" s="4">
        <v>0.256137</v>
      </c>
      <c r="F155" s="5">
        <v>9197000</v>
      </c>
      <c r="G155" s="5">
        <v>2181080000</v>
      </c>
      <c r="I155" s="31"/>
    </row>
    <row r="156" spans="1:9" ht="15" thickBot="1" x14ac:dyDescent="0.35">
      <c r="A156" s="3">
        <v>42965</v>
      </c>
      <c r="B156" s="4">
        <v>0.24401999999999999</v>
      </c>
      <c r="C156" s="4">
        <v>0.258577</v>
      </c>
      <c r="D156" s="4">
        <v>0.23309099999999999</v>
      </c>
      <c r="E156" s="4">
        <v>0.24324399999999999</v>
      </c>
      <c r="F156" s="5">
        <v>7653200</v>
      </c>
      <c r="G156" s="5">
        <v>2196180000</v>
      </c>
      <c r="I156" s="31"/>
    </row>
    <row r="157" spans="1:9" ht="15" thickBot="1" x14ac:dyDescent="0.35">
      <c r="A157" s="3">
        <v>42964</v>
      </c>
      <c r="B157" s="4">
        <v>0.25662499999999999</v>
      </c>
      <c r="C157" s="4">
        <v>0.26197599999999999</v>
      </c>
      <c r="D157" s="4">
        <v>0.24041699999999999</v>
      </c>
      <c r="E157" s="4">
        <v>0.24495500000000001</v>
      </c>
      <c r="F157" s="5">
        <v>6487950</v>
      </c>
      <c r="G157" s="5">
        <v>2309620000</v>
      </c>
      <c r="I157" s="31"/>
    </row>
    <row r="158" spans="1:9" ht="15" thickBot="1" x14ac:dyDescent="0.35">
      <c r="A158" s="3">
        <v>42963</v>
      </c>
      <c r="B158" s="4">
        <v>0.24909800000000001</v>
      </c>
      <c r="C158" s="4">
        <v>0.27148</v>
      </c>
      <c r="D158" s="4">
        <v>0.24607999999999999</v>
      </c>
      <c r="E158" s="4">
        <v>0.25801200000000002</v>
      </c>
      <c r="F158" s="5">
        <v>10039900</v>
      </c>
      <c r="G158" s="5">
        <v>2241880000</v>
      </c>
      <c r="I158" s="31"/>
    </row>
    <row r="159" spans="1:9" ht="15" thickBot="1" x14ac:dyDescent="0.35">
      <c r="A159" s="3">
        <v>42962</v>
      </c>
      <c r="B159" s="4">
        <v>0.25628099999999998</v>
      </c>
      <c r="C159" s="4">
        <v>0.256357</v>
      </c>
      <c r="D159" s="4">
        <v>0.22445899999999999</v>
      </c>
      <c r="E159" s="4">
        <v>0.24792800000000001</v>
      </c>
      <c r="F159" s="5">
        <v>12637400</v>
      </c>
      <c r="G159" s="5">
        <v>2306530000</v>
      </c>
      <c r="I159" s="31"/>
    </row>
    <row r="160" spans="1:9" ht="15" thickBot="1" x14ac:dyDescent="0.35">
      <c r="A160" s="3">
        <v>42961</v>
      </c>
      <c r="B160" s="4">
        <v>0.25687300000000002</v>
      </c>
      <c r="C160" s="4">
        <v>0.271702</v>
      </c>
      <c r="D160" s="4">
        <v>0.230571</v>
      </c>
      <c r="E160" s="4">
        <v>0.256048</v>
      </c>
      <c r="F160" s="5">
        <v>12505500</v>
      </c>
      <c r="G160" s="5">
        <v>2311850000</v>
      </c>
      <c r="I160" s="31"/>
    </row>
    <row r="161" spans="1:9" ht="15" thickBot="1" x14ac:dyDescent="0.35">
      <c r="A161" s="3">
        <v>42960</v>
      </c>
      <c r="B161" s="4">
        <v>0.27740599999999999</v>
      </c>
      <c r="C161" s="4">
        <v>0.28004499999999999</v>
      </c>
      <c r="D161" s="4">
        <v>0.25292399999999998</v>
      </c>
      <c r="E161" s="4">
        <v>0.25733899999999998</v>
      </c>
      <c r="F161" s="5">
        <v>8310080</v>
      </c>
      <c r="G161" s="5">
        <v>2496650000</v>
      </c>
      <c r="I161" s="31"/>
    </row>
    <row r="162" spans="1:9" ht="15" thickBot="1" x14ac:dyDescent="0.35">
      <c r="A162" s="3">
        <v>42959</v>
      </c>
      <c r="B162" s="4">
        <v>0.29396499999999998</v>
      </c>
      <c r="C162" s="4">
        <v>0.296601</v>
      </c>
      <c r="D162" s="4">
        <v>0.270816</v>
      </c>
      <c r="E162" s="4">
        <v>0.27808500000000003</v>
      </c>
      <c r="F162" s="5">
        <v>6159860</v>
      </c>
      <c r="G162" s="5">
        <v>2645690000</v>
      </c>
      <c r="I162" s="31"/>
    </row>
    <row r="163" spans="1:9" ht="15" thickBot="1" x14ac:dyDescent="0.35">
      <c r="A163" s="3">
        <v>42958</v>
      </c>
      <c r="B163" s="4">
        <v>0.29371399999999998</v>
      </c>
      <c r="C163" s="4">
        <v>0.29987799999999998</v>
      </c>
      <c r="D163" s="4">
        <v>0.27919100000000002</v>
      </c>
      <c r="E163" s="4">
        <v>0.295213</v>
      </c>
      <c r="F163" s="5">
        <v>8241000</v>
      </c>
      <c r="G163" s="5">
        <v>2643420000</v>
      </c>
      <c r="I163" s="31"/>
    </row>
    <row r="164" spans="1:9" ht="15" thickBot="1" x14ac:dyDescent="0.35">
      <c r="A164" s="3">
        <v>42957</v>
      </c>
      <c r="B164" s="4">
        <v>0.27890199999999998</v>
      </c>
      <c r="C164" s="4">
        <v>0.29872100000000001</v>
      </c>
      <c r="D164" s="4">
        <v>0.27821699999999999</v>
      </c>
      <c r="E164" s="4">
        <v>0.29413499999999998</v>
      </c>
      <c r="F164" s="5">
        <v>11712700</v>
      </c>
      <c r="G164" s="5">
        <v>2510120000</v>
      </c>
      <c r="I164" s="31"/>
    </row>
    <row r="165" spans="1:9" ht="15" thickBot="1" x14ac:dyDescent="0.35">
      <c r="A165" s="3">
        <v>42956</v>
      </c>
      <c r="B165" s="4">
        <v>0.27430300000000002</v>
      </c>
      <c r="C165" s="4">
        <v>0.28137400000000001</v>
      </c>
      <c r="D165" s="4">
        <v>0.25686999999999999</v>
      </c>
      <c r="E165" s="4">
        <v>0.27988299999999999</v>
      </c>
      <c r="F165" s="5">
        <v>10081100</v>
      </c>
      <c r="G165" s="5">
        <v>2468730000</v>
      </c>
      <c r="I165" s="31"/>
    </row>
    <row r="166" spans="1:9" ht="15" thickBot="1" x14ac:dyDescent="0.35">
      <c r="A166" s="3">
        <v>42955</v>
      </c>
      <c r="B166" s="4">
        <v>0.28156599999999998</v>
      </c>
      <c r="C166" s="4">
        <v>0.304006</v>
      </c>
      <c r="D166" s="4">
        <v>0.255855</v>
      </c>
      <c r="E166" s="4">
        <v>0.27514300000000003</v>
      </c>
      <c r="F166" s="5">
        <v>21374100</v>
      </c>
      <c r="G166" s="5">
        <v>2534090000</v>
      </c>
      <c r="I166" s="31"/>
    </row>
    <row r="167" spans="1:9" ht="15" thickBot="1" x14ac:dyDescent="0.35">
      <c r="A167" s="3">
        <v>42954</v>
      </c>
      <c r="B167" s="4">
        <v>0.25120300000000001</v>
      </c>
      <c r="C167" s="4">
        <v>0.28613699999999997</v>
      </c>
      <c r="D167" s="4">
        <v>0.24739800000000001</v>
      </c>
      <c r="E167" s="4">
        <v>0.28032099999999999</v>
      </c>
      <c r="F167" s="5">
        <v>23044000</v>
      </c>
      <c r="G167" s="5">
        <v>2260820000</v>
      </c>
      <c r="I167" s="31"/>
    </row>
    <row r="168" spans="1:9" ht="15" thickBot="1" x14ac:dyDescent="0.35">
      <c r="A168" s="3">
        <v>42953</v>
      </c>
      <c r="B168" s="4">
        <v>0.22919500000000001</v>
      </c>
      <c r="C168" s="4">
        <v>0.24831800000000001</v>
      </c>
      <c r="D168" s="4">
        <v>0.22173100000000001</v>
      </c>
      <c r="E168" s="4">
        <v>0.24831800000000001</v>
      </c>
      <c r="F168" s="5">
        <v>5886540</v>
      </c>
      <c r="G168" s="5">
        <v>2062750000</v>
      </c>
      <c r="I168" s="31"/>
    </row>
    <row r="169" spans="1:9" ht="15" thickBot="1" x14ac:dyDescent="0.35">
      <c r="A169" s="3">
        <v>42952</v>
      </c>
      <c r="B169" s="4">
        <v>0.22401299999999999</v>
      </c>
      <c r="C169" s="4">
        <v>0.23545199999999999</v>
      </c>
      <c r="D169" s="4">
        <v>0.22193299999999999</v>
      </c>
      <c r="E169" s="4">
        <v>0.228656</v>
      </c>
      <c r="F169" s="5">
        <v>7322590</v>
      </c>
      <c r="G169" s="5">
        <v>2016120000</v>
      </c>
      <c r="I169" s="31"/>
    </row>
    <row r="170" spans="1:9" ht="15" thickBot="1" x14ac:dyDescent="0.35">
      <c r="A170" s="3">
        <v>42951</v>
      </c>
      <c r="B170" s="4">
        <v>0.22761700000000001</v>
      </c>
      <c r="C170" s="4">
        <v>0.231129</v>
      </c>
      <c r="D170" s="4">
        <v>0.21235599999999999</v>
      </c>
      <c r="E170" s="4">
        <v>0.22423999999999999</v>
      </c>
      <c r="F170" s="5">
        <v>7870620</v>
      </c>
      <c r="G170" s="5">
        <v>2048550000</v>
      </c>
      <c r="I170" s="31"/>
    </row>
    <row r="171" spans="1:9" ht="15" thickBot="1" x14ac:dyDescent="0.35">
      <c r="A171" s="3">
        <v>42950</v>
      </c>
      <c r="B171" s="4">
        <v>0.22118699999999999</v>
      </c>
      <c r="C171" s="4">
        <v>0.24204200000000001</v>
      </c>
      <c r="D171" s="4">
        <v>0.21446499999999999</v>
      </c>
      <c r="E171" s="4">
        <v>0.22689000000000001</v>
      </c>
      <c r="F171" s="5">
        <v>14302400</v>
      </c>
      <c r="G171" s="5">
        <v>1990690000</v>
      </c>
      <c r="I171" s="31"/>
    </row>
    <row r="172" spans="1:9" ht="15" thickBot="1" x14ac:dyDescent="0.35">
      <c r="A172" s="3">
        <v>42949</v>
      </c>
      <c r="B172" s="4">
        <v>0.18192900000000001</v>
      </c>
      <c r="C172" s="4">
        <v>0.22314899999999999</v>
      </c>
      <c r="D172" s="4">
        <v>0.18192900000000001</v>
      </c>
      <c r="E172" s="4">
        <v>0.219719</v>
      </c>
      <c r="F172" s="5">
        <v>14489000</v>
      </c>
      <c r="G172" s="5">
        <v>1637360000</v>
      </c>
      <c r="I172" s="31"/>
    </row>
    <row r="173" spans="1:9" ht="15" thickBot="1" x14ac:dyDescent="0.35">
      <c r="A173" s="3">
        <v>42948</v>
      </c>
      <c r="B173" s="4">
        <v>0.165605</v>
      </c>
      <c r="C173" s="4">
        <v>0.181925</v>
      </c>
      <c r="D173" s="4">
        <v>0.162108</v>
      </c>
      <c r="E173" s="4">
        <v>0.18105399999999999</v>
      </c>
      <c r="F173" s="5">
        <v>3956940</v>
      </c>
      <c r="G173" s="5">
        <v>1490440000</v>
      </c>
      <c r="I173" s="31"/>
    </row>
    <row r="174" spans="1:9" ht="15" thickBot="1" x14ac:dyDescent="0.35">
      <c r="A174" s="3">
        <v>42947</v>
      </c>
      <c r="B174" s="4">
        <v>0.16081500000000001</v>
      </c>
      <c r="C174" s="4">
        <v>0.16702800000000001</v>
      </c>
      <c r="D174" s="4">
        <v>0.15983800000000001</v>
      </c>
      <c r="E174" s="4">
        <v>0.16506799999999999</v>
      </c>
      <c r="F174" s="5">
        <v>2892660</v>
      </c>
      <c r="G174" s="5">
        <v>1447330000</v>
      </c>
      <c r="I174" s="31"/>
    </row>
    <row r="175" spans="1:9" ht="15" thickBot="1" x14ac:dyDescent="0.35">
      <c r="A175" s="3">
        <v>42946</v>
      </c>
      <c r="B175" s="4">
        <v>0.17066400000000001</v>
      </c>
      <c r="C175" s="4">
        <v>0.17317099999999999</v>
      </c>
      <c r="D175" s="4">
        <v>0.160306</v>
      </c>
      <c r="E175" s="4">
        <v>0.1605</v>
      </c>
      <c r="F175" s="5">
        <v>2475570</v>
      </c>
      <c r="G175" s="5">
        <v>1535980000</v>
      </c>
      <c r="I175" s="31"/>
    </row>
    <row r="176" spans="1:9" ht="15" thickBot="1" x14ac:dyDescent="0.35">
      <c r="A176" s="3">
        <v>42945</v>
      </c>
      <c r="B176" s="4">
        <v>0.16536699999999999</v>
      </c>
      <c r="C176" s="4">
        <v>0.17019699999999999</v>
      </c>
      <c r="D176" s="4">
        <v>0.157418</v>
      </c>
      <c r="E176" s="4">
        <v>0.17019699999999999</v>
      </c>
      <c r="F176" s="5">
        <v>2496500</v>
      </c>
      <c r="G176" s="5">
        <v>1488300000</v>
      </c>
      <c r="I176" s="31"/>
    </row>
    <row r="177" spans="1:9" ht="15" thickBot="1" x14ac:dyDescent="0.35">
      <c r="A177" s="3">
        <v>42944</v>
      </c>
      <c r="B177" s="4">
        <v>0.17121400000000001</v>
      </c>
      <c r="C177" s="4">
        <v>0.17497799999999999</v>
      </c>
      <c r="D177" s="4">
        <v>0.15931600000000001</v>
      </c>
      <c r="E177" s="4">
        <v>0.165774</v>
      </c>
      <c r="F177" s="5">
        <v>5062930</v>
      </c>
      <c r="G177" s="5">
        <v>1540930000</v>
      </c>
      <c r="I177" s="31"/>
    </row>
    <row r="178" spans="1:9" ht="15" thickBot="1" x14ac:dyDescent="0.35">
      <c r="A178" s="3">
        <v>42943</v>
      </c>
      <c r="B178" s="4">
        <v>0.15686800000000001</v>
      </c>
      <c r="C178" s="4">
        <v>0.17601700000000001</v>
      </c>
      <c r="D178" s="4">
        <v>0.15623400000000001</v>
      </c>
      <c r="E178" s="4">
        <v>0.17047499999999999</v>
      </c>
      <c r="F178" s="5">
        <v>5341670</v>
      </c>
      <c r="G178" s="5">
        <v>1411810000</v>
      </c>
      <c r="I178" s="31"/>
    </row>
    <row r="179" spans="1:9" ht="15" thickBot="1" x14ac:dyDescent="0.35">
      <c r="A179" s="3">
        <v>42942</v>
      </c>
      <c r="B179" s="4">
        <v>0.15789800000000001</v>
      </c>
      <c r="C179" s="4">
        <v>0.16265299999999999</v>
      </c>
      <c r="D179" s="4">
        <v>0.147928</v>
      </c>
      <c r="E179" s="4">
        <v>0.15646299999999999</v>
      </c>
      <c r="F179" s="5">
        <v>2508770</v>
      </c>
      <c r="G179" s="5">
        <v>1421080000</v>
      </c>
      <c r="I179" s="31"/>
    </row>
    <row r="180" spans="1:9" ht="15" thickBot="1" x14ac:dyDescent="0.35">
      <c r="A180" s="3">
        <v>42941</v>
      </c>
      <c r="B180" s="4">
        <v>0.169655</v>
      </c>
      <c r="C180" s="4">
        <v>0.17804900000000001</v>
      </c>
      <c r="D180" s="4">
        <v>0.14468700000000001</v>
      </c>
      <c r="E180" s="4">
        <v>0.15820600000000001</v>
      </c>
      <c r="F180" s="5">
        <v>6075320</v>
      </c>
      <c r="G180" s="5">
        <v>1526900000</v>
      </c>
      <c r="I180" s="31"/>
    </row>
    <row r="181" spans="1:9" ht="15" thickBot="1" x14ac:dyDescent="0.35">
      <c r="A181" s="3">
        <v>42940</v>
      </c>
      <c r="B181" s="4">
        <v>0.16599</v>
      </c>
      <c r="C181" s="4">
        <v>0.16971700000000001</v>
      </c>
      <c r="D181" s="4">
        <v>0.158776</v>
      </c>
      <c r="E181" s="4">
        <v>0.16964399999999999</v>
      </c>
      <c r="F181" s="5">
        <v>2995870</v>
      </c>
      <c r="G181" s="5">
        <v>1493910000</v>
      </c>
      <c r="I181" s="31"/>
    </row>
    <row r="182" spans="1:9" ht="15" thickBot="1" x14ac:dyDescent="0.35">
      <c r="A182" s="3">
        <v>42939</v>
      </c>
      <c r="B182" s="4">
        <v>0.176729</v>
      </c>
      <c r="C182" s="4">
        <v>0.183786</v>
      </c>
      <c r="D182" s="4">
        <v>0.155718</v>
      </c>
      <c r="E182" s="4">
        <v>0.16613600000000001</v>
      </c>
      <c r="F182" s="5">
        <v>5915450</v>
      </c>
      <c r="G182" s="5">
        <v>1590560000</v>
      </c>
      <c r="I182" s="31"/>
    </row>
    <row r="183" spans="1:9" ht="15" thickBot="1" x14ac:dyDescent="0.35">
      <c r="A183" s="3">
        <v>42938</v>
      </c>
      <c r="B183" s="4">
        <v>0.14353099999999999</v>
      </c>
      <c r="C183" s="4">
        <v>0.17790700000000001</v>
      </c>
      <c r="D183" s="4">
        <v>0.142594</v>
      </c>
      <c r="E183" s="4">
        <v>0.17676800000000001</v>
      </c>
      <c r="F183" s="5">
        <v>5211550</v>
      </c>
      <c r="G183" s="5">
        <v>1291780000</v>
      </c>
      <c r="I183" s="31"/>
    </row>
    <row r="184" spans="1:9" ht="15" thickBot="1" x14ac:dyDescent="0.35">
      <c r="A184" s="3">
        <v>42937</v>
      </c>
      <c r="B184" s="4">
        <v>0.15386</v>
      </c>
      <c r="C184" s="4">
        <v>0.154725</v>
      </c>
      <c r="D184" s="4">
        <v>0.138796</v>
      </c>
      <c r="E184" s="4">
        <v>0.143792</v>
      </c>
      <c r="F184" s="5">
        <v>2788780</v>
      </c>
      <c r="G184" s="5">
        <v>1384740000</v>
      </c>
      <c r="I184" s="31"/>
    </row>
    <row r="185" spans="1:9" ht="15" thickBot="1" x14ac:dyDescent="0.35">
      <c r="A185" s="3">
        <v>42936</v>
      </c>
      <c r="B185" s="4">
        <v>0.12675900000000001</v>
      </c>
      <c r="C185" s="4">
        <v>0.16081500000000001</v>
      </c>
      <c r="D185" s="4">
        <v>0.12675900000000001</v>
      </c>
      <c r="E185" s="4">
        <v>0.152087</v>
      </c>
      <c r="F185" s="5">
        <v>3545910</v>
      </c>
      <c r="G185" s="5">
        <v>1140830000</v>
      </c>
      <c r="I185" s="31"/>
    </row>
    <row r="186" spans="1:9" ht="15" thickBot="1" x14ac:dyDescent="0.35">
      <c r="A186" s="3">
        <v>42935</v>
      </c>
      <c r="B186" s="4">
        <v>0.13195200000000001</v>
      </c>
      <c r="C186" s="4">
        <v>0.137796</v>
      </c>
      <c r="D186" s="4">
        <v>0.12391099999999999</v>
      </c>
      <c r="E186" s="4">
        <v>0.12682499999999999</v>
      </c>
      <c r="F186" s="5">
        <v>2800440</v>
      </c>
      <c r="G186" s="5">
        <v>1187570000</v>
      </c>
      <c r="I186" s="31"/>
    </row>
    <row r="187" spans="1:9" ht="15" thickBot="1" x14ac:dyDescent="0.35">
      <c r="A187" s="3">
        <v>42934</v>
      </c>
      <c r="B187" s="4">
        <v>0.13586899999999999</v>
      </c>
      <c r="C187" s="4">
        <v>0.14366899999999999</v>
      </c>
      <c r="D187" s="4">
        <v>0.11783100000000001</v>
      </c>
      <c r="E187" s="4">
        <v>0.132327</v>
      </c>
      <c r="F187" s="5">
        <v>5351550</v>
      </c>
      <c r="G187" s="5">
        <v>1222820000</v>
      </c>
      <c r="I187" s="31"/>
    </row>
    <row r="188" spans="1:9" ht="15" thickBot="1" x14ac:dyDescent="0.35">
      <c r="A188" s="3">
        <v>42933</v>
      </c>
      <c r="B188" s="4">
        <v>9.7432000000000005E-2</v>
      </c>
      <c r="C188" s="4">
        <v>0.13372899999999999</v>
      </c>
      <c r="D188" s="4">
        <v>9.7432000000000005E-2</v>
      </c>
      <c r="E188" s="4">
        <v>0.13372899999999999</v>
      </c>
      <c r="F188" s="5">
        <v>4458730</v>
      </c>
      <c r="G188" s="5">
        <v>876887000</v>
      </c>
      <c r="I188" s="31"/>
    </row>
    <row r="189" spans="1:9" ht="15" thickBot="1" x14ac:dyDescent="0.35">
      <c r="A189" s="3">
        <v>42932</v>
      </c>
      <c r="B189" s="4">
        <v>0.111093</v>
      </c>
      <c r="C189" s="4">
        <v>0.113553</v>
      </c>
      <c r="D189" s="4">
        <v>9.0656E-2</v>
      </c>
      <c r="E189" s="4">
        <v>9.7294000000000005E-2</v>
      </c>
      <c r="F189" s="5">
        <v>2583610</v>
      </c>
      <c r="G189" s="5">
        <v>999834000</v>
      </c>
      <c r="I189" s="31"/>
    </row>
    <row r="190" spans="1:9" ht="15" thickBot="1" x14ac:dyDescent="0.35">
      <c r="A190" s="3">
        <v>42931</v>
      </c>
      <c r="B190" s="4">
        <v>0.117492</v>
      </c>
      <c r="C190" s="4">
        <v>0.117726</v>
      </c>
      <c r="D190" s="4">
        <v>0.105906</v>
      </c>
      <c r="E190" s="4">
        <v>0.11147799999999999</v>
      </c>
      <c r="F190" s="5">
        <v>3213760</v>
      </c>
      <c r="G190" s="5">
        <v>1057430000</v>
      </c>
      <c r="I190" s="31"/>
    </row>
    <row r="191" spans="1:9" ht="15" thickBot="1" x14ac:dyDescent="0.35">
      <c r="A191" s="3">
        <v>42930</v>
      </c>
      <c r="B191" s="4">
        <v>0.122708</v>
      </c>
      <c r="C191" s="4">
        <v>0.12432799999999999</v>
      </c>
      <c r="D191" s="4">
        <v>0.110816</v>
      </c>
      <c r="E191" s="4">
        <v>0.11749800000000001</v>
      </c>
      <c r="F191" s="5">
        <v>2077230</v>
      </c>
      <c r="G191" s="5">
        <v>1104370000</v>
      </c>
      <c r="I191" s="31"/>
    </row>
    <row r="192" spans="1:9" ht="15" thickBot="1" x14ac:dyDescent="0.35">
      <c r="A192" s="3">
        <v>42929</v>
      </c>
      <c r="B192" s="4">
        <v>0.13437199999999999</v>
      </c>
      <c r="C192" s="4">
        <v>0.140788</v>
      </c>
      <c r="D192" s="4">
        <v>0.115842</v>
      </c>
      <c r="E192" s="4">
        <v>0.12295300000000001</v>
      </c>
      <c r="F192" s="5">
        <v>3135620</v>
      </c>
      <c r="G192" s="5">
        <v>1209350000</v>
      </c>
      <c r="I192" s="31"/>
    </row>
    <row r="193" spans="1:9" ht="15" thickBot="1" x14ac:dyDescent="0.35">
      <c r="A193" s="3">
        <v>42928</v>
      </c>
      <c r="B193" s="4">
        <v>0.117615</v>
      </c>
      <c r="C193" s="4">
        <v>0.13494</v>
      </c>
      <c r="D193" s="4">
        <v>0.113056</v>
      </c>
      <c r="E193" s="4">
        <v>0.13384099999999999</v>
      </c>
      <c r="F193" s="5">
        <v>3307920</v>
      </c>
      <c r="G193" s="5">
        <v>1058530000</v>
      </c>
      <c r="I193" s="31"/>
    </row>
    <row r="194" spans="1:9" ht="15" thickBot="1" x14ac:dyDescent="0.35">
      <c r="A194" s="3">
        <v>42927</v>
      </c>
      <c r="B194" s="4">
        <v>0.13477</v>
      </c>
      <c r="C194" s="4">
        <v>0.13931099999999999</v>
      </c>
      <c r="D194" s="4">
        <v>0.11462</v>
      </c>
      <c r="E194" s="4">
        <v>0.11930300000000001</v>
      </c>
      <c r="F194" s="5">
        <v>4746410</v>
      </c>
      <c r="G194" s="5">
        <v>1212930000</v>
      </c>
      <c r="I194" s="31"/>
    </row>
    <row r="195" spans="1:9" ht="15" thickBot="1" x14ac:dyDescent="0.35">
      <c r="A195" s="3">
        <v>42926</v>
      </c>
      <c r="B195" s="4">
        <v>0.15340699999999999</v>
      </c>
      <c r="C195" s="4">
        <v>0.15914700000000001</v>
      </c>
      <c r="D195" s="4">
        <v>0.11521199999999999</v>
      </c>
      <c r="E195" s="4">
        <v>0.132048</v>
      </c>
      <c r="F195" s="5">
        <v>5462570</v>
      </c>
      <c r="G195" s="5">
        <v>1380660000</v>
      </c>
      <c r="I195" s="31"/>
    </row>
    <row r="196" spans="1:9" ht="15" thickBot="1" x14ac:dyDescent="0.35">
      <c r="A196" s="3">
        <v>42925</v>
      </c>
      <c r="B196" s="4">
        <v>0.158776</v>
      </c>
      <c r="C196" s="4">
        <v>0.16170499999999999</v>
      </c>
      <c r="D196" s="4">
        <v>0.152559</v>
      </c>
      <c r="E196" s="4">
        <v>0.15299299999999999</v>
      </c>
      <c r="F196" s="5">
        <v>2789610</v>
      </c>
      <c r="G196" s="5">
        <v>1428980000</v>
      </c>
      <c r="I196" s="31"/>
    </row>
    <row r="197" spans="1:9" ht="15" thickBot="1" x14ac:dyDescent="0.35">
      <c r="A197" s="3">
        <v>42924</v>
      </c>
      <c r="B197" s="4">
        <v>0.15587500000000001</v>
      </c>
      <c r="C197" s="4">
        <v>0.15925400000000001</v>
      </c>
      <c r="D197" s="4">
        <v>0.14854999999999999</v>
      </c>
      <c r="E197" s="4">
        <v>0.15850500000000001</v>
      </c>
      <c r="F197" s="5">
        <v>4663310</v>
      </c>
      <c r="G197" s="5">
        <v>1402870000</v>
      </c>
      <c r="I197" s="31"/>
    </row>
    <row r="198" spans="1:9" ht="15" thickBot="1" x14ac:dyDescent="0.35">
      <c r="A198" s="3">
        <v>42923</v>
      </c>
      <c r="B198" s="4">
        <v>0.16927900000000001</v>
      </c>
      <c r="C198" s="4">
        <v>0.170986</v>
      </c>
      <c r="D198" s="4">
        <v>0.153475</v>
      </c>
      <c r="E198" s="4">
        <v>0.15690499999999999</v>
      </c>
      <c r="F198" s="5">
        <v>4444970</v>
      </c>
      <c r="G198" s="5">
        <v>1523510000</v>
      </c>
      <c r="I198" s="31"/>
    </row>
    <row r="199" spans="1:9" ht="15" thickBot="1" x14ac:dyDescent="0.35">
      <c r="A199" s="3">
        <v>42922</v>
      </c>
      <c r="B199" s="4">
        <v>0.17437800000000001</v>
      </c>
      <c r="C199" s="4">
        <v>0.175928</v>
      </c>
      <c r="D199" s="4">
        <v>0.165406</v>
      </c>
      <c r="E199" s="4">
        <v>0.16930700000000001</v>
      </c>
      <c r="F199" s="5">
        <v>3867280</v>
      </c>
      <c r="G199" s="5">
        <v>1569400000</v>
      </c>
      <c r="I199" s="31"/>
    </row>
    <row r="200" spans="1:9" ht="15" thickBot="1" x14ac:dyDescent="0.35">
      <c r="A200" s="3">
        <v>42921</v>
      </c>
      <c r="B200" s="4">
        <v>0.18723100000000001</v>
      </c>
      <c r="C200" s="4">
        <v>0.18800800000000001</v>
      </c>
      <c r="D200" s="4">
        <v>0.17297000000000001</v>
      </c>
      <c r="E200" s="4">
        <v>0.17456199999999999</v>
      </c>
      <c r="F200" s="5">
        <v>3884360</v>
      </c>
      <c r="G200" s="5">
        <v>1685080000</v>
      </c>
      <c r="I200" s="31"/>
    </row>
    <row r="201" spans="1:9" ht="15" thickBot="1" x14ac:dyDescent="0.35">
      <c r="A201" s="3">
        <v>42920</v>
      </c>
      <c r="B201" s="4">
        <v>0.176291</v>
      </c>
      <c r="C201" s="4">
        <v>0.19665099999999999</v>
      </c>
      <c r="D201" s="4">
        <v>0.17322199999999999</v>
      </c>
      <c r="E201" s="4">
        <v>0.18834999999999999</v>
      </c>
      <c r="F201" s="5">
        <v>12967300</v>
      </c>
      <c r="G201" s="5">
        <v>1586620000</v>
      </c>
      <c r="I201" s="31"/>
    </row>
    <row r="202" spans="1:9" ht="15" thickBot="1" x14ac:dyDescent="0.35">
      <c r="A202" s="3">
        <v>42919</v>
      </c>
      <c r="B202" s="4">
        <v>0.159409</v>
      </c>
      <c r="C202" s="4">
        <v>0.179955</v>
      </c>
      <c r="D202" s="4">
        <v>0.157027</v>
      </c>
      <c r="E202" s="4">
        <v>0.176653</v>
      </c>
      <c r="F202" s="5">
        <v>5657780</v>
      </c>
      <c r="G202" s="5">
        <v>1434680000</v>
      </c>
      <c r="I202" s="31"/>
    </row>
    <row r="203" spans="1:9" ht="15" thickBot="1" x14ac:dyDescent="0.35">
      <c r="A203" s="3">
        <v>42918</v>
      </c>
      <c r="B203" s="4">
        <v>0.14525399999999999</v>
      </c>
      <c r="C203" s="4">
        <v>0.15931100000000001</v>
      </c>
      <c r="D203" s="4">
        <v>0.144208</v>
      </c>
      <c r="E203" s="4">
        <v>0.15931100000000001</v>
      </c>
      <c r="F203" s="5">
        <v>5179360</v>
      </c>
      <c r="G203" s="5">
        <v>1307290000</v>
      </c>
      <c r="I203" s="31"/>
    </row>
    <row r="204" spans="1:9" ht="15" thickBot="1" x14ac:dyDescent="0.35">
      <c r="A204" s="3">
        <v>42917</v>
      </c>
      <c r="B204" s="4">
        <v>0.15959599999999999</v>
      </c>
      <c r="C204" s="4">
        <v>0.16114600000000001</v>
      </c>
      <c r="D204" s="4">
        <v>0.143427</v>
      </c>
      <c r="E204" s="4">
        <v>0.14572199999999999</v>
      </c>
      <c r="F204" s="5">
        <v>3496010</v>
      </c>
      <c r="G204" s="5">
        <v>1436360000</v>
      </c>
      <c r="I204" s="31"/>
    </row>
    <row r="205" spans="1:9" ht="15" thickBot="1" x14ac:dyDescent="0.35">
      <c r="A205" s="3">
        <v>42916</v>
      </c>
      <c r="B205" s="4">
        <v>0.16381000000000001</v>
      </c>
      <c r="C205" s="4">
        <v>0.16845499999999999</v>
      </c>
      <c r="D205" s="4">
        <v>0.15807599999999999</v>
      </c>
      <c r="E205" s="4">
        <v>0.15953200000000001</v>
      </c>
      <c r="F205" s="5">
        <v>4116550</v>
      </c>
      <c r="G205" s="5">
        <v>1474290000</v>
      </c>
      <c r="I205" s="31"/>
    </row>
    <row r="206" spans="1:9" ht="15" thickBot="1" x14ac:dyDescent="0.35">
      <c r="A206" s="3">
        <v>42915</v>
      </c>
      <c r="B206" s="4">
        <v>0.17116700000000001</v>
      </c>
      <c r="C206" s="4">
        <v>0.17605999999999999</v>
      </c>
      <c r="D206" s="4">
        <v>0.159967</v>
      </c>
      <c r="E206" s="4">
        <v>0.163684</v>
      </c>
      <c r="F206" s="5">
        <v>4851220</v>
      </c>
      <c r="G206" s="5">
        <v>1540500000</v>
      </c>
      <c r="I206" s="31"/>
    </row>
    <row r="207" spans="1:9" ht="15" thickBot="1" x14ac:dyDescent="0.35">
      <c r="A207" s="3">
        <v>42914</v>
      </c>
      <c r="B207" s="4">
        <v>0.16412299999999999</v>
      </c>
      <c r="C207" s="4">
        <v>0.17832899999999999</v>
      </c>
      <c r="D207" s="4">
        <v>0.15527199999999999</v>
      </c>
      <c r="E207" s="4">
        <v>0.17069400000000001</v>
      </c>
      <c r="F207" s="5">
        <v>7495030</v>
      </c>
      <c r="G207" s="5">
        <v>1477110000</v>
      </c>
      <c r="I207" s="31"/>
    </row>
    <row r="208" spans="1:9" ht="15" thickBot="1" x14ac:dyDescent="0.35">
      <c r="A208" s="3">
        <v>42913</v>
      </c>
      <c r="B208" s="4">
        <v>0.16236600000000001</v>
      </c>
      <c r="C208" s="4">
        <v>0.16999900000000001</v>
      </c>
      <c r="D208" s="4">
        <v>0.14069799999999999</v>
      </c>
      <c r="E208" s="4">
        <v>0.16345399999999999</v>
      </c>
      <c r="F208" s="5">
        <v>5954270</v>
      </c>
      <c r="G208" s="5">
        <v>1461290000</v>
      </c>
      <c r="I208" s="31"/>
    </row>
    <row r="209" spans="1:9" ht="15" thickBot="1" x14ac:dyDescent="0.35">
      <c r="A209" s="3">
        <v>42912</v>
      </c>
      <c r="B209" s="4">
        <v>0.17754900000000001</v>
      </c>
      <c r="C209" s="4">
        <v>0.17926600000000001</v>
      </c>
      <c r="D209" s="4">
        <v>0.14594199999999999</v>
      </c>
      <c r="E209" s="4">
        <v>0.16236600000000001</v>
      </c>
      <c r="F209" s="5">
        <v>8615680</v>
      </c>
      <c r="G209" s="5">
        <v>1597940000</v>
      </c>
      <c r="I209" s="31"/>
    </row>
    <row r="210" spans="1:9" ht="15" thickBot="1" x14ac:dyDescent="0.35">
      <c r="A210" s="3">
        <v>42911</v>
      </c>
      <c r="B210" s="4">
        <v>0.185278</v>
      </c>
      <c r="C210" s="4">
        <v>0.18851299999999999</v>
      </c>
      <c r="D210" s="4">
        <v>0.16885500000000001</v>
      </c>
      <c r="E210" s="4">
        <v>0.17718200000000001</v>
      </c>
      <c r="F210" s="5">
        <v>6781830</v>
      </c>
      <c r="G210" s="5">
        <v>1667510000</v>
      </c>
      <c r="I210" s="31"/>
    </row>
    <row r="211" spans="1:9" ht="15" thickBot="1" x14ac:dyDescent="0.35">
      <c r="A211" s="3">
        <v>42910</v>
      </c>
      <c r="B211" s="4">
        <v>0.197523</v>
      </c>
      <c r="C211" s="4">
        <v>0.20260300000000001</v>
      </c>
      <c r="D211" s="4">
        <v>0.18352299999999999</v>
      </c>
      <c r="E211" s="4">
        <v>0.18615999999999999</v>
      </c>
      <c r="F211" s="5">
        <v>8007700</v>
      </c>
      <c r="G211" s="5">
        <v>1777710000</v>
      </c>
      <c r="I211" s="31"/>
    </row>
    <row r="212" spans="1:9" ht="15" thickBot="1" x14ac:dyDescent="0.35">
      <c r="A212" s="3">
        <v>42909</v>
      </c>
      <c r="B212" s="4">
        <v>0.18288399999999999</v>
      </c>
      <c r="C212" s="4">
        <v>0.199321</v>
      </c>
      <c r="D212" s="4">
        <v>0.18065400000000001</v>
      </c>
      <c r="E212" s="4">
        <v>0.197522</v>
      </c>
      <c r="F212" s="5">
        <v>6104580</v>
      </c>
      <c r="G212" s="5">
        <v>1645960000</v>
      </c>
      <c r="I212" s="31"/>
    </row>
    <row r="213" spans="1:9" ht="15" thickBot="1" x14ac:dyDescent="0.35">
      <c r="A213" s="3">
        <v>42908</v>
      </c>
      <c r="B213" s="4">
        <v>0.19116900000000001</v>
      </c>
      <c r="C213" s="4">
        <v>0.19253899999999999</v>
      </c>
      <c r="D213" s="4">
        <v>0.180976</v>
      </c>
      <c r="E213" s="4">
        <v>0.18281900000000001</v>
      </c>
      <c r="F213" s="5">
        <v>5643220</v>
      </c>
      <c r="G213" s="5">
        <v>1720520000</v>
      </c>
      <c r="I213" s="31"/>
    </row>
    <row r="214" spans="1:9" ht="15" thickBot="1" x14ac:dyDescent="0.35">
      <c r="A214" s="3">
        <v>42907</v>
      </c>
      <c r="B214" s="4">
        <v>0.200239</v>
      </c>
      <c r="C214" s="4">
        <v>0.20070099999999999</v>
      </c>
      <c r="D214" s="4">
        <v>0.18778</v>
      </c>
      <c r="E214" s="4">
        <v>0.19131200000000001</v>
      </c>
      <c r="F214" s="5">
        <v>7562060</v>
      </c>
      <c r="G214" s="5">
        <v>1802150000</v>
      </c>
      <c r="I214" s="31"/>
    </row>
    <row r="215" spans="1:9" ht="15" thickBot="1" x14ac:dyDescent="0.35">
      <c r="A215" s="3">
        <v>42906</v>
      </c>
      <c r="B215" s="4">
        <v>0.19555600000000001</v>
      </c>
      <c r="C215" s="4">
        <v>0.21281900000000001</v>
      </c>
      <c r="D215" s="4">
        <v>0.19018499999999999</v>
      </c>
      <c r="E215" s="4">
        <v>0.19934299999999999</v>
      </c>
      <c r="F215" s="5">
        <v>17721300</v>
      </c>
      <c r="G215" s="5">
        <v>1760000000</v>
      </c>
      <c r="I215" s="31"/>
    </row>
    <row r="216" spans="1:9" ht="15" thickBot="1" x14ac:dyDescent="0.35">
      <c r="A216" s="3">
        <v>42905</v>
      </c>
      <c r="B216" s="4">
        <v>0.19800000000000001</v>
      </c>
      <c r="C216" s="4">
        <v>0.202734</v>
      </c>
      <c r="D216" s="4">
        <v>0.19378300000000001</v>
      </c>
      <c r="E216" s="4">
        <v>0.195966</v>
      </c>
      <c r="F216" s="5">
        <v>10282000</v>
      </c>
      <c r="G216" s="5">
        <v>1782000000</v>
      </c>
      <c r="I216" s="31"/>
    </row>
    <row r="217" spans="1:9" ht="15" thickBot="1" x14ac:dyDescent="0.35">
      <c r="A217" s="3">
        <v>42904</v>
      </c>
      <c r="B217" s="4">
        <v>0.206264</v>
      </c>
      <c r="C217" s="4">
        <v>0.206264</v>
      </c>
      <c r="D217" s="4">
        <v>0.194857</v>
      </c>
      <c r="E217" s="4">
        <v>0.19803299999999999</v>
      </c>
      <c r="F217" s="5">
        <v>8272620</v>
      </c>
      <c r="G217" s="5">
        <v>1856380000</v>
      </c>
      <c r="I217" s="31"/>
    </row>
    <row r="218" spans="1:9" ht="15" thickBot="1" x14ac:dyDescent="0.35">
      <c r="A218" s="3">
        <v>42903</v>
      </c>
      <c r="B218" s="4">
        <v>0.19292000000000001</v>
      </c>
      <c r="C218" s="4">
        <v>0.218746</v>
      </c>
      <c r="D218" s="4">
        <v>0.19003400000000001</v>
      </c>
      <c r="E218" s="4">
        <v>0.20441799999999999</v>
      </c>
      <c r="F218" s="5">
        <v>19853500</v>
      </c>
      <c r="G218" s="5">
        <v>1736280000</v>
      </c>
      <c r="I218" s="31"/>
    </row>
    <row r="219" spans="1:9" ht="15" thickBot="1" x14ac:dyDescent="0.35">
      <c r="A219" s="3">
        <v>42902</v>
      </c>
      <c r="B219" s="4">
        <v>0.195379</v>
      </c>
      <c r="C219" s="4">
        <v>0.19914000000000001</v>
      </c>
      <c r="D219" s="4">
        <v>0.18391299999999999</v>
      </c>
      <c r="E219" s="4">
        <v>0.192579</v>
      </c>
      <c r="F219" s="5">
        <v>7807150</v>
      </c>
      <c r="G219" s="5">
        <v>1758410000</v>
      </c>
      <c r="I219" s="31"/>
    </row>
    <row r="220" spans="1:9" ht="15" thickBot="1" x14ac:dyDescent="0.35">
      <c r="A220" s="3">
        <v>42901</v>
      </c>
      <c r="B220" s="4">
        <v>0.20066899999999999</v>
      </c>
      <c r="C220" s="4">
        <v>0.20283499999999999</v>
      </c>
      <c r="D220" s="4">
        <v>0.16681799999999999</v>
      </c>
      <c r="E220" s="4">
        <v>0.19484299999999999</v>
      </c>
      <c r="F220" s="5">
        <v>11938800</v>
      </c>
      <c r="G220" s="5">
        <v>1806020000</v>
      </c>
      <c r="I220" s="31"/>
    </row>
    <row r="221" spans="1:9" ht="15" thickBot="1" x14ac:dyDescent="0.35">
      <c r="A221" s="3">
        <v>42900</v>
      </c>
      <c r="B221" s="4">
        <v>0.210344</v>
      </c>
      <c r="C221" s="4">
        <v>0.231208</v>
      </c>
      <c r="D221" s="4">
        <v>0.190335</v>
      </c>
      <c r="E221" s="4">
        <v>0.20150100000000001</v>
      </c>
      <c r="F221" s="5">
        <v>19994300</v>
      </c>
      <c r="G221" s="5">
        <v>1893100000</v>
      </c>
      <c r="I221" s="31"/>
    </row>
    <row r="222" spans="1:9" ht="15" thickBot="1" x14ac:dyDescent="0.35">
      <c r="A222" s="3">
        <v>42899</v>
      </c>
      <c r="B222" s="4">
        <v>0.20180600000000001</v>
      </c>
      <c r="C222" s="4">
        <v>0.21387400000000001</v>
      </c>
      <c r="D222" s="4">
        <v>0.197209</v>
      </c>
      <c r="E222" s="4">
        <v>0.21086299999999999</v>
      </c>
      <c r="F222" s="5">
        <v>11999300</v>
      </c>
      <c r="G222" s="5">
        <v>1816250000</v>
      </c>
      <c r="I222" s="31"/>
    </row>
    <row r="223" spans="1:9" ht="15" thickBot="1" x14ac:dyDescent="0.35">
      <c r="A223" s="3">
        <v>42898</v>
      </c>
      <c r="B223" s="4">
        <v>0.21801400000000001</v>
      </c>
      <c r="C223" s="4">
        <v>0.24398300000000001</v>
      </c>
      <c r="D223" s="4">
        <v>0.193606</v>
      </c>
      <c r="E223" s="4">
        <v>0.20273099999999999</v>
      </c>
      <c r="F223" s="5">
        <v>19158000</v>
      </c>
      <c r="G223" s="5">
        <v>1962130000</v>
      </c>
      <c r="I223" s="31"/>
    </row>
    <row r="224" spans="1:9" ht="15" thickBot="1" x14ac:dyDescent="0.35">
      <c r="A224" s="3">
        <v>42897</v>
      </c>
      <c r="B224" s="4">
        <v>0.201793</v>
      </c>
      <c r="C224" s="4">
        <v>0.229384</v>
      </c>
      <c r="D224" s="4">
        <v>0.19930300000000001</v>
      </c>
      <c r="E224" s="4">
        <v>0.21801699999999999</v>
      </c>
      <c r="F224" s="5">
        <v>17539500</v>
      </c>
      <c r="G224" s="5">
        <v>1816140000</v>
      </c>
      <c r="I224" s="31"/>
    </row>
    <row r="225" spans="1:9" ht="15" thickBot="1" x14ac:dyDescent="0.35">
      <c r="A225" s="3">
        <v>42896</v>
      </c>
      <c r="B225" s="4">
        <v>0.21759999999999999</v>
      </c>
      <c r="C225" s="4">
        <v>0.22897899999999999</v>
      </c>
      <c r="D225" s="4">
        <v>0.201653</v>
      </c>
      <c r="E225" s="4">
        <v>0.20260600000000001</v>
      </c>
      <c r="F225" s="5">
        <v>20436700</v>
      </c>
      <c r="G225" s="5">
        <v>1958400000</v>
      </c>
      <c r="I225" s="31"/>
    </row>
    <row r="226" spans="1:9" ht="15" thickBot="1" x14ac:dyDescent="0.35">
      <c r="A226" s="3">
        <v>42895</v>
      </c>
      <c r="B226" s="4">
        <v>0.21896099999999999</v>
      </c>
      <c r="C226" s="4">
        <v>0.227607</v>
      </c>
      <c r="D226" s="4">
        <v>0.21568499999999999</v>
      </c>
      <c r="E226" s="4">
        <v>0.21568499999999999</v>
      </c>
      <c r="F226" s="5">
        <v>11839500</v>
      </c>
      <c r="G226" s="5">
        <v>1970650000</v>
      </c>
      <c r="I226" s="31"/>
    </row>
    <row r="227" spans="1:9" ht="15" thickBot="1" x14ac:dyDescent="0.35">
      <c r="A227" s="3">
        <v>42894</v>
      </c>
      <c r="B227" s="4">
        <v>0.206673</v>
      </c>
      <c r="C227" s="4">
        <v>0.22368299999999999</v>
      </c>
      <c r="D227" s="4">
        <v>0.19980500000000001</v>
      </c>
      <c r="E227" s="4">
        <v>0.21957499999999999</v>
      </c>
      <c r="F227" s="5">
        <v>11301000</v>
      </c>
      <c r="G227" s="5">
        <v>1860060000</v>
      </c>
      <c r="I227" s="31"/>
    </row>
    <row r="228" spans="1:9" ht="15" thickBot="1" x14ac:dyDescent="0.35">
      <c r="A228" s="3">
        <v>42893</v>
      </c>
      <c r="B228" s="4">
        <v>0.233983</v>
      </c>
      <c r="C228" s="4">
        <v>0.23507400000000001</v>
      </c>
      <c r="D228" s="4">
        <v>0.20321600000000001</v>
      </c>
      <c r="E228" s="4">
        <v>0.20982500000000001</v>
      </c>
      <c r="F228" s="5">
        <v>12271700</v>
      </c>
      <c r="G228" s="5">
        <v>2105850000</v>
      </c>
      <c r="I228" s="31"/>
    </row>
    <row r="229" spans="1:9" ht="15" thickBot="1" x14ac:dyDescent="0.35">
      <c r="A229" s="3">
        <v>42892</v>
      </c>
      <c r="B229" s="4">
        <v>0.23607700000000001</v>
      </c>
      <c r="C229" s="4">
        <v>0.23960600000000001</v>
      </c>
      <c r="D229" s="4">
        <v>0.22305900000000001</v>
      </c>
      <c r="E229" s="4">
        <v>0.233988</v>
      </c>
      <c r="F229" s="5">
        <v>12949100</v>
      </c>
      <c r="G229" s="5">
        <v>2124690000</v>
      </c>
      <c r="I229" s="31"/>
    </row>
    <row r="230" spans="1:9" ht="15" thickBot="1" x14ac:dyDescent="0.35">
      <c r="A230" s="3">
        <v>42891</v>
      </c>
      <c r="B230" s="4">
        <v>0.21628500000000001</v>
      </c>
      <c r="C230" s="4">
        <v>0.24537400000000001</v>
      </c>
      <c r="D230" s="4">
        <v>0.21628500000000001</v>
      </c>
      <c r="E230" s="4">
        <v>0.23616300000000001</v>
      </c>
      <c r="F230" s="5">
        <v>22743200</v>
      </c>
      <c r="G230" s="5">
        <v>1946560000</v>
      </c>
      <c r="I230" s="31"/>
    </row>
    <row r="231" spans="1:9" ht="15" thickBot="1" x14ac:dyDescent="0.35">
      <c r="A231" s="3">
        <v>42890</v>
      </c>
      <c r="B231" s="4">
        <v>0.216053</v>
      </c>
      <c r="C231" s="4">
        <v>0.22064600000000001</v>
      </c>
      <c r="D231" s="4">
        <v>0.212064</v>
      </c>
      <c r="E231" s="4">
        <v>0.215562</v>
      </c>
      <c r="F231" s="5">
        <v>10367500</v>
      </c>
      <c r="G231" s="5">
        <v>1944480000</v>
      </c>
      <c r="I231" s="31"/>
    </row>
    <row r="232" spans="1:9" ht="15" thickBot="1" x14ac:dyDescent="0.35">
      <c r="A232" s="3">
        <v>42889</v>
      </c>
      <c r="B232" s="4">
        <v>0.22664599999999999</v>
      </c>
      <c r="C232" s="4">
        <v>0.231624</v>
      </c>
      <c r="D232" s="4">
        <v>0.20572299999999999</v>
      </c>
      <c r="E232" s="4">
        <v>0.21507499999999999</v>
      </c>
      <c r="F232" s="5">
        <v>13544800</v>
      </c>
      <c r="G232" s="5">
        <v>2039810000</v>
      </c>
      <c r="I232" s="31"/>
    </row>
    <row r="233" spans="1:9" ht="15" thickBot="1" x14ac:dyDescent="0.35">
      <c r="A233" s="3">
        <v>42888</v>
      </c>
      <c r="B233" s="4">
        <v>0.23005900000000001</v>
      </c>
      <c r="C233" s="4">
        <v>0.233015</v>
      </c>
      <c r="D233" s="4">
        <v>0.218886</v>
      </c>
      <c r="E233" s="4">
        <v>0.22784399999999999</v>
      </c>
      <c r="F233" s="5">
        <v>13133400</v>
      </c>
      <c r="G233" s="5">
        <v>2070530000</v>
      </c>
      <c r="I233" s="31"/>
    </row>
    <row r="234" spans="1:9" ht="15" thickBot="1" x14ac:dyDescent="0.35">
      <c r="A234" s="3">
        <v>42887</v>
      </c>
      <c r="B234" s="4">
        <v>0.20211000000000001</v>
      </c>
      <c r="C234" s="4">
        <v>0.23794999999999999</v>
      </c>
      <c r="D234" s="4">
        <v>0.20211000000000001</v>
      </c>
      <c r="E234" s="4">
        <v>0.23059499999999999</v>
      </c>
      <c r="F234" s="5">
        <v>16924700</v>
      </c>
      <c r="G234" s="5">
        <v>1818990000</v>
      </c>
      <c r="I234" s="31"/>
    </row>
    <row r="235" spans="1:9" ht="15" thickBot="1" x14ac:dyDescent="0.35">
      <c r="A235" s="3">
        <v>42886</v>
      </c>
      <c r="B235" s="4">
        <v>0.18579200000000001</v>
      </c>
      <c r="C235" s="4">
        <v>0.209011</v>
      </c>
      <c r="D235" s="4">
        <v>0.17701800000000001</v>
      </c>
      <c r="E235" s="4">
        <v>0.20206499999999999</v>
      </c>
      <c r="F235" s="5">
        <v>13405700</v>
      </c>
      <c r="G235" s="5">
        <v>1672130000</v>
      </c>
      <c r="I235" s="31"/>
    </row>
    <row r="236" spans="1:9" ht="15" thickBot="1" x14ac:dyDescent="0.35">
      <c r="A236" s="3">
        <v>42885</v>
      </c>
      <c r="B236" s="4">
        <v>0.208259</v>
      </c>
      <c r="C236" s="4">
        <v>0.226354</v>
      </c>
      <c r="D236" s="4">
        <v>0.18604200000000001</v>
      </c>
      <c r="E236" s="4">
        <v>0.18604200000000001</v>
      </c>
      <c r="F236" s="5">
        <v>13067800</v>
      </c>
      <c r="G236" s="5">
        <v>1874330000</v>
      </c>
      <c r="I236" s="31"/>
    </row>
    <row r="237" spans="1:9" ht="15" thickBot="1" x14ac:dyDescent="0.35">
      <c r="A237" s="3">
        <v>42884</v>
      </c>
      <c r="B237" s="4">
        <v>0.20630799999999999</v>
      </c>
      <c r="C237" s="4">
        <v>0.21485499999999999</v>
      </c>
      <c r="D237" s="4">
        <v>0.19392699999999999</v>
      </c>
      <c r="E237" s="4">
        <v>0.20871700000000001</v>
      </c>
      <c r="F237" s="5">
        <v>9990310</v>
      </c>
      <c r="G237" s="5">
        <v>1856770000</v>
      </c>
      <c r="I237" s="31"/>
    </row>
    <row r="238" spans="1:9" ht="15" thickBot="1" x14ac:dyDescent="0.35">
      <c r="A238" s="3">
        <v>42883</v>
      </c>
      <c r="B238" s="4">
        <v>0.20252300000000001</v>
      </c>
      <c r="C238" s="4">
        <v>0.22758500000000001</v>
      </c>
      <c r="D238" s="4">
        <v>0.1757</v>
      </c>
      <c r="E238" s="4">
        <v>0.20812600000000001</v>
      </c>
      <c r="F238" s="5">
        <v>19680000</v>
      </c>
      <c r="G238" s="5">
        <v>1822710000</v>
      </c>
      <c r="I238" s="31"/>
    </row>
    <row r="239" spans="1:9" ht="15" thickBot="1" x14ac:dyDescent="0.35">
      <c r="A239" s="3">
        <v>42882</v>
      </c>
      <c r="B239" s="4">
        <v>0.18129400000000001</v>
      </c>
      <c r="C239" s="4">
        <v>0.19883999999999999</v>
      </c>
      <c r="D239" s="4">
        <v>0.118976</v>
      </c>
      <c r="E239" s="4">
        <v>0.19883999999999999</v>
      </c>
      <c r="F239" s="5">
        <v>28283500</v>
      </c>
      <c r="G239" s="5">
        <v>1631650000</v>
      </c>
      <c r="I239" s="31"/>
    </row>
    <row r="240" spans="1:9" ht="15" thickBot="1" x14ac:dyDescent="0.35">
      <c r="A240" s="3">
        <v>42881</v>
      </c>
      <c r="B240" s="4">
        <v>0.20499800000000001</v>
      </c>
      <c r="C240" s="4">
        <v>0.239563</v>
      </c>
      <c r="D240" s="4">
        <v>0.17285800000000001</v>
      </c>
      <c r="E240" s="4">
        <v>0.182618</v>
      </c>
      <c r="F240" s="5">
        <v>20842000</v>
      </c>
      <c r="G240" s="5">
        <v>1844980000</v>
      </c>
      <c r="I240" s="31"/>
    </row>
    <row r="241" spans="1:9" ht="15" thickBot="1" x14ac:dyDescent="0.35">
      <c r="A241" s="3">
        <v>42880</v>
      </c>
      <c r="B241" s="4">
        <v>0.261542</v>
      </c>
      <c r="C241" s="4">
        <v>0.261542</v>
      </c>
      <c r="D241" s="4">
        <v>0.197161</v>
      </c>
      <c r="E241" s="4">
        <v>0.206736</v>
      </c>
      <c r="F241" s="5">
        <v>24245600</v>
      </c>
      <c r="G241" s="5">
        <v>2353880000</v>
      </c>
      <c r="I241" s="31"/>
    </row>
    <row r="242" spans="1:9" ht="15" thickBot="1" x14ac:dyDescent="0.35">
      <c r="A242" s="3">
        <v>42879</v>
      </c>
      <c r="B242" s="4">
        <v>0.26687899999999998</v>
      </c>
      <c r="C242" s="4">
        <v>0.274258</v>
      </c>
      <c r="D242" s="4">
        <v>0.22050400000000001</v>
      </c>
      <c r="E242" s="4">
        <v>0.26156499999999999</v>
      </c>
      <c r="F242" s="5">
        <v>23787600</v>
      </c>
      <c r="G242" s="5">
        <v>2401910000</v>
      </c>
      <c r="I242" s="31"/>
    </row>
    <row r="243" spans="1:9" ht="15" thickBot="1" x14ac:dyDescent="0.35">
      <c r="A243" s="3">
        <v>42878</v>
      </c>
      <c r="B243" s="4">
        <v>0.26013500000000001</v>
      </c>
      <c r="C243" s="4">
        <v>0.27354800000000001</v>
      </c>
      <c r="D243" s="4">
        <v>0.24660699999999999</v>
      </c>
      <c r="E243" s="4">
        <v>0.2651</v>
      </c>
      <c r="F243" s="5">
        <v>19114200</v>
      </c>
      <c r="G243" s="5">
        <v>2341210000</v>
      </c>
      <c r="I243" s="31"/>
    </row>
    <row r="244" spans="1:9" ht="15" thickBot="1" x14ac:dyDescent="0.35">
      <c r="A244" s="3">
        <v>42877</v>
      </c>
      <c r="B244" s="4">
        <v>0.243594</v>
      </c>
      <c r="C244" s="4">
        <v>0.29314000000000001</v>
      </c>
      <c r="D244" s="4">
        <v>0.219388</v>
      </c>
      <c r="E244" s="4">
        <v>0.25939899999999999</v>
      </c>
      <c r="F244" s="5">
        <v>33772700</v>
      </c>
      <c r="G244" s="5">
        <v>2192350000</v>
      </c>
      <c r="I244" s="31"/>
    </row>
    <row r="245" spans="1:9" ht="15" thickBot="1" x14ac:dyDescent="0.35">
      <c r="A245" s="3">
        <v>42876</v>
      </c>
      <c r="B245" s="4">
        <v>0.22556599999999999</v>
      </c>
      <c r="C245" s="4">
        <v>0.25321700000000003</v>
      </c>
      <c r="D245" s="4">
        <v>0.219717</v>
      </c>
      <c r="E245" s="4">
        <v>0.24404100000000001</v>
      </c>
      <c r="F245" s="5">
        <v>22914700</v>
      </c>
      <c r="G245" s="5">
        <v>2030090000</v>
      </c>
      <c r="I245" s="31"/>
    </row>
    <row r="246" spans="1:9" ht="15" thickBot="1" x14ac:dyDescent="0.35">
      <c r="A246" s="3">
        <v>42875</v>
      </c>
      <c r="B246" s="4">
        <v>0.21346999999999999</v>
      </c>
      <c r="C246" s="4">
        <v>0.251969</v>
      </c>
      <c r="D246" s="4">
        <v>0.20183000000000001</v>
      </c>
      <c r="E246" s="4">
        <v>0.22501499999999999</v>
      </c>
      <c r="F246" s="5">
        <v>28870600</v>
      </c>
      <c r="G246" s="5">
        <v>1921230000</v>
      </c>
      <c r="I246" s="31"/>
    </row>
    <row r="247" spans="1:9" ht="15" thickBot="1" x14ac:dyDescent="0.35">
      <c r="A247" s="3">
        <v>42874</v>
      </c>
      <c r="B247" s="4">
        <v>0.22112200000000001</v>
      </c>
      <c r="C247" s="4">
        <v>0.26982</v>
      </c>
      <c r="D247" s="4">
        <v>0.19459499999999999</v>
      </c>
      <c r="E247" s="4">
        <v>0.212863</v>
      </c>
      <c r="F247" s="5">
        <v>73752700</v>
      </c>
      <c r="G247" s="5">
        <v>1990100000</v>
      </c>
      <c r="I247" s="31"/>
    </row>
    <row r="248" spans="1:9" ht="15" thickBot="1" x14ac:dyDescent="0.35">
      <c r="A248" s="3">
        <v>42873</v>
      </c>
      <c r="B248" s="4">
        <v>0.120129</v>
      </c>
      <c r="C248" s="4">
        <v>0.21493100000000001</v>
      </c>
      <c r="D248" s="4">
        <v>0.120129</v>
      </c>
      <c r="E248" s="4">
        <v>0.21493100000000001</v>
      </c>
      <c r="F248" s="5">
        <v>72737900</v>
      </c>
      <c r="G248" s="5">
        <v>1081160000</v>
      </c>
      <c r="I248" s="31"/>
    </row>
    <row r="249" spans="1:9" ht="15" thickBot="1" x14ac:dyDescent="0.35">
      <c r="A249" s="3">
        <v>42872</v>
      </c>
      <c r="B249" s="4">
        <v>0.10530299999999999</v>
      </c>
      <c r="C249" s="4">
        <v>0.123851</v>
      </c>
      <c r="D249" s="4">
        <v>9.7049999999999997E-2</v>
      </c>
      <c r="E249" s="4">
        <v>0.12035800000000001</v>
      </c>
      <c r="F249" s="5">
        <v>13923900</v>
      </c>
      <c r="G249" s="5">
        <v>947727000</v>
      </c>
      <c r="I249" s="31"/>
    </row>
    <row r="250" spans="1:9" ht="15" thickBot="1" x14ac:dyDescent="0.35">
      <c r="A250" s="3">
        <v>42871</v>
      </c>
      <c r="B250" s="4">
        <v>0.11719599999999999</v>
      </c>
      <c r="C250" s="4">
        <v>0.121158</v>
      </c>
      <c r="D250" s="4">
        <v>0.1056</v>
      </c>
      <c r="E250" s="4">
        <v>0.1074</v>
      </c>
      <c r="F250" s="5">
        <v>14914200</v>
      </c>
      <c r="G250" s="5">
        <v>1054760000</v>
      </c>
      <c r="I250" s="31"/>
    </row>
    <row r="251" spans="1:9" ht="15" thickBot="1" x14ac:dyDescent="0.35">
      <c r="A251" s="3">
        <v>42870</v>
      </c>
      <c r="B251" s="4">
        <v>0.12573599999999999</v>
      </c>
      <c r="C251" s="4">
        <v>0.12743399999999999</v>
      </c>
      <c r="D251" s="4">
        <v>0.117503</v>
      </c>
      <c r="E251" s="4">
        <v>0.117825</v>
      </c>
      <c r="F251" s="5">
        <v>8761660</v>
      </c>
      <c r="G251" s="5">
        <v>1131620000</v>
      </c>
      <c r="I251" s="31"/>
    </row>
    <row r="252" spans="1:9" ht="15" thickBot="1" x14ac:dyDescent="0.35">
      <c r="A252" s="3">
        <v>42869</v>
      </c>
      <c r="B252" s="4">
        <v>0.12753500000000001</v>
      </c>
      <c r="C252" s="4">
        <v>0.130717</v>
      </c>
      <c r="D252" s="4">
        <v>0.122602</v>
      </c>
      <c r="E252" s="4">
        <v>0.125946</v>
      </c>
      <c r="F252" s="5">
        <v>6278030</v>
      </c>
      <c r="G252" s="5">
        <v>1147820000</v>
      </c>
      <c r="I252" s="31"/>
    </row>
    <row r="253" spans="1:9" ht="15" thickBot="1" x14ac:dyDescent="0.35">
      <c r="A253" s="3">
        <v>42868</v>
      </c>
      <c r="B253" s="4">
        <v>0.13112299999999999</v>
      </c>
      <c r="C253" s="4">
        <v>0.132988</v>
      </c>
      <c r="D253" s="4">
        <v>0.115734</v>
      </c>
      <c r="E253" s="4">
        <v>0.12706200000000001</v>
      </c>
      <c r="F253" s="5">
        <v>9053670</v>
      </c>
      <c r="G253" s="5">
        <v>1180110000</v>
      </c>
      <c r="I253" s="31"/>
    </row>
    <row r="254" spans="1:9" ht="15" thickBot="1" x14ac:dyDescent="0.35">
      <c r="A254" s="3">
        <v>42867</v>
      </c>
      <c r="B254" s="4">
        <v>0.10939400000000001</v>
      </c>
      <c r="C254" s="4">
        <v>0.132912</v>
      </c>
      <c r="D254" s="4">
        <v>0.109139</v>
      </c>
      <c r="E254" s="4">
        <v>0.13003600000000001</v>
      </c>
      <c r="F254" s="5">
        <v>12794300</v>
      </c>
      <c r="G254" s="5">
        <v>984546000</v>
      </c>
      <c r="I254" s="31"/>
    </row>
    <row r="255" spans="1:9" ht="15" thickBot="1" x14ac:dyDescent="0.35">
      <c r="A255" s="3">
        <v>42866</v>
      </c>
      <c r="B255" s="4">
        <v>0.11126999999999999</v>
      </c>
      <c r="C255" s="4">
        <v>0.11688999999999999</v>
      </c>
      <c r="D255" s="4">
        <v>0.104494</v>
      </c>
      <c r="E255" s="4">
        <v>0.10990800000000001</v>
      </c>
      <c r="F255" s="5">
        <v>7214730</v>
      </c>
      <c r="G255" s="5">
        <v>1001430000</v>
      </c>
      <c r="I255" s="31"/>
    </row>
    <row r="256" spans="1:9" ht="15" thickBot="1" x14ac:dyDescent="0.35">
      <c r="A256" s="3">
        <v>42865</v>
      </c>
      <c r="B256" s="4">
        <v>0.116019</v>
      </c>
      <c r="C256" s="4">
        <v>0.120999</v>
      </c>
      <c r="D256" s="4">
        <v>0.10483099999999999</v>
      </c>
      <c r="E256" s="4">
        <v>0.111377</v>
      </c>
      <c r="F256" s="5">
        <v>10328900</v>
      </c>
      <c r="G256" s="5">
        <v>1044170000</v>
      </c>
      <c r="I256" s="31"/>
    </row>
    <row r="257" spans="1:9" ht="15" thickBot="1" x14ac:dyDescent="0.35">
      <c r="A257" s="3">
        <v>42864</v>
      </c>
      <c r="B257" s="4">
        <v>0.124593</v>
      </c>
      <c r="C257" s="4">
        <v>0.13571</v>
      </c>
      <c r="D257" s="4">
        <v>9.69E-2</v>
      </c>
      <c r="E257" s="4">
        <v>0.11175300000000001</v>
      </c>
      <c r="F257" s="5">
        <v>21064200</v>
      </c>
      <c r="G257" s="5">
        <v>1121340000</v>
      </c>
      <c r="I257" s="31"/>
    </row>
    <row r="258" spans="1:9" ht="15" thickBot="1" x14ac:dyDescent="0.35">
      <c r="A258" s="3">
        <v>42863</v>
      </c>
      <c r="B258" s="4">
        <v>9.9423999999999998E-2</v>
      </c>
      <c r="C258" s="4">
        <v>0.148511</v>
      </c>
      <c r="D258" s="4">
        <v>9.7184999999999994E-2</v>
      </c>
      <c r="E258" s="4">
        <v>0.11887499999999999</v>
      </c>
      <c r="F258" s="5">
        <v>43509000</v>
      </c>
      <c r="G258" s="5">
        <v>894815000</v>
      </c>
      <c r="I258" s="31"/>
    </row>
    <row r="259" spans="1:9" ht="15" thickBot="1" x14ac:dyDescent="0.35">
      <c r="A259" s="3">
        <v>42862</v>
      </c>
      <c r="B259" s="4">
        <v>7.3338E-2</v>
      </c>
      <c r="C259" s="4">
        <v>0.103182</v>
      </c>
      <c r="D259" s="4">
        <v>7.1316000000000004E-2</v>
      </c>
      <c r="E259" s="4">
        <v>9.9328E-2</v>
      </c>
      <c r="F259" s="5">
        <v>21352200</v>
      </c>
      <c r="G259" s="5">
        <v>660039000</v>
      </c>
      <c r="I259" s="31"/>
    </row>
    <row r="260" spans="1:9" ht="15" thickBot="1" x14ac:dyDescent="0.35">
      <c r="A260" s="3">
        <v>42861</v>
      </c>
      <c r="B260" s="4">
        <v>7.2711999999999999E-2</v>
      </c>
      <c r="C260" s="4">
        <v>7.6279E-2</v>
      </c>
      <c r="D260" s="4">
        <v>6.9764999999999994E-2</v>
      </c>
      <c r="E260" s="4">
        <v>7.3400999999999994E-2</v>
      </c>
      <c r="F260" s="5">
        <v>6168840</v>
      </c>
      <c r="G260" s="5">
        <v>654404000</v>
      </c>
      <c r="I260" s="31"/>
    </row>
    <row r="261" spans="1:9" ht="15" thickBot="1" x14ac:dyDescent="0.35">
      <c r="A261" s="3">
        <v>42860</v>
      </c>
      <c r="B261" s="4">
        <v>6.3414999999999999E-2</v>
      </c>
      <c r="C261" s="4">
        <v>8.1117999999999996E-2</v>
      </c>
      <c r="D261" s="4">
        <v>6.3414999999999999E-2</v>
      </c>
      <c r="E261" s="4">
        <v>7.2928000000000007E-2</v>
      </c>
      <c r="F261" s="5">
        <v>16512500</v>
      </c>
      <c r="G261" s="5">
        <v>570733000</v>
      </c>
      <c r="I261" s="31"/>
    </row>
    <row r="262" spans="1:9" ht="15" thickBot="1" x14ac:dyDescent="0.35">
      <c r="A262" s="3">
        <v>42859</v>
      </c>
      <c r="B262" s="4">
        <v>5.3315000000000001E-2</v>
      </c>
      <c r="C262" s="4">
        <v>6.5119999999999997E-2</v>
      </c>
      <c r="D262" s="4">
        <v>5.3231000000000001E-2</v>
      </c>
      <c r="E262" s="4">
        <v>6.3400999999999999E-2</v>
      </c>
      <c r="F262" s="5">
        <v>10730500</v>
      </c>
      <c r="G262" s="5">
        <v>479835000</v>
      </c>
      <c r="I262" s="31"/>
    </row>
    <row r="263" spans="1:9" ht="15" thickBot="1" x14ac:dyDescent="0.35">
      <c r="A263" s="3">
        <v>42858</v>
      </c>
      <c r="B263" s="4">
        <v>5.1708999999999998E-2</v>
      </c>
      <c r="C263" s="4">
        <v>5.4656999999999997E-2</v>
      </c>
      <c r="D263" s="4">
        <v>5.1375999999999998E-2</v>
      </c>
      <c r="E263" s="4">
        <v>5.2956000000000003E-2</v>
      </c>
      <c r="F263" s="5">
        <v>3604820</v>
      </c>
      <c r="G263" s="5">
        <v>465385000</v>
      </c>
      <c r="I263" s="31"/>
    </row>
    <row r="264" spans="1:9" ht="15" thickBot="1" x14ac:dyDescent="0.35">
      <c r="A264" s="3">
        <v>42857</v>
      </c>
      <c r="B264" s="4">
        <v>5.2759E-2</v>
      </c>
      <c r="C264" s="4">
        <v>5.3666999999999999E-2</v>
      </c>
      <c r="D264" s="4">
        <v>4.6184999999999997E-2</v>
      </c>
      <c r="E264" s="4">
        <v>5.1829E-2</v>
      </c>
      <c r="F264" s="5">
        <v>5264940</v>
      </c>
      <c r="G264" s="5">
        <v>474830000</v>
      </c>
      <c r="I264" s="31"/>
    </row>
    <row r="265" spans="1:9" ht="15" thickBot="1" x14ac:dyDescent="0.35">
      <c r="A265" s="3">
        <v>42856</v>
      </c>
      <c r="B265" s="4">
        <v>5.1263999999999997E-2</v>
      </c>
      <c r="C265" s="4">
        <v>5.6377999999999998E-2</v>
      </c>
      <c r="D265" s="4">
        <v>4.8148000000000003E-2</v>
      </c>
      <c r="E265" s="4">
        <v>5.2053000000000002E-2</v>
      </c>
      <c r="F265" s="5">
        <v>9305290</v>
      </c>
      <c r="G265" s="5">
        <v>461377000</v>
      </c>
      <c r="I265" s="31"/>
    </row>
    <row r="266" spans="1:9" ht="15" thickBot="1" x14ac:dyDescent="0.35">
      <c r="A266" s="3">
        <v>42855</v>
      </c>
      <c r="B266" s="4">
        <v>4.7995999999999997E-2</v>
      </c>
      <c r="C266" s="4">
        <v>5.1408000000000002E-2</v>
      </c>
      <c r="D266" s="4">
        <v>4.7988999999999997E-2</v>
      </c>
      <c r="E266" s="4">
        <v>5.0965999999999997E-2</v>
      </c>
      <c r="F266" s="5">
        <v>4804860</v>
      </c>
      <c r="G266" s="5">
        <v>431966000</v>
      </c>
      <c r="I266" s="31"/>
    </row>
    <row r="267" spans="1:9" ht="15" thickBot="1" x14ac:dyDescent="0.35">
      <c r="A267" s="3">
        <v>42854</v>
      </c>
      <c r="B267" s="4">
        <v>4.8514000000000002E-2</v>
      </c>
      <c r="C267" s="4">
        <v>5.1015999999999999E-2</v>
      </c>
      <c r="D267" s="4">
        <v>4.7728E-2</v>
      </c>
      <c r="E267" s="4">
        <v>4.8038999999999998E-2</v>
      </c>
      <c r="F267" s="5">
        <v>4997420</v>
      </c>
      <c r="G267" s="5">
        <v>436629000</v>
      </c>
      <c r="I267" s="31"/>
    </row>
    <row r="268" spans="1:9" ht="15" thickBot="1" x14ac:dyDescent="0.35">
      <c r="A268" s="3">
        <v>42853</v>
      </c>
      <c r="B268" s="4">
        <v>4.6927000000000003E-2</v>
      </c>
      <c r="C268" s="4">
        <v>4.9105999999999997E-2</v>
      </c>
      <c r="D268" s="4">
        <v>4.1502999999999998E-2</v>
      </c>
      <c r="E268" s="4">
        <v>4.8639000000000002E-2</v>
      </c>
      <c r="F268" s="5">
        <v>7871700</v>
      </c>
      <c r="G268" s="5">
        <v>422347000</v>
      </c>
      <c r="I268" s="31"/>
    </row>
    <row r="269" spans="1:9" ht="15" thickBot="1" x14ac:dyDescent="0.35">
      <c r="A269" s="3">
        <v>42852</v>
      </c>
      <c r="B269" s="4">
        <v>4.9986999999999997E-2</v>
      </c>
      <c r="C269" s="4">
        <v>5.5736000000000001E-2</v>
      </c>
      <c r="D269" s="4">
        <v>4.3144000000000002E-2</v>
      </c>
      <c r="E269" s="4">
        <v>4.6975000000000003E-2</v>
      </c>
      <c r="F269" s="5">
        <v>21176600</v>
      </c>
      <c r="G269" s="5">
        <v>449886000</v>
      </c>
      <c r="I269" s="31"/>
    </row>
    <row r="270" spans="1:9" ht="15" thickBot="1" x14ac:dyDescent="0.35">
      <c r="A270" s="3">
        <v>42851</v>
      </c>
      <c r="B270" s="4">
        <v>3.7425E-2</v>
      </c>
      <c r="C270" s="4">
        <v>5.0293999999999998E-2</v>
      </c>
      <c r="D270" s="4">
        <v>3.6775000000000002E-2</v>
      </c>
      <c r="E270" s="4">
        <v>4.9937000000000002E-2</v>
      </c>
      <c r="F270" s="5">
        <v>13731300</v>
      </c>
      <c r="G270" s="5">
        <v>336824000</v>
      </c>
      <c r="I270" s="31"/>
    </row>
    <row r="271" spans="1:9" ht="15" thickBot="1" x14ac:dyDescent="0.35">
      <c r="A271" s="3">
        <v>42850</v>
      </c>
      <c r="B271" s="4">
        <v>3.4407E-2</v>
      </c>
      <c r="C271" s="4">
        <v>3.9039999999999998E-2</v>
      </c>
      <c r="D271" s="4">
        <v>3.3988999999999998E-2</v>
      </c>
      <c r="E271" s="4">
        <v>3.7435999999999997E-2</v>
      </c>
      <c r="F271" s="5">
        <v>5342870</v>
      </c>
      <c r="G271" s="5">
        <v>309660000</v>
      </c>
      <c r="I271" s="31"/>
    </row>
    <row r="272" spans="1:9" ht="15" thickBot="1" x14ac:dyDescent="0.35">
      <c r="A272" s="3">
        <v>42849</v>
      </c>
      <c r="B272" s="4">
        <v>3.1378999999999997E-2</v>
      </c>
      <c r="C272" s="4">
        <v>3.4308999999999999E-2</v>
      </c>
      <c r="D272" s="4">
        <v>3.0738000000000001E-2</v>
      </c>
      <c r="E272" s="4">
        <v>3.4197999999999999E-2</v>
      </c>
      <c r="F272" s="5">
        <v>2517040</v>
      </c>
      <c r="G272" s="5">
        <v>282409000</v>
      </c>
      <c r="I272" s="31"/>
    </row>
    <row r="273" spans="1:9" ht="15" thickBot="1" x14ac:dyDescent="0.35">
      <c r="A273" s="3">
        <v>42848</v>
      </c>
      <c r="B273" s="4">
        <v>3.2086999999999997E-2</v>
      </c>
      <c r="C273" s="4">
        <v>3.2086999999999997E-2</v>
      </c>
      <c r="D273" s="4">
        <v>2.9898000000000001E-2</v>
      </c>
      <c r="E273" s="4">
        <v>3.1440999999999997E-2</v>
      </c>
      <c r="F273" s="5">
        <v>1484040</v>
      </c>
      <c r="G273" s="5">
        <v>288788000</v>
      </c>
      <c r="I273" s="31"/>
    </row>
    <row r="274" spans="1:9" ht="15" thickBot="1" x14ac:dyDescent="0.35">
      <c r="A274" s="3">
        <v>42847</v>
      </c>
      <c r="B274" s="4">
        <v>3.2812000000000001E-2</v>
      </c>
      <c r="C274" s="4">
        <v>3.3697999999999999E-2</v>
      </c>
      <c r="D274" s="4">
        <v>3.0870999999999999E-2</v>
      </c>
      <c r="E274" s="4">
        <v>3.1969999999999998E-2</v>
      </c>
      <c r="F274" s="5">
        <v>2138240</v>
      </c>
      <c r="G274" s="5">
        <v>295305000</v>
      </c>
      <c r="I274" s="31"/>
    </row>
    <row r="275" spans="1:9" ht="15" thickBot="1" x14ac:dyDescent="0.35">
      <c r="A275" s="3">
        <v>42846</v>
      </c>
      <c r="B275" s="4">
        <v>2.8320000000000001E-2</v>
      </c>
      <c r="C275" s="4">
        <v>3.2971E-2</v>
      </c>
      <c r="D275" s="4">
        <v>2.7446999999999999E-2</v>
      </c>
      <c r="E275" s="4">
        <v>3.2971E-2</v>
      </c>
      <c r="F275" s="5">
        <v>3036720</v>
      </c>
      <c r="G275" s="5">
        <v>254881000</v>
      </c>
      <c r="I275" s="31"/>
    </row>
    <row r="276" spans="1:9" ht="15" thickBot="1" x14ac:dyDescent="0.35">
      <c r="A276" s="3">
        <v>42845</v>
      </c>
      <c r="B276" s="4">
        <v>3.2502000000000003E-2</v>
      </c>
      <c r="C276" s="4">
        <v>3.39E-2</v>
      </c>
      <c r="D276" s="4">
        <v>2.7505999999999999E-2</v>
      </c>
      <c r="E276" s="4">
        <v>2.8480999999999999E-2</v>
      </c>
      <c r="F276" s="5">
        <v>3557250</v>
      </c>
      <c r="G276" s="5">
        <v>292522000</v>
      </c>
      <c r="I276" s="31"/>
    </row>
    <row r="277" spans="1:9" ht="15" thickBot="1" x14ac:dyDescent="0.35">
      <c r="A277" s="3">
        <v>42844</v>
      </c>
      <c r="B277" s="4">
        <v>2.8398E-2</v>
      </c>
      <c r="C277" s="4">
        <v>4.0434999999999999E-2</v>
      </c>
      <c r="D277" s="4">
        <v>2.8367E-2</v>
      </c>
      <c r="E277" s="4">
        <v>3.2497999999999999E-2</v>
      </c>
      <c r="F277" s="5">
        <v>11247000</v>
      </c>
      <c r="G277" s="5">
        <v>255586000</v>
      </c>
      <c r="I277" s="31"/>
    </row>
    <row r="278" spans="1:9" ht="15" thickBot="1" x14ac:dyDescent="0.35">
      <c r="A278" s="3">
        <v>42843</v>
      </c>
      <c r="B278" s="4">
        <v>2.6155000000000001E-2</v>
      </c>
      <c r="C278" s="4">
        <v>2.8407000000000002E-2</v>
      </c>
      <c r="D278" s="4">
        <v>2.5902000000000001E-2</v>
      </c>
      <c r="E278" s="4">
        <v>2.8337999999999999E-2</v>
      </c>
      <c r="F278" s="5">
        <v>1941180</v>
      </c>
      <c r="G278" s="5">
        <v>235395000</v>
      </c>
      <c r="I278" s="31"/>
    </row>
    <row r="279" spans="1:9" ht="15" thickBot="1" x14ac:dyDescent="0.35">
      <c r="A279" s="3">
        <v>42842</v>
      </c>
      <c r="B279" s="4">
        <v>2.4184000000000001E-2</v>
      </c>
      <c r="C279" s="4">
        <v>2.6235999999999999E-2</v>
      </c>
      <c r="D279" s="4">
        <v>2.3969000000000001E-2</v>
      </c>
      <c r="E279" s="4">
        <v>2.6131999999999999E-2</v>
      </c>
      <c r="F279" s="5">
        <v>1170530</v>
      </c>
      <c r="G279" s="5">
        <v>217653000</v>
      </c>
      <c r="I279" s="31"/>
    </row>
    <row r="280" spans="1:9" ht="15" thickBot="1" x14ac:dyDescent="0.35">
      <c r="A280" s="3">
        <v>42841</v>
      </c>
      <c r="B280" s="4">
        <v>2.4510000000000001E-2</v>
      </c>
      <c r="C280" s="4">
        <v>2.46E-2</v>
      </c>
      <c r="D280" s="4">
        <v>2.3421999999999998E-2</v>
      </c>
      <c r="E280" s="4">
        <v>2.4114E-2</v>
      </c>
      <c r="F280" s="5">
        <v>1125710</v>
      </c>
      <c r="G280" s="5">
        <v>220588000</v>
      </c>
      <c r="I280" s="31"/>
    </row>
    <row r="281" spans="1:9" ht="15" thickBot="1" x14ac:dyDescent="0.35">
      <c r="A281" s="3">
        <v>42840</v>
      </c>
      <c r="B281" s="4">
        <v>2.1961000000000001E-2</v>
      </c>
      <c r="C281" s="4">
        <v>2.6276999999999998E-2</v>
      </c>
      <c r="D281" s="4">
        <v>2.1819999999999999E-2</v>
      </c>
      <c r="E281" s="4">
        <v>2.4322E-2</v>
      </c>
      <c r="F281" s="5">
        <v>3447680</v>
      </c>
      <c r="G281" s="5">
        <v>197651000</v>
      </c>
      <c r="I281" s="31"/>
    </row>
    <row r="282" spans="1:9" ht="15" thickBot="1" x14ac:dyDescent="0.35">
      <c r="A282" s="3">
        <v>42839</v>
      </c>
      <c r="B282" s="4">
        <v>2.1204000000000001E-2</v>
      </c>
      <c r="C282" s="4">
        <v>2.2173999999999999E-2</v>
      </c>
      <c r="D282" s="4">
        <v>2.1070999999999999E-2</v>
      </c>
      <c r="E282" s="4">
        <v>2.2075999999999998E-2</v>
      </c>
      <c r="F282" s="5">
        <v>646718</v>
      </c>
      <c r="G282" s="5">
        <v>190834000</v>
      </c>
      <c r="I282" s="31"/>
    </row>
    <row r="283" spans="1:9" ht="15" thickBot="1" x14ac:dyDescent="0.35">
      <c r="A283" s="3">
        <v>42838</v>
      </c>
      <c r="B283" s="4">
        <v>2.0804E-2</v>
      </c>
      <c r="C283" s="4">
        <v>2.1878999999999999E-2</v>
      </c>
      <c r="D283" s="4">
        <v>2.0355000000000002E-2</v>
      </c>
      <c r="E283" s="4">
        <v>2.1135999999999999E-2</v>
      </c>
      <c r="F283" s="5">
        <v>913704</v>
      </c>
      <c r="G283" s="5">
        <v>187240000</v>
      </c>
      <c r="I283" s="31"/>
    </row>
    <row r="284" spans="1:9" ht="15" thickBot="1" x14ac:dyDescent="0.35">
      <c r="A284" s="3">
        <v>42837</v>
      </c>
      <c r="B284" s="4">
        <v>1.9713000000000001E-2</v>
      </c>
      <c r="C284" s="4">
        <v>2.0753000000000001E-2</v>
      </c>
      <c r="D284" s="4">
        <v>1.9696000000000002E-2</v>
      </c>
      <c r="E284" s="4">
        <v>2.0753000000000001E-2</v>
      </c>
      <c r="F284" s="5">
        <v>352057</v>
      </c>
      <c r="G284" s="5">
        <v>177420000</v>
      </c>
      <c r="I284" s="31"/>
    </row>
    <row r="285" spans="1:9" ht="15" thickBot="1" x14ac:dyDescent="0.35">
      <c r="A285" s="3">
        <v>42836</v>
      </c>
      <c r="B285" s="4">
        <v>2.0726999999999999E-2</v>
      </c>
      <c r="C285" s="4">
        <v>2.1007999999999999E-2</v>
      </c>
      <c r="D285" s="4">
        <v>1.9626999999999999E-2</v>
      </c>
      <c r="E285" s="4">
        <v>1.9800999999999999E-2</v>
      </c>
      <c r="F285" s="5">
        <v>624476</v>
      </c>
      <c r="G285" s="5">
        <v>186548000</v>
      </c>
      <c r="I285" s="31"/>
    </row>
    <row r="286" spans="1:9" ht="15" thickBot="1" x14ac:dyDescent="0.35">
      <c r="A286" s="3">
        <v>42835</v>
      </c>
      <c r="B286" s="4">
        <v>2.0441999999999998E-2</v>
      </c>
      <c r="C286" s="4">
        <v>2.1617000000000001E-2</v>
      </c>
      <c r="D286" s="4">
        <v>1.9866000000000002E-2</v>
      </c>
      <c r="E286" s="4">
        <v>2.0881E-2</v>
      </c>
      <c r="F286" s="5">
        <v>935290</v>
      </c>
      <c r="G286" s="5">
        <v>183982000</v>
      </c>
      <c r="I286" s="31"/>
    </row>
    <row r="287" spans="1:9" ht="15" thickBot="1" x14ac:dyDescent="0.35">
      <c r="A287" s="3">
        <v>42834</v>
      </c>
      <c r="B287" s="4">
        <v>1.8457000000000001E-2</v>
      </c>
      <c r="C287" s="4">
        <v>2.1083999999999999E-2</v>
      </c>
      <c r="D287" s="4">
        <v>1.8394000000000001E-2</v>
      </c>
      <c r="E287" s="4">
        <v>2.0015000000000002E-2</v>
      </c>
      <c r="F287" s="5">
        <v>1427210</v>
      </c>
      <c r="G287" s="5">
        <v>166109000</v>
      </c>
      <c r="I287" s="31"/>
    </row>
    <row r="288" spans="1:9" ht="15" thickBot="1" x14ac:dyDescent="0.35">
      <c r="A288" s="3">
        <v>42833</v>
      </c>
      <c r="B288" s="4">
        <v>1.6816000000000001E-2</v>
      </c>
      <c r="C288" s="4">
        <v>1.9123999999999999E-2</v>
      </c>
      <c r="D288" s="4">
        <v>1.6652E-2</v>
      </c>
      <c r="E288" s="4">
        <v>1.8439000000000001E-2</v>
      </c>
      <c r="F288" s="5">
        <v>566747</v>
      </c>
      <c r="G288" s="5">
        <v>151344000</v>
      </c>
      <c r="I288" s="31"/>
    </row>
    <row r="289" spans="1:9" ht="15" thickBot="1" x14ac:dyDescent="0.35">
      <c r="A289" s="3">
        <v>42832</v>
      </c>
      <c r="B289" s="4">
        <v>1.6591000000000002E-2</v>
      </c>
      <c r="C289" s="4">
        <v>1.7711999999999999E-2</v>
      </c>
      <c r="D289" s="4">
        <v>1.6455999999999998E-2</v>
      </c>
      <c r="E289" s="4">
        <v>1.6875999999999999E-2</v>
      </c>
      <c r="F289" s="5">
        <v>537684</v>
      </c>
      <c r="G289" s="5">
        <v>149323000</v>
      </c>
      <c r="I289" s="31"/>
    </row>
    <row r="290" spans="1:9" ht="15" thickBot="1" x14ac:dyDescent="0.35">
      <c r="A290" s="3">
        <v>42831</v>
      </c>
      <c r="B290" s="4">
        <v>1.7481E-2</v>
      </c>
      <c r="C290" s="4">
        <v>1.7954000000000001E-2</v>
      </c>
      <c r="D290" s="4">
        <v>1.5952000000000001E-2</v>
      </c>
      <c r="E290" s="4">
        <v>1.6597000000000001E-2</v>
      </c>
      <c r="F290" s="5">
        <v>876617</v>
      </c>
      <c r="G290" s="5">
        <v>157325000</v>
      </c>
      <c r="I290" s="31"/>
    </row>
    <row r="291" spans="1:9" ht="15" thickBot="1" x14ac:dyDescent="0.35">
      <c r="A291" s="3">
        <v>42830</v>
      </c>
      <c r="B291" s="4">
        <v>1.8287999999999999E-2</v>
      </c>
      <c r="C291" s="4">
        <v>1.8327E-2</v>
      </c>
      <c r="D291" s="4">
        <v>1.6802999999999998E-2</v>
      </c>
      <c r="E291" s="4">
        <v>1.7454000000000001E-2</v>
      </c>
      <c r="F291" s="5">
        <v>703122</v>
      </c>
      <c r="G291" s="5">
        <v>164592000</v>
      </c>
      <c r="I291" s="31"/>
    </row>
    <row r="292" spans="1:9" ht="15" thickBot="1" x14ac:dyDescent="0.35">
      <c r="A292" s="3">
        <v>42829</v>
      </c>
      <c r="B292" s="4">
        <v>1.9975E-2</v>
      </c>
      <c r="C292" s="4">
        <v>1.9975E-2</v>
      </c>
      <c r="D292" s="4">
        <v>1.7201999999999999E-2</v>
      </c>
      <c r="E292" s="4">
        <v>1.8258E-2</v>
      </c>
      <c r="F292" s="5">
        <v>1116120</v>
      </c>
      <c r="G292" s="5">
        <v>179777000</v>
      </c>
      <c r="I292" s="31"/>
    </row>
    <row r="293" spans="1:9" ht="15" thickBot="1" x14ac:dyDescent="0.35">
      <c r="A293" s="3">
        <v>42828</v>
      </c>
      <c r="B293" s="4">
        <v>1.6129999999999999E-2</v>
      </c>
      <c r="C293" s="4">
        <v>2.2290000000000001E-2</v>
      </c>
      <c r="D293" s="4">
        <v>1.6129999999999999E-2</v>
      </c>
      <c r="E293" s="4">
        <v>0.02</v>
      </c>
      <c r="F293" s="5">
        <v>3046200</v>
      </c>
      <c r="G293" s="5">
        <v>145174000</v>
      </c>
      <c r="I293" s="31"/>
    </row>
    <row r="294" spans="1:9" ht="15" thickBot="1" x14ac:dyDescent="0.35">
      <c r="A294" s="3">
        <v>42827</v>
      </c>
      <c r="B294" s="4">
        <v>1.7555000000000001E-2</v>
      </c>
      <c r="C294" s="4">
        <v>1.8228000000000001E-2</v>
      </c>
      <c r="D294" s="4">
        <v>1.6028000000000001E-2</v>
      </c>
      <c r="E294" s="4">
        <v>1.6086E-2</v>
      </c>
      <c r="F294" s="5">
        <v>1424000</v>
      </c>
      <c r="G294" s="5">
        <v>157994000</v>
      </c>
      <c r="I294" s="31"/>
    </row>
    <row r="295" spans="1:9" ht="15" thickBot="1" x14ac:dyDescent="0.35">
      <c r="A295" s="3">
        <v>42826</v>
      </c>
      <c r="B295" s="4">
        <v>1.4921E-2</v>
      </c>
      <c r="C295" s="4">
        <v>1.9151000000000001E-2</v>
      </c>
      <c r="D295" s="4">
        <v>1.4803E-2</v>
      </c>
      <c r="E295" s="4">
        <v>1.7631999999999998E-2</v>
      </c>
      <c r="F295" s="5">
        <v>2447890</v>
      </c>
      <c r="G295" s="5">
        <v>134287000</v>
      </c>
      <c r="I295" s="31"/>
    </row>
    <row r="296" spans="1:9" ht="15" thickBot="1" x14ac:dyDescent="0.35">
      <c r="A296" s="3">
        <v>42825</v>
      </c>
      <c r="B296" s="4">
        <v>1.3967E-2</v>
      </c>
      <c r="C296" s="4">
        <v>1.5280999999999999E-2</v>
      </c>
      <c r="D296" s="4">
        <v>1.3967E-2</v>
      </c>
      <c r="E296" s="4">
        <v>1.4928E-2</v>
      </c>
      <c r="F296" s="5">
        <v>691479</v>
      </c>
      <c r="G296" s="5">
        <v>125699000</v>
      </c>
      <c r="I296" s="31"/>
    </row>
    <row r="297" spans="1:9" ht="15" thickBot="1" x14ac:dyDescent="0.35">
      <c r="A297" s="3">
        <v>42824</v>
      </c>
      <c r="B297" s="4">
        <v>1.4892000000000001E-2</v>
      </c>
      <c r="C297" s="4">
        <v>1.5136999999999999E-2</v>
      </c>
      <c r="D297" s="4">
        <v>1.3532000000000001E-2</v>
      </c>
      <c r="E297" s="4">
        <v>1.4036E-2</v>
      </c>
      <c r="F297" s="5">
        <v>496073</v>
      </c>
      <c r="G297" s="5">
        <v>134032000</v>
      </c>
      <c r="I297" s="31"/>
    </row>
    <row r="298" spans="1:9" ht="15" thickBot="1" x14ac:dyDescent="0.35">
      <c r="A298" s="3">
        <v>42823</v>
      </c>
      <c r="B298" s="4">
        <v>1.3594E-2</v>
      </c>
      <c r="C298" s="4">
        <v>1.4892000000000001E-2</v>
      </c>
      <c r="D298" s="4">
        <v>1.3265000000000001E-2</v>
      </c>
      <c r="E298" s="4">
        <v>1.4892000000000001E-2</v>
      </c>
      <c r="F298" s="5">
        <v>648006</v>
      </c>
      <c r="G298" s="5">
        <v>122347000</v>
      </c>
      <c r="I298" s="31"/>
    </row>
    <row r="299" spans="1:9" ht="15" thickBot="1" x14ac:dyDescent="0.35">
      <c r="A299" s="3">
        <v>42822</v>
      </c>
      <c r="B299" s="4">
        <v>1.333E-2</v>
      </c>
      <c r="C299" s="4">
        <v>1.4019E-2</v>
      </c>
      <c r="D299" s="4">
        <v>1.2496999999999999E-2</v>
      </c>
      <c r="E299" s="4">
        <v>1.3646999999999999E-2</v>
      </c>
      <c r="F299" s="5">
        <v>440369</v>
      </c>
      <c r="G299" s="5">
        <v>119969000</v>
      </c>
      <c r="I299" s="31"/>
    </row>
    <row r="300" spans="1:9" ht="15" thickBot="1" x14ac:dyDescent="0.35">
      <c r="A300" s="3">
        <v>42821</v>
      </c>
      <c r="B300" s="4">
        <v>1.3598000000000001E-2</v>
      </c>
      <c r="C300" s="4">
        <v>1.3812E-2</v>
      </c>
      <c r="D300" s="4">
        <v>1.2871E-2</v>
      </c>
      <c r="E300" s="4">
        <v>1.3332E-2</v>
      </c>
      <c r="F300" s="5">
        <v>647927</v>
      </c>
      <c r="G300" s="5">
        <v>122383000</v>
      </c>
      <c r="I300" s="31"/>
    </row>
    <row r="301" spans="1:9" ht="15" thickBot="1" x14ac:dyDescent="0.35">
      <c r="A301" s="3">
        <v>42820</v>
      </c>
      <c r="B301" s="4">
        <v>1.2689000000000001E-2</v>
      </c>
      <c r="C301" s="4">
        <v>1.4127000000000001E-2</v>
      </c>
      <c r="D301" s="4">
        <v>1.2632000000000001E-2</v>
      </c>
      <c r="E301" s="4">
        <v>1.3527000000000001E-2</v>
      </c>
      <c r="F301" s="5">
        <v>602948</v>
      </c>
      <c r="G301" s="5">
        <v>114201000</v>
      </c>
      <c r="I301" s="31"/>
    </row>
    <row r="302" spans="1:9" ht="15" thickBot="1" x14ac:dyDescent="0.35">
      <c r="A302" s="3">
        <v>42819</v>
      </c>
      <c r="B302" s="4">
        <v>1.3931000000000001E-2</v>
      </c>
      <c r="C302" s="4">
        <v>1.4144E-2</v>
      </c>
      <c r="D302" s="4">
        <v>1.2024999999999999E-2</v>
      </c>
      <c r="E302" s="4">
        <v>1.2710000000000001E-2</v>
      </c>
      <c r="F302" s="5">
        <v>1267940</v>
      </c>
      <c r="G302" s="5">
        <v>125381000</v>
      </c>
      <c r="I302" s="31"/>
    </row>
    <row r="303" spans="1:9" ht="15" thickBot="1" x14ac:dyDescent="0.35">
      <c r="A303" s="3">
        <v>42818</v>
      </c>
      <c r="B303" s="4">
        <v>1.4918000000000001E-2</v>
      </c>
      <c r="C303" s="4">
        <v>1.5217E-2</v>
      </c>
      <c r="D303" s="4">
        <v>1.379E-2</v>
      </c>
      <c r="E303" s="4">
        <v>1.3891000000000001E-2</v>
      </c>
      <c r="F303" s="5">
        <v>918205</v>
      </c>
      <c r="G303" s="5">
        <v>134264000</v>
      </c>
      <c r="I303" s="31"/>
    </row>
    <row r="304" spans="1:9" ht="15" thickBot="1" x14ac:dyDescent="0.35">
      <c r="A304" s="3">
        <v>42817</v>
      </c>
      <c r="B304" s="4">
        <v>1.6316000000000001E-2</v>
      </c>
      <c r="C304" s="4">
        <v>1.67E-2</v>
      </c>
      <c r="D304" s="4">
        <v>1.4815999999999999E-2</v>
      </c>
      <c r="E304" s="4">
        <v>1.502E-2</v>
      </c>
      <c r="F304" s="5">
        <v>801946</v>
      </c>
      <c r="G304" s="5">
        <v>146839000</v>
      </c>
      <c r="I304" s="31"/>
    </row>
    <row r="305" spans="1:9" ht="15" thickBot="1" x14ac:dyDescent="0.35">
      <c r="A305" s="3">
        <v>42816</v>
      </c>
      <c r="B305" s="4">
        <v>1.5810000000000001E-2</v>
      </c>
      <c r="C305" s="4">
        <v>1.7652999999999999E-2</v>
      </c>
      <c r="D305" s="4">
        <v>1.5299999999999999E-2</v>
      </c>
      <c r="E305" s="4">
        <v>1.6312E-2</v>
      </c>
      <c r="F305" s="5">
        <v>1313950</v>
      </c>
      <c r="G305" s="5">
        <v>142286000</v>
      </c>
      <c r="I305" s="31"/>
    </row>
    <row r="306" spans="1:9" ht="15" thickBot="1" x14ac:dyDescent="0.35">
      <c r="A306" s="3">
        <v>42815</v>
      </c>
      <c r="B306" s="4">
        <v>1.4402999999999999E-2</v>
      </c>
      <c r="C306" s="4">
        <v>1.5973000000000001E-2</v>
      </c>
      <c r="D306" s="4">
        <v>1.3979999999999999E-2</v>
      </c>
      <c r="E306" s="4">
        <v>1.5800000000000002E-2</v>
      </c>
      <c r="F306" s="5">
        <v>1174180</v>
      </c>
      <c r="G306" s="5">
        <v>129631000</v>
      </c>
      <c r="I306" s="31"/>
    </row>
    <row r="307" spans="1:9" ht="15" thickBot="1" x14ac:dyDescent="0.35">
      <c r="A307" s="3">
        <v>42814</v>
      </c>
      <c r="B307" s="4">
        <v>1.6275000000000001E-2</v>
      </c>
      <c r="C307" s="4">
        <v>1.7496999999999999E-2</v>
      </c>
      <c r="D307" s="4">
        <v>1.3922E-2</v>
      </c>
      <c r="E307" s="4">
        <v>1.4328E-2</v>
      </c>
      <c r="F307" s="5">
        <v>2312320</v>
      </c>
      <c r="G307" s="5">
        <v>146475000</v>
      </c>
      <c r="I307" s="31"/>
    </row>
    <row r="308" spans="1:9" ht="15" thickBot="1" x14ac:dyDescent="0.35">
      <c r="A308" s="3">
        <v>42813</v>
      </c>
      <c r="B308" s="4">
        <v>1.1946E-2</v>
      </c>
      <c r="C308" s="4">
        <v>1.7394E-2</v>
      </c>
      <c r="D308" s="4">
        <v>1.1453E-2</v>
      </c>
      <c r="E308" s="4">
        <v>1.6473999999999999E-2</v>
      </c>
      <c r="F308" s="5">
        <v>2619470</v>
      </c>
      <c r="G308" s="5">
        <v>107514000</v>
      </c>
      <c r="I308" s="31"/>
    </row>
    <row r="309" spans="1:9" ht="15" thickBot="1" x14ac:dyDescent="0.35">
      <c r="A309" s="3">
        <v>42812</v>
      </c>
      <c r="B309" s="4">
        <v>1.1540999999999999E-2</v>
      </c>
      <c r="C309" s="4">
        <v>1.2305E-2</v>
      </c>
      <c r="D309" s="4">
        <v>1.1261E-2</v>
      </c>
      <c r="E309" s="4">
        <v>1.1957000000000001E-2</v>
      </c>
      <c r="F309" s="5">
        <v>930344</v>
      </c>
      <c r="G309" s="5">
        <v>103870000</v>
      </c>
      <c r="I309" s="31"/>
    </row>
    <row r="310" spans="1:9" ht="15" thickBot="1" x14ac:dyDescent="0.35">
      <c r="A310" s="3">
        <v>42811</v>
      </c>
      <c r="B310" s="4">
        <v>1.1109000000000001E-2</v>
      </c>
      <c r="C310" s="4">
        <v>1.2009000000000001E-2</v>
      </c>
      <c r="D310" s="4">
        <v>1.0488000000000001E-2</v>
      </c>
      <c r="E310" s="4">
        <v>1.1788E-2</v>
      </c>
      <c r="F310" s="5">
        <v>829333</v>
      </c>
      <c r="G310" s="5">
        <v>99976500</v>
      </c>
      <c r="I310" s="31"/>
    </row>
    <row r="311" spans="1:9" ht="15" thickBot="1" x14ac:dyDescent="0.35">
      <c r="A311" s="3">
        <v>42810</v>
      </c>
      <c r="B311" s="4">
        <v>1.1268E-2</v>
      </c>
      <c r="C311" s="4">
        <v>1.1518E-2</v>
      </c>
      <c r="D311" s="4">
        <v>1.064E-2</v>
      </c>
      <c r="E311" s="4">
        <v>1.1102000000000001E-2</v>
      </c>
      <c r="F311" s="5">
        <v>640608</v>
      </c>
      <c r="G311" s="5">
        <v>101410000</v>
      </c>
      <c r="I311" s="31"/>
    </row>
    <row r="312" spans="1:9" ht="15" thickBot="1" x14ac:dyDescent="0.35">
      <c r="A312" s="3">
        <v>42809</v>
      </c>
      <c r="B312" s="4">
        <v>1.1616E-2</v>
      </c>
      <c r="C312" s="4">
        <v>1.1724E-2</v>
      </c>
      <c r="D312" s="4">
        <v>1.1042E-2</v>
      </c>
      <c r="E312" s="4">
        <v>1.1237E-2</v>
      </c>
      <c r="F312" s="5">
        <v>497301</v>
      </c>
      <c r="G312" s="5">
        <v>104547000</v>
      </c>
      <c r="I312" s="31"/>
    </row>
    <row r="313" spans="1:9" ht="15" thickBot="1" x14ac:dyDescent="0.35">
      <c r="A313" s="3">
        <v>42808</v>
      </c>
      <c r="B313" s="4">
        <v>1.0944000000000001E-2</v>
      </c>
      <c r="C313" s="4">
        <v>1.1815000000000001E-2</v>
      </c>
      <c r="D313" s="4">
        <v>1.0886E-2</v>
      </c>
      <c r="E313" s="4">
        <v>1.1613999999999999E-2</v>
      </c>
      <c r="F313" s="5">
        <v>701027</v>
      </c>
      <c r="G313" s="5">
        <v>98498700</v>
      </c>
      <c r="I313" s="31"/>
    </row>
    <row r="314" spans="1:9" ht="15" thickBot="1" x14ac:dyDescent="0.35">
      <c r="A314" s="3">
        <v>42807</v>
      </c>
      <c r="B314" s="4">
        <v>9.9089999999999994E-3</v>
      </c>
      <c r="C314" s="4">
        <v>1.1575E-2</v>
      </c>
      <c r="D314" s="4">
        <v>9.9089999999999994E-3</v>
      </c>
      <c r="E314" s="4">
        <v>1.0914E-2</v>
      </c>
      <c r="F314" s="5">
        <v>1096580</v>
      </c>
      <c r="G314" s="5">
        <v>89178800</v>
      </c>
      <c r="I314" s="31"/>
    </row>
    <row r="315" spans="1:9" ht="15" thickBot="1" x14ac:dyDescent="0.35">
      <c r="A315" s="3">
        <v>42806</v>
      </c>
      <c r="B315" s="4">
        <v>9.8399999999999998E-3</v>
      </c>
      <c r="C315" s="4">
        <v>1.0281999999999999E-2</v>
      </c>
      <c r="D315" s="4">
        <v>9.7940000000000006E-3</v>
      </c>
      <c r="E315" s="4">
        <v>9.894E-3</v>
      </c>
      <c r="F315" s="5">
        <v>476100</v>
      </c>
      <c r="G315" s="5">
        <v>88559500</v>
      </c>
      <c r="I315" s="31"/>
    </row>
    <row r="316" spans="1:9" ht="15" thickBot="1" x14ac:dyDescent="0.35">
      <c r="A316" s="3">
        <v>42805</v>
      </c>
      <c r="B316" s="4">
        <v>9.0629999999999999E-3</v>
      </c>
      <c r="C316" s="4">
        <v>1.0215999999999999E-2</v>
      </c>
      <c r="D316" s="4">
        <v>9.0069999999999994E-3</v>
      </c>
      <c r="E316" s="4">
        <v>9.8359999999999993E-3</v>
      </c>
      <c r="F316" s="5">
        <v>546893</v>
      </c>
      <c r="G316" s="5">
        <v>81563800</v>
      </c>
      <c r="I316" s="31"/>
    </row>
    <row r="317" spans="1:9" ht="15" thickBot="1" x14ac:dyDescent="0.35">
      <c r="A317" s="3">
        <v>42804</v>
      </c>
      <c r="B317" s="4">
        <v>9.103E-3</v>
      </c>
      <c r="C317" s="4">
        <v>9.8980000000000005E-3</v>
      </c>
      <c r="D317" s="4">
        <v>8.8900000000000003E-3</v>
      </c>
      <c r="E317" s="4">
        <v>9.1409999999999998E-3</v>
      </c>
      <c r="F317" s="5">
        <v>562324</v>
      </c>
      <c r="G317" s="5">
        <v>81923800</v>
      </c>
      <c r="I317" s="31"/>
    </row>
    <row r="318" spans="1:9" ht="15" thickBot="1" x14ac:dyDescent="0.35">
      <c r="A318" s="3">
        <v>42803</v>
      </c>
      <c r="B318" s="4">
        <v>9.3019999999999995E-3</v>
      </c>
      <c r="C318" s="4">
        <v>9.5530000000000007E-3</v>
      </c>
      <c r="D318" s="4">
        <v>8.7410000000000005E-3</v>
      </c>
      <c r="E318" s="4">
        <v>9.0419999999999997E-3</v>
      </c>
      <c r="F318" s="5">
        <v>606455</v>
      </c>
      <c r="G318" s="5">
        <v>83721800</v>
      </c>
      <c r="I318" s="31"/>
    </row>
    <row r="319" spans="1:9" ht="15" thickBot="1" x14ac:dyDescent="0.35">
      <c r="A319" s="3">
        <v>42802</v>
      </c>
      <c r="B319" s="4">
        <v>1.0966999999999999E-2</v>
      </c>
      <c r="C319" s="4">
        <v>1.1030999999999999E-2</v>
      </c>
      <c r="D319" s="4">
        <v>9.2530000000000008E-3</v>
      </c>
      <c r="E319" s="4">
        <v>9.3139999999999994E-3</v>
      </c>
      <c r="F319" s="5">
        <v>834043</v>
      </c>
      <c r="G319" s="5">
        <v>98702100</v>
      </c>
      <c r="I319" s="31"/>
    </row>
    <row r="320" spans="1:9" ht="15" thickBot="1" x14ac:dyDescent="0.35">
      <c r="A320" s="3">
        <v>42801</v>
      </c>
      <c r="B320" s="4">
        <v>1.0956E-2</v>
      </c>
      <c r="C320" s="4">
        <v>1.17E-2</v>
      </c>
      <c r="D320" s="4">
        <v>1.0604000000000001E-2</v>
      </c>
      <c r="E320" s="4">
        <v>1.0970000000000001E-2</v>
      </c>
      <c r="F320" s="5">
        <v>625104</v>
      </c>
      <c r="G320" s="5">
        <v>98602200</v>
      </c>
      <c r="I320" s="31"/>
    </row>
    <row r="321" spans="1:9" ht="15" thickBot="1" x14ac:dyDescent="0.35">
      <c r="A321" s="3">
        <v>42800</v>
      </c>
      <c r="B321" s="4">
        <v>1.1065999999999999E-2</v>
      </c>
      <c r="C321" s="4">
        <v>1.2409999999999999E-2</v>
      </c>
      <c r="D321" s="4">
        <v>1.0495000000000001E-2</v>
      </c>
      <c r="E321" s="4">
        <v>1.0822999999999999E-2</v>
      </c>
      <c r="F321" s="5">
        <v>1425140</v>
      </c>
      <c r="G321" s="5">
        <v>99597600</v>
      </c>
      <c r="I321" s="31"/>
    </row>
    <row r="322" spans="1:9" ht="15" thickBot="1" x14ac:dyDescent="0.35">
      <c r="A322" s="3">
        <v>42799</v>
      </c>
      <c r="B322" s="4">
        <v>9.5960000000000004E-3</v>
      </c>
      <c r="C322" s="4">
        <v>1.1464999999999999E-2</v>
      </c>
      <c r="D322" s="4">
        <v>9.3290000000000005E-3</v>
      </c>
      <c r="E322" s="4">
        <v>1.1338000000000001E-2</v>
      </c>
      <c r="F322" s="5">
        <v>711024</v>
      </c>
      <c r="G322" s="5">
        <v>86360400</v>
      </c>
      <c r="I322" s="31"/>
    </row>
    <row r="323" spans="1:9" ht="15" thickBot="1" x14ac:dyDescent="0.35">
      <c r="A323" s="3">
        <v>42798</v>
      </c>
      <c r="B323" s="4">
        <v>8.8839999999999995E-3</v>
      </c>
      <c r="C323" s="4">
        <v>9.639E-3</v>
      </c>
      <c r="D323" s="4">
        <v>8.8149999999999999E-3</v>
      </c>
      <c r="E323" s="4">
        <v>9.5670000000000009E-3</v>
      </c>
      <c r="F323" s="5">
        <v>392398</v>
      </c>
      <c r="G323" s="5">
        <v>79956200</v>
      </c>
      <c r="I323" s="31"/>
    </row>
    <row r="324" spans="1:9" ht="15" thickBot="1" x14ac:dyDescent="0.35">
      <c r="A324" s="3">
        <v>42797</v>
      </c>
      <c r="B324" s="4">
        <v>8.7969999999999993E-3</v>
      </c>
      <c r="C324" s="4">
        <v>1.0200000000000001E-2</v>
      </c>
      <c r="D324" s="4">
        <v>8.4430000000000009E-3</v>
      </c>
      <c r="E324" s="4">
        <v>8.8870000000000008E-3</v>
      </c>
      <c r="F324" s="5">
        <v>937683</v>
      </c>
      <c r="G324" s="5">
        <v>79174900</v>
      </c>
      <c r="I324" s="31"/>
    </row>
    <row r="325" spans="1:9" ht="15" thickBot="1" x14ac:dyDescent="0.35">
      <c r="A325" s="3">
        <v>42796</v>
      </c>
      <c r="B325" s="4">
        <v>7.8740000000000008E-3</v>
      </c>
      <c r="C325" s="4">
        <v>8.9650000000000007E-3</v>
      </c>
      <c r="D325" s="4">
        <v>7.7679999999999997E-3</v>
      </c>
      <c r="E325" s="4">
        <v>8.8179999999999994E-3</v>
      </c>
      <c r="F325" s="5">
        <v>442488</v>
      </c>
      <c r="G325" s="5">
        <v>70867600</v>
      </c>
      <c r="I325" s="31"/>
    </row>
    <row r="326" spans="1:9" ht="15" thickBot="1" x14ac:dyDescent="0.35">
      <c r="A326" s="3">
        <v>42795</v>
      </c>
      <c r="B326" s="4">
        <v>7.0130000000000001E-3</v>
      </c>
      <c r="C326" s="4">
        <v>8.3239999999999998E-3</v>
      </c>
      <c r="D326" s="4">
        <v>7.0130000000000001E-3</v>
      </c>
      <c r="E326" s="4">
        <v>7.8499999999999993E-3</v>
      </c>
      <c r="F326" s="5">
        <v>588949</v>
      </c>
      <c r="G326" s="5">
        <v>63121000</v>
      </c>
      <c r="I326" s="31"/>
    </row>
    <row r="327" spans="1:9" ht="15" thickBot="1" x14ac:dyDescent="0.35">
      <c r="A327" s="3">
        <v>42794</v>
      </c>
      <c r="B327" s="4">
        <v>6.4099999999999999E-3</v>
      </c>
      <c r="C327" s="4">
        <v>7.058E-3</v>
      </c>
      <c r="D327" s="4">
        <v>6.391E-3</v>
      </c>
      <c r="E327" s="4">
        <v>7.0340000000000003E-3</v>
      </c>
      <c r="F327" s="5">
        <v>189363</v>
      </c>
      <c r="G327" s="5">
        <v>57693900</v>
      </c>
      <c r="I327" s="31"/>
    </row>
    <row r="328" spans="1:9" ht="15" thickBot="1" x14ac:dyDescent="0.35">
      <c r="A328" s="3">
        <v>42793</v>
      </c>
      <c r="B328" s="4">
        <v>6.4570000000000001E-3</v>
      </c>
      <c r="C328" s="4">
        <v>6.535E-3</v>
      </c>
      <c r="D328" s="4">
        <v>6.3720000000000001E-3</v>
      </c>
      <c r="E328" s="4">
        <v>6.4149999999999997E-3</v>
      </c>
      <c r="F328" s="5">
        <v>101345</v>
      </c>
      <c r="G328" s="5">
        <v>58115300</v>
      </c>
      <c r="I328" s="31"/>
    </row>
    <row r="329" spans="1:9" ht="15" thickBot="1" x14ac:dyDescent="0.35">
      <c r="A329" s="3">
        <v>42792</v>
      </c>
      <c r="B329" s="4">
        <v>6.3439999999999998E-3</v>
      </c>
      <c r="C329" s="4">
        <v>6.5539999999999999E-3</v>
      </c>
      <c r="D329" s="4">
        <v>6.3200000000000001E-3</v>
      </c>
      <c r="E329" s="4">
        <v>6.4469999999999996E-3</v>
      </c>
      <c r="F329" s="5">
        <v>84192</v>
      </c>
      <c r="G329" s="5">
        <v>57097300</v>
      </c>
      <c r="I329" s="31"/>
    </row>
    <row r="330" spans="1:9" ht="15" thickBot="1" x14ac:dyDescent="0.35">
      <c r="A330" s="3">
        <v>42791</v>
      </c>
      <c r="B330" s="4">
        <v>6.5550000000000001E-3</v>
      </c>
      <c r="C330" s="4">
        <v>6.6290000000000003E-3</v>
      </c>
      <c r="D330" s="4">
        <v>6.1980000000000004E-3</v>
      </c>
      <c r="E330" s="4">
        <v>6.3400000000000001E-3</v>
      </c>
      <c r="F330" s="5">
        <v>148274</v>
      </c>
      <c r="G330" s="5">
        <v>58994400</v>
      </c>
      <c r="I330" s="31"/>
    </row>
    <row r="331" spans="1:9" ht="15" thickBot="1" x14ac:dyDescent="0.35">
      <c r="A331" s="3">
        <v>42790</v>
      </c>
      <c r="B331" s="4">
        <v>6.8770000000000003E-3</v>
      </c>
      <c r="C331" s="4">
        <v>6.9210000000000001E-3</v>
      </c>
      <c r="D331" s="4">
        <v>6.4440000000000001E-3</v>
      </c>
      <c r="E331" s="4">
        <v>6.5709999999999996E-3</v>
      </c>
      <c r="F331" s="5">
        <v>145516</v>
      </c>
      <c r="G331" s="5">
        <v>61891200</v>
      </c>
      <c r="I331" s="31"/>
    </row>
    <row r="332" spans="1:9" ht="15" thickBot="1" x14ac:dyDescent="0.35">
      <c r="A332" s="3">
        <v>42789</v>
      </c>
      <c r="B332" s="4">
        <v>6.378E-3</v>
      </c>
      <c r="C332" s="4">
        <v>7.0159999999999997E-3</v>
      </c>
      <c r="D332" s="4">
        <v>6.3759999999999997E-3</v>
      </c>
      <c r="E332" s="4">
        <v>6.8529999999999997E-3</v>
      </c>
      <c r="F332" s="5">
        <v>121469</v>
      </c>
      <c r="G332" s="5">
        <v>57403100</v>
      </c>
      <c r="I332" s="31"/>
    </row>
    <row r="333" spans="1:9" ht="15" thickBot="1" x14ac:dyDescent="0.35">
      <c r="A333" s="3">
        <v>42788</v>
      </c>
      <c r="B333" s="4">
        <v>6.3070000000000001E-3</v>
      </c>
      <c r="C333" s="4">
        <v>6.5040000000000002E-3</v>
      </c>
      <c r="D333" s="4">
        <v>6.3020000000000003E-3</v>
      </c>
      <c r="E333" s="4">
        <v>6.3879999999999996E-3</v>
      </c>
      <c r="F333" s="5">
        <v>91865</v>
      </c>
      <c r="G333" s="5">
        <v>56762200</v>
      </c>
      <c r="I333" s="31"/>
    </row>
    <row r="334" spans="1:9" ht="15" thickBot="1" x14ac:dyDescent="0.35">
      <c r="A334" s="3">
        <v>42787</v>
      </c>
      <c r="B334" s="4">
        <v>6.5409999999999999E-3</v>
      </c>
      <c r="C334" s="4">
        <v>6.5539999999999999E-3</v>
      </c>
      <c r="D334" s="4">
        <v>6.0990000000000003E-3</v>
      </c>
      <c r="E334" s="4">
        <v>6.326E-3</v>
      </c>
      <c r="F334" s="5">
        <v>170227</v>
      </c>
      <c r="G334" s="5">
        <v>58872000</v>
      </c>
      <c r="I334" s="31"/>
    </row>
    <row r="335" spans="1:9" ht="15" thickBot="1" x14ac:dyDescent="0.35">
      <c r="A335" s="3">
        <v>42786</v>
      </c>
      <c r="B335" s="4">
        <v>6.3870000000000003E-3</v>
      </c>
      <c r="C335" s="4">
        <v>6.7369999999999999E-3</v>
      </c>
      <c r="D335" s="4">
        <v>6.3099999999999996E-3</v>
      </c>
      <c r="E335" s="4">
        <v>6.5589999999999997E-3</v>
      </c>
      <c r="F335" s="5">
        <v>161699</v>
      </c>
      <c r="G335" s="5">
        <v>57480300</v>
      </c>
      <c r="I335" s="31"/>
    </row>
    <row r="336" spans="1:9" ht="15" thickBot="1" x14ac:dyDescent="0.35">
      <c r="A336" s="3">
        <v>42785</v>
      </c>
      <c r="B336" s="4">
        <v>6.8630000000000002E-3</v>
      </c>
      <c r="C336" s="4">
        <v>6.8910000000000004E-3</v>
      </c>
      <c r="D336" s="4">
        <v>6.2989999999999999E-3</v>
      </c>
      <c r="E336" s="4">
        <v>6.352E-3</v>
      </c>
      <c r="F336" s="5">
        <v>268886</v>
      </c>
      <c r="G336" s="5">
        <v>61765100</v>
      </c>
      <c r="I336" s="31"/>
    </row>
    <row r="337" spans="1:9" ht="15" thickBot="1" x14ac:dyDescent="0.35">
      <c r="A337" s="3">
        <v>42784</v>
      </c>
      <c r="B337" s="4">
        <v>7.1279999999999998E-3</v>
      </c>
      <c r="C337" s="4">
        <v>7.2139999999999999E-3</v>
      </c>
      <c r="D337" s="4">
        <v>6.6150000000000002E-3</v>
      </c>
      <c r="E337" s="4">
        <v>6.8630000000000002E-3</v>
      </c>
      <c r="F337" s="5">
        <v>170619</v>
      </c>
      <c r="G337" s="5">
        <v>64155300</v>
      </c>
      <c r="I337" s="31"/>
    </row>
    <row r="338" spans="1:9" ht="15" thickBot="1" x14ac:dyDescent="0.35">
      <c r="A338" s="3">
        <v>42783</v>
      </c>
      <c r="B338" s="4">
        <v>7.0289999999999997E-3</v>
      </c>
      <c r="C338" s="4">
        <v>7.1390000000000004E-3</v>
      </c>
      <c r="D338" s="4">
        <v>6.9290000000000003E-3</v>
      </c>
      <c r="E338" s="4">
        <v>7.1130000000000004E-3</v>
      </c>
      <c r="F338" s="5">
        <v>174473</v>
      </c>
      <c r="G338" s="5">
        <v>63265100</v>
      </c>
      <c r="I338" s="31"/>
    </row>
    <row r="339" spans="1:9" ht="15" thickBot="1" x14ac:dyDescent="0.35">
      <c r="A339" s="3">
        <v>42782</v>
      </c>
      <c r="B339" s="4">
        <v>7.0809999999999996E-3</v>
      </c>
      <c r="C339" s="4">
        <v>7.1989999999999997E-3</v>
      </c>
      <c r="D339" s="4">
        <v>6.9740000000000002E-3</v>
      </c>
      <c r="E339" s="4">
        <v>7.0390000000000001E-3</v>
      </c>
      <c r="F339" s="5">
        <v>219826</v>
      </c>
      <c r="G339" s="5">
        <v>63727000</v>
      </c>
      <c r="I339" s="31"/>
    </row>
    <row r="340" spans="1:9" ht="15" thickBot="1" x14ac:dyDescent="0.35">
      <c r="A340" s="3">
        <v>42781</v>
      </c>
      <c r="B340" s="4">
        <v>6.7289999999999997E-3</v>
      </c>
      <c r="C340" s="4">
        <v>7.0930000000000003E-3</v>
      </c>
      <c r="D340" s="4">
        <v>6.6829999999999997E-3</v>
      </c>
      <c r="E340" s="4">
        <v>7.0930000000000003E-3</v>
      </c>
      <c r="F340" s="5">
        <v>115753</v>
      </c>
      <c r="G340" s="5">
        <v>60562400</v>
      </c>
      <c r="I340" s="31"/>
    </row>
    <row r="341" spans="1:9" ht="15" thickBot="1" x14ac:dyDescent="0.35">
      <c r="A341" s="3">
        <v>42780</v>
      </c>
      <c r="B341" s="4">
        <v>6.6010000000000001E-3</v>
      </c>
      <c r="C341" s="4">
        <v>6.8069999999999997E-3</v>
      </c>
      <c r="D341" s="4">
        <v>6.5360000000000001E-3</v>
      </c>
      <c r="E341" s="4">
        <v>6.7299999999999999E-3</v>
      </c>
      <c r="F341" s="5">
        <v>117528</v>
      </c>
      <c r="G341" s="5">
        <v>59411200</v>
      </c>
      <c r="I341" s="31"/>
    </row>
    <row r="342" spans="1:9" ht="15" thickBot="1" x14ac:dyDescent="0.35">
      <c r="A342" s="3">
        <v>42779</v>
      </c>
      <c r="B342" s="4">
        <v>6.9100000000000003E-3</v>
      </c>
      <c r="C342" s="4">
        <v>7.0089999999999996E-3</v>
      </c>
      <c r="D342" s="4">
        <v>6.4619999999999999E-3</v>
      </c>
      <c r="E342" s="4">
        <v>6.6350000000000003E-3</v>
      </c>
      <c r="F342" s="5">
        <v>254472</v>
      </c>
      <c r="G342" s="5">
        <v>62188800</v>
      </c>
      <c r="I342" s="31"/>
    </row>
    <row r="343" spans="1:9" ht="15" thickBot="1" x14ac:dyDescent="0.35">
      <c r="A343" s="3">
        <v>42778</v>
      </c>
      <c r="B343" s="4">
        <v>6.9760000000000004E-3</v>
      </c>
      <c r="C343" s="4">
        <v>7.0889999999999998E-3</v>
      </c>
      <c r="D343" s="4">
        <v>6.881E-3</v>
      </c>
      <c r="E343" s="4">
        <v>6.8999999999999999E-3</v>
      </c>
      <c r="F343" s="5">
        <v>231800</v>
      </c>
      <c r="G343" s="5">
        <v>62782200</v>
      </c>
      <c r="I343" s="31"/>
    </row>
    <row r="344" spans="1:9" ht="15" thickBot="1" x14ac:dyDescent="0.35">
      <c r="A344" s="3">
        <v>42777</v>
      </c>
      <c r="B344" s="4">
        <v>6.3350000000000004E-3</v>
      </c>
      <c r="C344" s="4">
        <v>6.992E-3</v>
      </c>
      <c r="D344" s="4">
        <v>6.2839999999999997E-3</v>
      </c>
      <c r="E344" s="4">
        <v>6.992E-3</v>
      </c>
      <c r="F344" s="5">
        <v>180360</v>
      </c>
      <c r="G344" s="5">
        <v>57016000</v>
      </c>
      <c r="I344" s="31"/>
    </row>
    <row r="345" spans="1:9" ht="15" thickBot="1" x14ac:dyDescent="0.35">
      <c r="A345" s="3">
        <v>42776</v>
      </c>
      <c r="B345" s="4">
        <v>6.3080000000000002E-3</v>
      </c>
      <c r="C345" s="4">
        <v>6.3530000000000001E-3</v>
      </c>
      <c r="D345" s="4">
        <v>5.8110000000000002E-3</v>
      </c>
      <c r="E345" s="4">
        <v>6.3379999999999999E-3</v>
      </c>
      <c r="F345" s="5">
        <v>177550</v>
      </c>
      <c r="G345" s="5">
        <v>56768200</v>
      </c>
      <c r="I345" s="31"/>
    </row>
    <row r="346" spans="1:9" ht="15" thickBot="1" x14ac:dyDescent="0.35">
      <c r="A346" s="3">
        <v>42775</v>
      </c>
      <c r="B346" s="4">
        <v>6.6730000000000001E-3</v>
      </c>
      <c r="C346" s="4">
        <v>6.7759999999999999E-3</v>
      </c>
      <c r="D346" s="4">
        <v>6.0239999999999998E-3</v>
      </c>
      <c r="E346" s="4">
        <v>6.3229999999999996E-3</v>
      </c>
      <c r="F346" s="5">
        <v>268138</v>
      </c>
      <c r="G346" s="5">
        <v>60055100</v>
      </c>
      <c r="I346" s="31"/>
    </row>
    <row r="347" spans="1:9" ht="15" thickBot="1" x14ac:dyDescent="0.35">
      <c r="A347" s="3">
        <v>42774</v>
      </c>
      <c r="B347" s="4">
        <v>7.0359999999999997E-3</v>
      </c>
      <c r="C347" s="4">
        <v>7.0860000000000003E-3</v>
      </c>
      <c r="D347" s="4">
        <v>6.5290000000000001E-3</v>
      </c>
      <c r="E347" s="4">
        <v>6.6610000000000003E-3</v>
      </c>
      <c r="F347" s="5">
        <v>301717</v>
      </c>
      <c r="G347" s="5">
        <v>63324500</v>
      </c>
      <c r="I347" s="31"/>
    </row>
    <row r="348" spans="1:9" ht="15" thickBot="1" x14ac:dyDescent="0.35">
      <c r="A348" s="3">
        <v>42773</v>
      </c>
      <c r="B348" s="4">
        <v>6.0439999999999999E-3</v>
      </c>
      <c r="C348" s="4">
        <v>7.2350000000000001E-3</v>
      </c>
      <c r="D348" s="4">
        <v>6.0439999999999999E-3</v>
      </c>
      <c r="E348" s="4">
        <v>6.9170000000000004E-3</v>
      </c>
      <c r="F348" s="5">
        <v>521704</v>
      </c>
      <c r="G348" s="5">
        <v>54395600</v>
      </c>
      <c r="I348" s="31"/>
    </row>
    <row r="349" spans="1:9" ht="15" thickBot="1" x14ac:dyDescent="0.35">
      <c r="A349" s="3">
        <v>42772</v>
      </c>
      <c r="B349" s="4">
        <v>6.3899999999999998E-3</v>
      </c>
      <c r="C349" s="4">
        <v>6.4609999999999997E-3</v>
      </c>
      <c r="D349" s="4">
        <v>5.7889999999999999E-3</v>
      </c>
      <c r="E349" s="4">
        <v>6.0390000000000001E-3</v>
      </c>
      <c r="F349" s="5">
        <v>345827</v>
      </c>
      <c r="G349" s="5">
        <v>57508500</v>
      </c>
      <c r="I349" s="31"/>
    </row>
    <row r="350" spans="1:9" ht="15" thickBot="1" x14ac:dyDescent="0.35">
      <c r="A350" s="3">
        <v>42771</v>
      </c>
      <c r="B350" s="4">
        <v>7.1869999999999998E-3</v>
      </c>
      <c r="C350" s="4">
        <v>7.1929999999999997E-3</v>
      </c>
      <c r="D350" s="4">
        <v>6.1710000000000003E-3</v>
      </c>
      <c r="E350" s="4">
        <v>6.3889999999999997E-3</v>
      </c>
      <c r="F350" s="5">
        <v>470994</v>
      </c>
      <c r="G350" s="5">
        <v>64686200</v>
      </c>
      <c r="I350" s="31"/>
    </row>
    <row r="351" spans="1:9" ht="15" thickBot="1" x14ac:dyDescent="0.35">
      <c r="A351" s="3">
        <v>42770</v>
      </c>
      <c r="B351" s="4">
        <v>6.9499999999999996E-3</v>
      </c>
      <c r="C351" s="4">
        <v>7.404E-3</v>
      </c>
      <c r="D351" s="4">
        <v>6.8230000000000001E-3</v>
      </c>
      <c r="E351" s="4">
        <v>7.1729999999999997E-3</v>
      </c>
      <c r="F351" s="5">
        <v>439713</v>
      </c>
      <c r="G351" s="5">
        <v>62546400</v>
      </c>
      <c r="I351" s="31"/>
    </row>
    <row r="352" spans="1:9" ht="15" thickBot="1" x14ac:dyDescent="0.35">
      <c r="A352" s="3">
        <v>42769</v>
      </c>
      <c r="B352" s="4">
        <v>6.2940000000000001E-3</v>
      </c>
      <c r="C352" s="4">
        <v>7.1939999999999999E-3</v>
      </c>
      <c r="D352" s="4">
        <v>6.2940000000000001E-3</v>
      </c>
      <c r="E352" s="4">
        <v>6.9379999999999997E-3</v>
      </c>
      <c r="F352" s="5">
        <v>570173</v>
      </c>
      <c r="G352" s="5">
        <v>56648900</v>
      </c>
      <c r="I352" s="31"/>
    </row>
    <row r="353" spans="1:9" ht="15" thickBot="1" x14ac:dyDescent="0.35">
      <c r="A353" s="3">
        <v>42768</v>
      </c>
      <c r="B353" s="4">
        <v>5.4869999999999997E-3</v>
      </c>
      <c r="C353" s="4">
        <v>6.4260000000000003E-3</v>
      </c>
      <c r="D353" s="4">
        <v>5.3839999999999999E-3</v>
      </c>
      <c r="E353" s="4">
        <v>6.2940000000000001E-3</v>
      </c>
      <c r="F353" s="5">
        <v>293401</v>
      </c>
      <c r="G353" s="5">
        <v>49383300</v>
      </c>
      <c r="I353" s="31"/>
    </row>
    <row r="354" spans="1:9" ht="15" thickBot="1" x14ac:dyDescent="0.35">
      <c r="A354" s="3">
        <v>42767</v>
      </c>
      <c r="B354" s="4">
        <v>5.2440000000000004E-3</v>
      </c>
      <c r="C354" s="4">
        <v>5.4879999999999998E-3</v>
      </c>
      <c r="D354" s="4">
        <v>5.2240000000000003E-3</v>
      </c>
      <c r="E354" s="4">
        <v>5.4869999999999997E-3</v>
      </c>
      <c r="F354" s="5">
        <v>103152</v>
      </c>
      <c r="G354" s="5">
        <v>47197000</v>
      </c>
      <c r="I354" s="31"/>
    </row>
    <row r="355" spans="1:9" ht="15" thickBot="1" x14ac:dyDescent="0.35">
      <c r="A355" s="3">
        <v>42766</v>
      </c>
      <c r="B355" s="4">
        <v>5.2500000000000003E-3</v>
      </c>
      <c r="C355" s="4">
        <v>5.3639999999999998E-3</v>
      </c>
      <c r="D355" s="4">
        <v>5.097E-3</v>
      </c>
      <c r="E355" s="4">
        <v>5.2370000000000003E-3</v>
      </c>
      <c r="F355" s="5">
        <v>175057</v>
      </c>
      <c r="G355" s="5">
        <v>47246900</v>
      </c>
      <c r="I355" s="31"/>
    </row>
    <row r="356" spans="1:9" ht="15" thickBot="1" x14ac:dyDescent="0.35">
      <c r="A356" s="3">
        <v>42765</v>
      </c>
      <c r="B356" s="4">
        <v>5.1729999999999996E-3</v>
      </c>
      <c r="C356" s="4">
        <v>5.2639999999999996E-3</v>
      </c>
      <c r="D356" s="4">
        <v>5.078E-3</v>
      </c>
      <c r="E356" s="4">
        <v>5.2519999999999997E-3</v>
      </c>
      <c r="F356" s="5">
        <v>99034</v>
      </c>
      <c r="G356" s="5">
        <v>46560200</v>
      </c>
      <c r="I356" s="31"/>
    </row>
    <row r="357" spans="1:9" ht="15" thickBot="1" x14ac:dyDescent="0.35">
      <c r="A357" s="3">
        <v>42764</v>
      </c>
      <c r="B357" s="4">
        <v>4.8219999999999999E-3</v>
      </c>
      <c r="C357" s="4">
        <v>5.5630000000000002E-3</v>
      </c>
      <c r="D357" s="4">
        <v>4.7780000000000001E-3</v>
      </c>
      <c r="E357" s="4">
        <v>5.1640000000000002E-3</v>
      </c>
      <c r="F357" s="5">
        <v>286060</v>
      </c>
      <c r="G357" s="5">
        <v>43394900</v>
      </c>
      <c r="I357" s="31"/>
    </row>
    <row r="358" spans="1:9" ht="15" thickBot="1" x14ac:dyDescent="0.35">
      <c r="A358" s="3">
        <v>42763</v>
      </c>
      <c r="B358" s="4">
        <v>5.0000000000000001E-3</v>
      </c>
      <c r="C358" s="4">
        <v>5.1710000000000002E-3</v>
      </c>
      <c r="D358" s="4">
        <v>4.7749999999999997E-3</v>
      </c>
      <c r="E358" s="4">
        <v>4.8149999999999998E-3</v>
      </c>
      <c r="F358" s="5">
        <v>223403</v>
      </c>
      <c r="G358" s="5">
        <v>44998100</v>
      </c>
      <c r="I358" s="31"/>
    </row>
    <row r="359" spans="1:9" ht="15" thickBot="1" x14ac:dyDescent="0.35">
      <c r="A359" s="3">
        <v>42762</v>
      </c>
      <c r="B359" s="4">
        <v>5.1980000000000004E-3</v>
      </c>
      <c r="C359" s="4">
        <v>6.032E-3</v>
      </c>
      <c r="D359" s="4">
        <v>4.9550000000000002E-3</v>
      </c>
      <c r="E359" s="4">
        <v>4.9940000000000002E-3</v>
      </c>
      <c r="F359" s="5">
        <v>624751</v>
      </c>
      <c r="G359" s="5">
        <v>46780000</v>
      </c>
      <c r="I359" s="31"/>
    </row>
    <row r="360" spans="1:9" ht="15" thickBot="1" x14ac:dyDescent="0.35">
      <c r="A360" s="3">
        <v>42761</v>
      </c>
      <c r="B360" s="4">
        <v>4.5490000000000001E-3</v>
      </c>
      <c r="C360" s="4">
        <v>5.3030000000000004E-3</v>
      </c>
      <c r="D360" s="4">
        <v>4.326E-3</v>
      </c>
      <c r="E360" s="4">
        <v>5.2040000000000003E-3</v>
      </c>
      <c r="F360" s="5">
        <v>503776</v>
      </c>
      <c r="G360" s="5">
        <v>40937400</v>
      </c>
      <c r="I360" s="31"/>
    </row>
    <row r="361" spans="1:9" ht="15" thickBot="1" x14ac:dyDescent="0.35">
      <c r="A361" s="3">
        <v>42760</v>
      </c>
      <c r="B361" s="4">
        <v>3.9029999999999998E-3</v>
      </c>
      <c r="C361" s="4">
        <v>4.9639999999999997E-3</v>
      </c>
      <c r="D361" s="4">
        <v>3.8379999999999998E-3</v>
      </c>
      <c r="E361" s="4">
        <v>4.5430000000000002E-3</v>
      </c>
      <c r="F361" s="5">
        <v>227633</v>
      </c>
      <c r="G361" s="5">
        <v>35127500</v>
      </c>
      <c r="I361" s="31"/>
    </row>
    <row r="362" spans="1:9" ht="15" thickBot="1" x14ac:dyDescent="0.35">
      <c r="A362" s="3">
        <v>42759</v>
      </c>
      <c r="B362" s="4">
        <v>3.6930000000000001E-3</v>
      </c>
      <c r="C362" s="4">
        <v>4.0330000000000001E-3</v>
      </c>
      <c r="D362" s="4">
        <v>3.6870000000000002E-3</v>
      </c>
      <c r="E362" s="4">
        <v>3.9020000000000001E-3</v>
      </c>
      <c r="F362" s="5">
        <v>69622</v>
      </c>
      <c r="G362" s="5">
        <v>33236100</v>
      </c>
      <c r="I362" s="31"/>
    </row>
    <row r="363" spans="1:9" ht="15" thickBot="1" x14ac:dyDescent="0.35">
      <c r="A363" s="3">
        <v>42758</v>
      </c>
      <c r="B363" s="4">
        <v>3.699E-3</v>
      </c>
      <c r="C363" s="4">
        <v>3.7620000000000002E-3</v>
      </c>
      <c r="D363" s="4">
        <v>3.62E-3</v>
      </c>
      <c r="E363" s="4">
        <v>3.689E-3</v>
      </c>
      <c r="F363" s="5">
        <v>67803</v>
      </c>
      <c r="G363" s="5">
        <v>33289600</v>
      </c>
      <c r="I363" s="31"/>
    </row>
    <row r="364" spans="1:9" ht="15" thickBot="1" x14ac:dyDescent="0.35">
      <c r="A364" s="3">
        <v>42757</v>
      </c>
      <c r="B364" s="4">
        <v>3.686E-3</v>
      </c>
      <c r="C364" s="4">
        <v>3.751E-3</v>
      </c>
      <c r="D364" s="4">
        <v>3.6029999999999999E-3</v>
      </c>
      <c r="E364" s="4">
        <v>3.6960000000000001E-3</v>
      </c>
      <c r="F364" s="5">
        <v>47775</v>
      </c>
      <c r="G364" s="5">
        <v>33176600</v>
      </c>
      <c r="I364" s="31"/>
    </row>
    <row r="365" spans="1:9" ht="15" thickBot="1" x14ac:dyDescent="0.35">
      <c r="A365" s="3">
        <v>42756</v>
      </c>
      <c r="B365" s="4">
        <v>3.545E-3</v>
      </c>
      <c r="C365" s="4">
        <v>3.7200000000000002E-3</v>
      </c>
      <c r="D365" s="4">
        <v>3.545E-3</v>
      </c>
      <c r="E365" s="4">
        <v>3.6909999999999998E-3</v>
      </c>
      <c r="F365" s="5">
        <v>46416</v>
      </c>
      <c r="G365" s="5">
        <v>31909200</v>
      </c>
      <c r="I365" s="31"/>
    </row>
    <row r="366" spans="1:9" ht="15" thickBot="1" x14ac:dyDescent="0.35">
      <c r="A366" s="3">
        <v>42755</v>
      </c>
      <c r="B366" s="4">
        <v>3.5829999999999998E-3</v>
      </c>
      <c r="C366" s="4">
        <v>3.6879999999999999E-3</v>
      </c>
      <c r="D366" s="4">
        <v>3.532E-3</v>
      </c>
      <c r="E366" s="4">
        <v>3.545E-3</v>
      </c>
      <c r="F366" s="5">
        <v>61333</v>
      </c>
      <c r="G366" s="5">
        <v>32249200</v>
      </c>
      <c r="I366" s="31"/>
    </row>
    <row r="367" spans="1:9" ht="15" thickBot="1" x14ac:dyDescent="0.35">
      <c r="A367" s="3">
        <v>42754</v>
      </c>
      <c r="B367" s="4">
        <v>3.5509999999999999E-3</v>
      </c>
      <c r="C367" s="4">
        <v>3.6419999999999998E-3</v>
      </c>
      <c r="D367" s="4">
        <v>3.496E-3</v>
      </c>
      <c r="E367" s="4">
        <v>3.5850000000000001E-3</v>
      </c>
      <c r="F367" s="5">
        <v>53326</v>
      </c>
      <c r="G367" s="5">
        <v>31962200</v>
      </c>
      <c r="I367" s="31"/>
    </row>
    <row r="368" spans="1:9" ht="15" thickBot="1" x14ac:dyDescent="0.35">
      <c r="A368" s="3">
        <v>42753</v>
      </c>
      <c r="B368" s="4">
        <v>3.5279999999999999E-3</v>
      </c>
      <c r="C368" s="4">
        <v>3.62E-3</v>
      </c>
      <c r="D368" s="4">
        <v>3.4559999999999999E-3</v>
      </c>
      <c r="E368" s="4">
        <v>3.552E-3</v>
      </c>
      <c r="F368" s="5">
        <v>84317</v>
      </c>
      <c r="G368" s="5">
        <v>31752200</v>
      </c>
      <c r="I368" s="31"/>
    </row>
    <row r="369" spans="1:9" ht="15" thickBot="1" x14ac:dyDescent="0.35">
      <c r="A369" s="3">
        <v>42752</v>
      </c>
      <c r="B369" s="4">
        <v>3.669E-3</v>
      </c>
      <c r="C369" s="4">
        <v>3.741E-3</v>
      </c>
      <c r="D369" s="4">
        <v>3.5119999999999999E-3</v>
      </c>
      <c r="E369" s="4">
        <v>3.5239999999999998E-3</v>
      </c>
      <c r="F369" s="5">
        <v>106348</v>
      </c>
      <c r="G369" s="5">
        <v>33025300</v>
      </c>
      <c r="I369" s="31"/>
    </row>
    <row r="370" spans="1:9" ht="15" thickBot="1" x14ac:dyDescent="0.35">
      <c r="A370" s="3">
        <v>42751</v>
      </c>
      <c r="B370" s="4">
        <v>3.6670000000000001E-3</v>
      </c>
      <c r="C370" s="4">
        <v>3.777E-3</v>
      </c>
      <c r="D370" s="4">
        <v>3.62E-3</v>
      </c>
      <c r="E370" s="4">
        <v>3.669E-3</v>
      </c>
      <c r="F370" s="5">
        <v>27101</v>
      </c>
      <c r="G370" s="5">
        <v>33006100</v>
      </c>
      <c r="I370" s="31"/>
    </row>
    <row r="371" spans="1:9" ht="15" thickBot="1" x14ac:dyDescent="0.35">
      <c r="A371" s="3">
        <v>42750</v>
      </c>
      <c r="B371" s="4">
        <v>3.7190000000000001E-3</v>
      </c>
      <c r="C371" s="4">
        <v>3.7399999999999998E-3</v>
      </c>
      <c r="D371" s="4">
        <v>3.5409999999999999E-3</v>
      </c>
      <c r="E371" s="4">
        <v>3.6670000000000001E-3</v>
      </c>
      <c r="F371" s="5">
        <v>72802</v>
      </c>
      <c r="G371" s="5">
        <v>33470900</v>
      </c>
      <c r="I371" s="31"/>
    </row>
    <row r="372" spans="1:9" ht="15" thickBot="1" x14ac:dyDescent="0.35">
      <c r="A372" s="3">
        <v>42749</v>
      </c>
      <c r="B372" s="4">
        <v>3.601E-3</v>
      </c>
      <c r="C372" s="4">
        <v>3.7360000000000002E-3</v>
      </c>
      <c r="D372" s="4">
        <v>3.5260000000000001E-3</v>
      </c>
      <c r="E372" s="4">
        <v>3.7200000000000002E-3</v>
      </c>
      <c r="F372" s="5">
        <v>66880</v>
      </c>
      <c r="G372" s="5">
        <v>32410500</v>
      </c>
      <c r="I372" s="31"/>
    </row>
    <row r="373" spans="1:9" ht="15" thickBot="1" x14ac:dyDescent="0.35">
      <c r="A373" s="3">
        <v>42748</v>
      </c>
      <c r="B373" s="4">
        <v>3.4870000000000001E-3</v>
      </c>
      <c r="C373" s="4">
        <v>3.6800000000000001E-3</v>
      </c>
      <c r="D373" s="4">
        <v>3.375E-3</v>
      </c>
      <c r="E373" s="4">
        <v>3.5920000000000001E-3</v>
      </c>
      <c r="F373" s="5">
        <v>84278</v>
      </c>
      <c r="G373" s="5">
        <v>31385200</v>
      </c>
      <c r="I373" s="31"/>
    </row>
    <row r="374" spans="1:9" ht="15" thickBot="1" x14ac:dyDescent="0.35">
      <c r="A374" s="3">
        <v>42747</v>
      </c>
      <c r="B374" s="4">
        <v>3.2940000000000001E-3</v>
      </c>
      <c r="C374" s="4">
        <v>3.5920000000000001E-3</v>
      </c>
      <c r="D374" s="4">
        <v>3.2309999999999999E-3</v>
      </c>
      <c r="E374" s="4">
        <v>3.4889999999999999E-3</v>
      </c>
      <c r="F374" s="5">
        <v>104014</v>
      </c>
      <c r="G374" s="5">
        <v>29643500</v>
      </c>
      <c r="I374" s="31"/>
    </row>
    <row r="375" spans="1:9" ht="15" thickBot="1" x14ac:dyDescent="0.35">
      <c r="A375" s="3">
        <v>42746</v>
      </c>
      <c r="B375" s="4">
        <v>3.601E-3</v>
      </c>
      <c r="C375" s="4">
        <v>3.6280000000000001E-3</v>
      </c>
      <c r="D375" s="4">
        <v>3.199E-3</v>
      </c>
      <c r="E375" s="4">
        <v>3.297E-3</v>
      </c>
      <c r="F375" s="5">
        <v>115847</v>
      </c>
      <c r="G375" s="5">
        <v>32406900</v>
      </c>
      <c r="I375" s="31"/>
    </row>
    <row r="376" spans="1:9" ht="15" thickBot="1" x14ac:dyDescent="0.35">
      <c r="A376" s="3">
        <v>42745</v>
      </c>
      <c r="B376" s="4">
        <v>3.6059999999999998E-3</v>
      </c>
      <c r="C376" s="4">
        <v>3.6679999999999998E-3</v>
      </c>
      <c r="D376" s="4">
        <v>3.493E-3</v>
      </c>
      <c r="E376" s="4">
        <v>3.601E-3</v>
      </c>
      <c r="F376" s="5">
        <v>75660</v>
      </c>
      <c r="G376" s="5">
        <v>32458000</v>
      </c>
      <c r="I376" s="31"/>
    </row>
    <row r="377" spans="1:9" ht="15" thickBot="1" x14ac:dyDescent="0.35">
      <c r="A377" s="3">
        <v>42744</v>
      </c>
      <c r="B377" s="4">
        <v>3.424E-3</v>
      </c>
      <c r="C377" s="4">
        <v>3.6610000000000002E-3</v>
      </c>
      <c r="D377" s="4">
        <v>3.359E-3</v>
      </c>
      <c r="E377" s="4">
        <v>3.6080000000000001E-3</v>
      </c>
      <c r="F377" s="5">
        <v>99833</v>
      </c>
      <c r="G377" s="5">
        <v>30815200</v>
      </c>
      <c r="I377" s="31"/>
    </row>
    <row r="378" spans="1:9" ht="15" thickBot="1" x14ac:dyDescent="0.35">
      <c r="A378" s="3">
        <v>42743</v>
      </c>
      <c r="B378" s="4">
        <v>3.5079999999999998E-3</v>
      </c>
      <c r="C378" s="4">
        <v>3.5500000000000002E-3</v>
      </c>
      <c r="D378" s="4">
        <v>3.3509999999999998E-3</v>
      </c>
      <c r="E378" s="4">
        <v>3.421E-3</v>
      </c>
      <c r="F378" s="5">
        <v>82314</v>
      </c>
      <c r="G378" s="5">
        <v>31574500</v>
      </c>
      <c r="I378" s="31"/>
    </row>
    <row r="379" spans="1:9" ht="15" thickBot="1" x14ac:dyDescent="0.35">
      <c r="A379" s="3">
        <v>42742</v>
      </c>
      <c r="B379" s="4">
        <v>3.3170000000000001E-3</v>
      </c>
      <c r="C379" s="4">
        <v>3.5079999999999998E-3</v>
      </c>
      <c r="D379" s="4">
        <v>3.0690000000000001E-3</v>
      </c>
      <c r="E379" s="4">
        <v>3.5079999999999998E-3</v>
      </c>
      <c r="F379" s="5">
        <v>289376</v>
      </c>
      <c r="G379" s="5">
        <v>29854700</v>
      </c>
      <c r="I379" s="31"/>
    </row>
    <row r="380" spans="1:9" ht="15" thickBot="1" x14ac:dyDescent="0.35">
      <c r="A380" s="3">
        <v>42741</v>
      </c>
      <c r="B380" s="4">
        <v>3.6329999999999999E-3</v>
      </c>
      <c r="C380" s="4">
        <v>3.669E-3</v>
      </c>
      <c r="D380" s="4">
        <v>3.1800000000000001E-3</v>
      </c>
      <c r="E380" s="4">
        <v>3.3289999999999999E-3</v>
      </c>
      <c r="F380" s="5">
        <v>184896</v>
      </c>
      <c r="G380" s="5">
        <v>32693700</v>
      </c>
      <c r="I380" s="31"/>
    </row>
    <row r="381" spans="1:9" ht="15" thickBot="1" x14ac:dyDescent="0.35">
      <c r="A381" s="3">
        <v>42740</v>
      </c>
      <c r="B381" s="4">
        <v>3.7919999999999998E-3</v>
      </c>
      <c r="C381" s="4">
        <v>4.058E-3</v>
      </c>
      <c r="D381" s="4">
        <v>3.2260000000000001E-3</v>
      </c>
      <c r="E381" s="4">
        <v>3.6380000000000002E-3</v>
      </c>
      <c r="F381" s="5">
        <v>566753</v>
      </c>
      <c r="G381" s="5">
        <v>34123700</v>
      </c>
      <c r="I381" s="31"/>
    </row>
    <row r="382" spans="1:9" ht="15" thickBot="1" x14ac:dyDescent="0.35">
      <c r="A382" s="3">
        <v>42739</v>
      </c>
      <c r="B382" s="4">
        <v>3.5720000000000001E-3</v>
      </c>
      <c r="C382" s="4">
        <v>3.7659999999999998E-3</v>
      </c>
      <c r="D382" s="4">
        <v>3.506E-3</v>
      </c>
      <c r="E382" s="4">
        <v>3.7659999999999998E-3</v>
      </c>
      <c r="F382" s="5">
        <v>347165</v>
      </c>
      <c r="G382" s="5">
        <v>32151100</v>
      </c>
      <c r="I382" s="31"/>
    </row>
    <row r="383" spans="1:9" ht="15" thickBot="1" x14ac:dyDescent="0.35">
      <c r="A383" s="3">
        <v>42738</v>
      </c>
      <c r="B383" s="4">
        <v>3.3769999999999998E-3</v>
      </c>
      <c r="C383" s="4">
        <v>3.5950000000000001E-3</v>
      </c>
      <c r="D383" s="4">
        <v>3.3570000000000002E-3</v>
      </c>
      <c r="E383" s="4">
        <v>3.5729999999999998E-3</v>
      </c>
      <c r="F383" s="5">
        <v>70691</v>
      </c>
      <c r="G383" s="5">
        <v>30396000</v>
      </c>
      <c r="I383" s="31"/>
    </row>
    <row r="384" spans="1:9" ht="15" thickBot="1" x14ac:dyDescent="0.35">
      <c r="A384" s="3">
        <v>42737</v>
      </c>
      <c r="B384" s="4">
        <v>3.4450000000000001E-3</v>
      </c>
      <c r="C384" s="4">
        <v>3.5560000000000001E-3</v>
      </c>
      <c r="D384" s="4">
        <v>3.3409999999999998E-3</v>
      </c>
      <c r="E384" s="4">
        <v>3.3769999999999998E-3</v>
      </c>
      <c r="F384" s="5">
        <v>106864</v>
      </c>
      <c r="G384" s="5">
        <v>31006400</v>
      </c>
      <c r="I384" s="31"/>
    </row>
    <row r="385" spans="1:9" x14ac:dyDescent="0.3">
      <c r="A385" s="3">
        <v>42736</v>
      </c>
      <c r="B385" s="4">
        <v>3.676E-3</v>
      </c>
      <c r="C385" s="4">
        <v>3.718E-3</v>
      </c>
      <c r="D385" s="4">
        <v>3.4099999999999998E-3</v>
      </c>
      <c r="E385" s="4">
        <v>3.4399999999999999E-3</v>
      </c>
      <c r="F385" s="5">
        <v>78880</v>
      </c>
      <c r="G385" s="5">
        <v>33087800</v>
      </c>
      <c r="I385" s="3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Log Scale Portfolio Opt.</vt:lpstr>
      <vt:lpstr>Portfolio Opt.</vt:lpstr>
      <vt:lpstr>BTC</vt:lpstr>
      <vt:lpstr>ETH</vt:lpstr>
      <vt:lpstr>XRP</vt:lpstr>
      <vt:lpstr>LTC</vt:lpstr>
      <vt:lpstr>BCH</vt:lpstr>
      <vt:lpstr>NEM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2018-01-20T23:45:25Z</dcterms:created>
  <dcterms:modified xsi:type="dcterms:W3CDTF">2018-01-20T23:45:46Z</dcterms:modified>
</cp:coreProperties>
</file>