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31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georgesbenoliel/Documents/Project NestApple/Analytics/"/>
    </mc:Choice>
  </mc:AlternateContent>
  <bookViews>
    <workbookView xWindow="0" yWindow="460" windowWidth="25600" windowHeight="14900" tabRatio="760"/>
  </bookViews>
  <sheets>
    <sheet name="InvestCo-Op Template  - 1bed " sheetId="15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97" i="15" l="1"/>
  <c r="C12" i="15"/>
  <c r="C14" i="15"/>
  <c r="C15" i="15"/>
  <c r="J10" i="15"/>
  <c r="J13" i="15"/>
  <c r="J385" i="15"/>
  <c r="C390" i="15"/>
  <c r="C391" i="15"/>
  <c r="C392" i="15"/>
  <c r="C389" i="15"/>
  <c r="C4" i="15"/>
  <c r="J17" i="15"/>
  <c r="D401" i="15"/>
  <c r="J12" i="15"/>
  <c r="J11" i="15"/>
  <c r="C388" i="15"/>
  <c r="C387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46" i="15"/>
  <c r="B47" i="15"/>
  <c r="B48" i="15"/>
  <c r="B49" i="15"/>
  <c r="B50" i="15"/>
  <c r="B51" i="15"/>
  <c r="B52" i="15"/>
  <c r="B53" i="15"/>
  <c r="B54" i="15"/>
  <c r="B55" i="15"/>
  <c r="B56" i="15"/>
  <c r="B57" i="15"/>
  <c r="B58" i="15"/>
  <c r="B59" i="15"/>
  <c r="B60" i="15"/>
  <c r="B61" i="15"/>
  <c r="B62" i="15"/>
  <c r="B63" i="15"/>
  <c r="B64" i="15"/>
  <c r="B65" i="15"/>
  <c r="B66" i="15"/>
  <c r="B67" i="15"/>
  <c r="B68" i="15"/>
  <c r="B69" i="15"/>
  <c r="B70" i="15"/>
  <c r="B71" i="15"/>
  <c r="B72" i="15"/>
  <c r="B73" i="15"/>
  <c r="B74" i="15"/>
  <c r="B75" i="15"/>
  <c r="B76" i="15"/>
  <c r="B77" i="15"/>
  <c r="B78" i="15"/>
  <c r="B79" i="15"/>
  <c r="B80" i="15"/>
  <c r="B81" i="15"/>
  <c r="B82" i="15"/>
  <c r="B83" i="15"/>
  <c r="B84" i="15"/>
  <c r="B85" i="15"/>
  <c r="B86" i="15"/>
  <c r="B87" i="15"/>
  <c r="B88" i="15"/>
  <c r="B89" i="15"/>
  <c r="B90" i="15"/>
  <c r="B91" i="15"/>
  <c r="B92" i="15"/>
  <c r="B93" i="15"/>
  <c r="B94" i="15"/>
  <c r="B95" i="15"/>
  <c r="B96" i="15"/>
  <c r="B97" i="15"/>
  <c r="B98" i="15"/>
  <c r="B99" i="15"/>
  <c r="B100" i="15"/>
  <c r="B101" i="15"/>
  <c r="B102" i="15"/>
  <c r="B103" i="15"/>
  <c r="B104" i="15"/>
  <c r="B105" i="15"/>
  <c r="B106" i="15"/>
  <c r="B107" i="15"/>
  <c r="B108" i="15"/>
  <c r="B109" i="15"/>
  <c r="B110" i="15"/>
  <c r="B111" i="15"/>
  <c r="B112" i="15"/>
  <c r="B113" i="15"/>
  <c r="B114" i="15"/>
  <c r="B115" i="15"/>
  <c r="B116" i="15"/>
  <c r="B117" i="15"/>
  <c r="B118" i="15"/>
  <c r="B119" i="15"/>
  <c r="B120" i="15"/>
  <c r="B121" i="15"/>
  <c r="B122" i="15"/>
  <c r="B123" i="15"/>
  <c r="B124" i="15"/>
  <c r="B125" i="15"/>
  <c r="B126" i="15"/>
  <c r="B127" i="15"/>
  <c r="B128" i="15"/>
  <c r="B129" i="15"/>
  <c r="B130" i="15"/>
  <c r="B131" i="15"/>
  <c r="B132" i="15"/>
  <c r="B133" i="15"/>
  <c r="B134" i="15"/>
  <c r="B135" i="15"/>
  <c r="B136" i="15"/>
  <c r="B137" i="15"/>
  <c r="B138" i="15"/>
  <c r="B139" i="15"/>
  <c r="B140" i="15"/>
  <c r="B141" i="15"/>
  <c r="B142" i="15"/>
  <c r="B143" i="15"/>
  <c r="B144" i="15"/>
  <c r="B145" i="15"/>
  <c r="B146" i="15"/>
  <c r="B147" i="15"/>
  <c r="B148" i="15"/>
  <c r="B149" i="15"/>
  <c r="B150" i="15"/>
  <c r="B151" i="15"/>
  <c r="B152" i="15"/>
  <c r="B153" i="15"/>
  <c r="B154" i="15"/>
  <c r="B155" i="15"/>
  <c r="B156" i="15"/>
  <c r="B157" i="15"/>
  <c r="B158" i="15"/>
  <c r="B159" i="15"/>
  <c r="B160" i="15"/>
  <c r="B161" i="15"/>
  <c r="B162" i="15"/>
  <c r="B163" i="15"/>
  <c r="B164" i="15"/>
  <c r="B165" i="15"/>
  <c r="B166" i="15"/>
  <c r="B167" i="15"/>
  <c r="B168" i="15"/>
  <c r="B169" i="15"/>
  <c r="B170" i="15"/>
  <c r="B171" i="15"/>
  <c r="B172" i="15"/>
  <c r="B173" i="15"/>
  <c r="B174" i="15"/>
  <c r="B175" i="15"/>
  <c r="B176" i="15"/>
  <c r="B177" i="15"/>
  <c r="B178" i="15"/>
  <c r="B179" i="15"/>
  <c r="B180" i="15"/>
  <c r="B181" i="15"/>
  <c r="B182" i="15"/>
  <c r="B183" i="15"/>
  <c r="B184" i="15"/>
  <c r="B185" i="15"/>
  <c r="B186" i="15"/>
  <c r="B187" i="15"/>
  <c r="B188" i="15"/>
  <c r="B189" i="15"/>
  <c r="B190" i="15"/>
  <c r="B191" i="15"/>
  <c r="B192" i="15"/>
  <c r="B193" i="15"/>
  <c r="B194" i="15"/>
  <c r="B195" i="15"/>
  <c r="B196" i="15"/>
  <c r="B197" i="15"/>
  <c r="B198" i="15"/>
  <c r="B199" i="15"/>
  <c r="B200" i="15"/>
  <c r="B201" i="15"/>
  <c r="B202" i="15"/>
  <c r="B203" i="15"/>
  <c r="B204" i="15"/>
  <c r="B205" i="15"/>
  <c r="B206" i="15"/>
  <c r="B207" i="15"/>
  <c r="B208" i="15"/>
  <c r="B209" i="15"/>
  <c r="B210" i="15"/>
  <c r="B211" i="15"/>
  <c r="B212" i="15"/>
  <c r="B213" i="15"/>
  <c r="B214" i="15"/>
  <c r="B215" i="15"/>
  <c r="B216" i="15"/>
  <c r="B217" i="15"/>
  <c r="B218" i="15"/>
  <c r="B219" i="15"/>
  <c r="B220" i="15"/>
  <c r="B221" i="15"/>
  <c r="B222" i="15"/>
  <c r="B223" i="15"/>
  <c r="B224" i="15"/>
  <c r="B225" i="15"/>
  <c r="B226" i="15"/>
  <c r="B227" i="15"/>
  <c r="B228" i="15"/>
  <c r="B229" i="15"/>
  <c r="B230" i="15"/>
  <c r="B231" i="15"/>
  <c r="B232" i="15"/>
  <c r="B233" i="15"/>
  <c r="B234" i="15"/>
  <c r="B235" i="15"/>
  <c r="B236" i="15"/>
  <c r="B237" i="15"/>
  <c r="B238" i="15"/>
  <c r="B239" i="15"/>
  <c r="B240" i="15"/>
  <c r="B241" i="15"/>
  <c r="B242" i="15"/>
  <c r="B243" i="15"/>
  <c r="B244" i="15"/>
  <c r="B245" i="15"/>
  <c r="B246" i="15"/>
  <c r="B247" i="15"/>
  <c r="B248" i="15"/>
  <c r="B249" i="15"/>
  <c r="B250" i="15"/>
  <c r="B251" i="15"/>
  <c r="B252" i="15"/>
  <c r="B253" i="15"/>
  <c r="B254" i="15"/>
  <c r="B255" i="15"/>
  <c r="B256" i="15"/>
  <c r="B257" i="15"/>
  <c r="B258" i="15"/>
  <c r="B259" i="15"/>
  <c r="B260" i="15"/>
  <c r="B261" i="15"/>
  <c r="B262" i="15"/>
  <c r="B263" i="15"/>
  <c r="B264" i="15"/>
  <c r="B265" i="15"/>
  <c r="B266" i="15"/>
  <c r="B267" i="15"/>
  <c r="B268" i="15"/>
  <c r="B269" i="15"/>
  <c r="B270" i="15"/>
  <c r="B271" i="15"/>
  <c r="B272" i="15"/>
  <c r="B273" i="15"/>
  <c r="B274" i="15"/>
  <c r="B275" i="15"/>
  <c r="B276" i="15"/>
  <c r="B277" i="15"/>
  <c r="B278" i="15"/>
  <c r="B279" i="15"/>
  <c r="B280" i="15"/>
  <c r="B281" i="15"/>
  <c r="B282" i="15"/>
  <c r="B283" i="15"/>
  <c r="B284" i="15"/>
  <c r="B285" i="15"/>
  <c r="B286" i="15"/>
  <c r="B287" i="15"/>
  <c r="B288" i="15"/>
  <c r="B289" i="15"/>
  <c r="B290" i="15"/>
  <c r="B291" i="15"/>
  <c r="B292" i="15"/>
  <c r="B293" i="15"/>
  <c r="B294" i="15"/>
  <c r="B295" i="15"/>
  <c r="B296" i="15"/>
  <c r="B297" i="15"/>
  <c r="B298" i="15"/>
  <c r="B299" i="15"/>
  <c r="B300" i="15"/>
  <c r="B301" i="15"/>
  <c r="B302" i="15"/>
  <c r="B303" i="15"/>
  <c r="B304" i="15"/>
  <c r="B305" i="15"/>
  <c r="B306" i="15"/>
  <c r="B307" i="15"/>
  <c r="B308" i="15"/>
  <c r="B309" i="15"/>
  <c r="B310" i="15"/>
  <c r="B311" i="15"/>
  <c r="B312" i="15"/>
  <c r="B313" i="15"/>
  <c r="B314" i="15"/>
  <c r="B315" i="15"/>
  <c r="B316" i="15"/>
  <c r="B317" i="15"/>
  <c r="B318" i="15"/>
  <c r="B319" i="15"/>
  <c r="B320" i="15"/>
  <c r="B321" i="15"/>
  <c r="B322" i="15"/>
  <c r="B323" i="15"/>
  <c r="B324" i="15"/>
  <c r="B325" i="15"/>
  <c r="B326" i="15"/>
  <c r="B327" i="15"/>
  <c r="B328" i="15"/>
  <c r="B329" i="15"/>
  <c r="B330" i="15"/>
  <c r="B331" i="15"/>
  <c r="B332" i="15"/>
  <c r="B333" i="15"/>
  <c r="B334" i="15"/>
  <c r="B335" i="15"/>
  <c r="B336" i="15"/>
  <c r="B337" i="15"/>
  <c r="B338" i="15"/>
  <c r="B339" i="15"/>
  <c r="B340" i="15"/>
  <c r="B341" i="15"/>
  <c r="B342" i="15"/>
  <c r="B343" i="15"/>
  <c r="B344" i="15"/>
  <c r="B345" i="15"/>
  <c r="B346" i="15"/>
  <c r="B347" i="15"/>
  <c r="B348" i="15"/>
  <c r="B349" i="15"/>
  <c r="B350" i="15"/>
  <c r="B351" i="15"/>
  <c r="B352" i="15"/>
  <c r="B353" i="15"/>
  <c r="B354" i="15"/>
  <c r="B355" i="15"/>
  <c r="B356" i="15"/>
  <c r="B357" i="15"/>
  <c r="B358" i="15"/>
  <c r="B359" i="15"/>
  <c r="B360" i="15"/>
  <c r="B361" i="15"/>
  <c r="B362" i="15"/>
  <c r="B363" i="15"/>
  <c r="B364" i="15"/>
  <c r="B365" i="15"/>
  <c r="B366" i="15"/>
  <c r="B367" i="15"/>
  <c r="B368" i="15"/>
  <c r="B369" i="15"/>
  <c r="B370" i="15"/>
  <c r="B371" i="15"/>
  <c r="B372" i="15"/>
  <c r="B373" i="15"/>
  <c r="B374" i="15"/>
  <c r="B375" i="15"/>
  <c r="B376" i="15"/>
  <c r="B377" i="15"/>
  <c r="B378" i="15"/>
  <c r="B379" i="15"/>
  <c r="B380" i="15"/>
  <c r="B381" i="15"/>
  <c r="G10" i="15"/>
  <c r="C381" i="15"/>
  <c r="D381" i="15"/>
  <c r="E381" i="15"/>
  <c r="F381" i="15"/>
  <c r="G381" i="15"/>
  <c r="C380" i="15"/>
  <c r="D380" i="15"/>
  <c r="E380" i="15"/>
  <c r="F380" i="15"/>
  <c r="G380" i="15"/>
  <c r="C379" i="15"/>
  <c r="D379" i="15"/>
  <c r="E379" i="15"/>
  <c r="F379" i="15"/>
  <c r="G379" i="15"/>
  <c r="C378" i="15"/>
  <c r="D378" i="15"/>
  <c r="E378" i="15"/>
  <c r="F378" i="15"/>
  <c r="G378" i="15"/>
  <c r="C377" i="15"/>
  <c r="D377" i="15"/>
  <c r="E377" i="15"/>
  <c r="F377" i="15"/>
  <c r="G377" i="15"/>
  <c r="C376" i="15"/>
  <c r="D376" i="15"/>
  <c r="E376" i="15"/>
  <c r="F376" i="15"/>
  <c r="G376" i="15"/>
  <c r="C375" i="15"/>
  <c r="D375" i="15"/>
  <c r="E375" i="15"/>
  <c r="F375" i="15"/>
  <c r="G375" i="15"/>
  <c r="C374" i="15"/>
  <c r="D374" i="15"/>
  <c r="E374" i="15"/>
  <c r="F374" i="15"/>
  <c r="G374" i="15"/>
  <c r="C373" i="15"/>
  <c r="D373" i="15"/>
  <c r="E373" i="15"/>
  <c r="F373" i="15"/>
  <c r="G373" i="15"/>
  <c r="C372" i="15"/>
  <c r="D372" i="15"/>
  <c r="E372" i="15"/>
  <c r="F372" i="15"/>
  <c r="G372" i="15"/>
  <c r="C371" i="15"/>
  <c r="D371" i="15"/>
  <c r="E371" i="15"/>
  <c r="F371" i="15"/>
  <c r="G371" i="15"/>
  <c r="C370" i="15"/>
  <c r="D370" i="15"/>
  <c r="E370" i="15"/>
  <c r="F370" i="15"/>
  <c r="G370" i="15"/>
  <c r="C369" i="15"/>
  <c r="D369" i="15"/>
  <c r="E369" i="15"/>
  <c r="F369" i="15"/>
  <c r="G369" i="15"/>
  <c r="C368" i="15"/>
  <c r="D368" i="15"/>
  <c r="E368" i="15"/>
  <c r="F368" i="15"/>
  <c r="G368" i="15"/>
  <c r="C367" i="15"/>
  <c r="D367" i="15"/>
  <c r="E367" i="15"/>
  <c r="F367" i="15"/>
  <c r="G367" i="15"/>
  <c r="C366" i="15"/>
  <c r="D366" i="15"/>
  <c r="E366" i="15"/>
  <c r="F366" i="15"/>
  <c r="G366" i="15"/>
  <c r="C365" i="15"/>
  <c r="D365" i="15"/>
  <c r="E365" i="15"/>
  <c r="F365" i="15"/>
  <c r="G365" i="15"/>
  <c r="C364" i="15"/>
  <c r="D364" i="15"/>
  <c r="E364" i="15"/>
  <c r="F364" i="15"/>
  <c r="G364" i="15"/>
  <c r="C363" i="15"/>
  <c r="D363" i="15"/>
  <c r="E363" i="15"/>
  <c r="F363" i="15"/>
  <c r="G363" i="15"/>
  <c r="C362" i="15"/>
  <c r="D362" i="15"/>
  <c r="E362" i="15"/>
  <c r="F362" i="15"/>
  <c r="G362" i="15"/>
  <c r="C361" i="15"/>
  <c r="D361" i="15"/>
  <c r="E361" i="15"/>
  <c r="F361" i="15"/>
  <c r="G361" i="15"/>
  <c r="C360" i="15"/>
  <c r="D360" i="15"/>
  <c r="E360" i="15"/>
  <c r="F360" i="15"/>
  <c r="G360" i="15"/>
  <c r="C359" i="15"/>
  <c r="D359" i="15"/>
  <c r="E359" i="15"/>
  <c r="F359" i="15"/>
  <c r="G359" i="15"/>
  <c r="C358" i="15"/>
  <c r="D358" i="15"/>
  <c r="E358" i="15"/>
  <c r="F358" i="15"/>
  <c r="G358" i="15"/>
  <c r="C357" i="15"/>
  <c r="D357" i="15"/>
  <c r="E357" i="15"/>
  <c r="F357" i="15"/>
  <c r="G357" i="15"/>
  <c r="C356" i="15"/>
  <c r="D356" i="15"/>
  <c r="E356" i="15"/>
  <c r="F356" i="15"/>
  <c r="G356" i="15"/>
  <c r="C355" i="15"/>
  <c r="D355" i="15"/>
  <c r="E355" i="15"/>
  <c r="F355" i="15"/>
  <c r="G355" i="15"/>
  <c r="C354" i="15"/>
  <c r="D354" i="15"/>
  <c r="E354" i="15"/>
  <c r="F354" i="15"/>
  <c r="G354" i="15"/>
  <c r="C353" i="15"/>
  <c r="D353" i="15"/>
  <c r="E353" i="15"/>
  <c r="F353" i="15"/>
  <c r="G353" i="15"/>
  <c r="C352" i="15"/>
  <c r="D352" i="15"/>
  <c r="E352" i="15"/>
  <c r="F352" i="15"/>
  <c r="G352" i="15"/>
  <c r="C351" i="15"/>
  <c r="D351" i="15"/>
  <c r="E351" i="15"/>
  <c r="F351" i="15"/>
  <c r="G351" i="15"/>
  <c r="C350" i="15"/>
  <c r="D350" i="15"/>
  <c r="E350" i="15"/>
  <c r="F350" i="15"/>
  <c r="G350" i="15"/>
  <c r="C349" i="15"/>
  <c r="D349" i="15"/>
  <c r="E349" i="15"/>
  <c r="F349" i="15"/>
  <c r="G349" i="15"/>
  <c r="C348" i="15"/>
  <c r="D348" i="15"/>
  <c r="E348" i="15"/>
  <c r="F348" i="15"/>
  <c r="G348" i="15"/>
  <c r="C347" i="15"/>
  <c r="D347" i="15"/>
  <c r="E347" i="15"/>
  <c r="F347" i="15"/>
  <c r="G347" i="15"/>
  <c r="C346" i="15"/>
  <c r="D346" i="15"/>
  <c r="E346" i="15"/>
  <c r="F346" i="15"/>
  <c r="G346" i="15"/>
  <c r="C345" i="15"/>
  <c r="D345" i="15"/>
  <c r="E345" i="15"/>
  <c r="F345" i="15"/>
  <c r="G345" i="15"/>
  <c r="C344" i="15"/>
  <c r="D344" i="15"/>
  <c r="E344" i="15"/>
  <c r="F344" i="15"/>
  <c r="G344" i="15"/>
  <c r="C343" i="15"/>
  <c r="D343" i="15"/>
  <c r="E343" i="15"/>
  <c r="F343" i="15"/>
  <c r="G343" i="15"/>
  <c r="C342" i="15"/>
  <c r="D342" i="15"/>
  <c r="E342" i="15"/>
  <c r="F342" i="15"/>
  <c r="G342" i="15"/>
  <c r="C341" i="15"/>
  <c r="D341" i="15"/>
  <c r="E341" i="15"/>
  <c r="F341" i="15"/>
  <c r="G341" i="15"/>
  <c r="C340" i="15"/>
  <c r="D340" i="15"/>
  <c r="E340" i="15"/>
  <c r="F340" i="15"/>
  <c r="G340" i="15"/>
  <c r="C339" i="15"/>
  <c r="D339" i="15"/>
  <c r="E339" i="15"/>
  <c r="F339" i="15"/>
  <c r="G339" i="15"/>
  <c r="C338" i="15"/>
  <c r="D338" i="15"/>
  <c r="E338" i="15"/>
  <c r="F338" i="15"/>
  <c r="G338" i="15"/>
  <c r="C337" i="15"/>
  <c r="D337" i="15"/>
  <c r="E337" i="15"/>
  <c r="F337" i="15"/>
  <c r="G337" i="15"/>
  <c r="C336" i="15"/>
  <c r="D336" i="15"/>
  <c r="E336" i="15"/>
  <c r="F336" i="15"/>
  <c r="G336" i="15"/>
  <c r="C335" i="15"/>
  <c r="D335" i="15"/>
  <c r="E335" i="15"/>
  <c r="F335" i="15"/>
  <c r="G335" i="15"/>
  <c r="C334" i="15"/>
  <c r="D334" i="15"/>
  <c r="E334" i="15"/>
  <c r="F334" i="15"/>
  <c r="G334" i="15"/>
  <c r="C333" i="15"/>
  <c r="D333" i="15"/>
  <c r="E333" i="15"/>
  <c r="F333" i="15"/>
  <c r="G333" i="15"/>
  <c r="C332" i="15"/>
  <c r="D332" i="15"/>
  <c r="E332" i="15"/>
  <c r="F332" i="15"/>
  <c r="G332" i="15"/>
  <c r="C331" i="15"/>
  <c r="D331" i="15"/>
  <c r="E331" i="15"/>
  <c r="F331" i="15"/>
  <c r="G331" i="15"/>
  <c r="C330" i="15"/>
  <c r="D330" i="15"/>
  <c r="E330" i="15"/>
  <c r="F330" i="15"/>
  <c r="G330" i="15"/>
  <c r="C329" i="15"/>
  <c r="D329" i="15"/>
  <c r="E329" i="15"/>
  <c r="F329" i="15"/>
  <c r="G329" i="15"/>
  <c r="C328" i="15"/>
  <c r="D328" i="15"/>
  <c r="E328" i="15"/>
  <c r="F328" i="15"/>
  <c r="G328" i="15"/>
  <c r="C327" i="15"/>
  <c r="D327" i="15"/>
  <c r="E327" i="15"/>
  <c r="F327" i="15"/>
  <c r="G327" i="15"/>
  <c r="C326" i="15"/>
  <c r="D326" i="15"/>
  <c r="E326" i="15"/>
  <c r="F326" i="15"/>
  <c r="G326" i="15"/>
  <c r="C325" i="15"/>
  <c r="D325" i="15"/>
  <c r="E325" i="15"/>
  <c r="F325" i="15"/>
  <c r="G325" i="15"/>
  <c r="C324" i="15"/>
  <c r="D324" i="15"/>
  <c r="E324" i="15"/>
  <c r="F324" i="15"/>
  <c r="G324" i="15"/>
  <c r="C323" i="15"/>
  <c r="D323" i="15"/>
  <c r="E323" i="15"/>
  <c r="F323" i="15"/>
  <c r="G323" i="15"/>
  <c r="C322" i="15"/>
  <c r="D322" i="15"/>
  <c r="E322" i="15"/>
  <c r="F322" i="15"/>
  <c r="G322" i="15"/>
  <c r="C321" i="15"/>
  <c r="D321" i="15"/>
  <c r="E321" i="15"/>
  <c r="F321" i="15"/>
  <c r="G321" i="15"/>
  <c r="C320" i="15"/>
  <c r="D320" i="15"/>
  <c r="E320" i="15"/>
  <c r="F320" i="15"/>
  <c r="G320" i="15"/>
  <c r="C319" i="15"/>
  <c r="D319" i="15"/>
  <c r="E319" i="15"/>
  <c r="F319" i="15"/>
  <c r="G319" i="15"/>
  <c r="C318" i="15"/>
  <c r="D318" i="15"/>
  <c r="E318" i="15"/>
  <c r="F318" i="15"/>
  <c r="G318" i="15"/>
  <c r="C317" i="15"/>
  <c r="D317" i="15"/>
  <c r="E317" i="15"/>
  <c r="F317" i="15"/>
  <c r="G317" i="15"/>
  <c r="C316" i="15"/>
  <c r="D316" i="15"/>
  <c r="E316" i="15"/>
  <c r="F316" i="15"/>
  <c r="G316" i="15"/>
  <c r="C315" i="15"/>
  <c r="D315" i="15"/>
  <c r="E315" i="15"/>
  <c r="F315" i="15"/>
  <c r="G315" i="15"/>
  <c r="C314" i="15"/>
  <c r="D314" i="15"/>
  <c r="E314" i="15"/>
  <c r="F314" i="15"/>
  <c r="G314" i="15"/>
  <c r="C313" i="15"/>
  <c r="D313" i="15"/>
  <c r="E313" i="15"/>
  <c r="F313" i="15"/>
  <c r="G313" i="15"/>
  <c r="C312" i="15"/>
  <c r="D312" i="15"/>
  <c r="E312" i="15"/>
  <c r="F312" i="15"/>
  <c r="G312" i="15"/>
  <c r="C311" i="15"/>
  <c r="D311" i="15"/>
  <c r="E311" i="15"/>
  <c r="F311" i="15"/>
  <c r="G311" i="15"/>
  <c r="C310" i="15"/>
  <c r="D310" i="15"/>
  <c r="E310" i="15"/>
  <c r="F310" i="15"/>
  <c r="G310" i="15"/>
  <c r="C309" i="15"/>
  <c r="D309" i="15"/>
  <c r="E309" i="15"/>
  <c r="F309" i="15"/>
  <c r="G309" i="15"/>
  <c r="C308" i="15"/>
  <c r="D308" i="15"/>
  <c r="E308" i="15"/>
  <c r="F308" i="15"/>
  <c r="G308" i="15"/>
  <c r="C307" i="15"/>
  <c r="D307" i="15"/>
  <c r="E307" i="15"/>
  <c r="F307" i="15"/>
  <c r="G307" i="15"/>
  <c r="C306" i="15"/>
  <c r="D306" i="15"/>
  <c r="E306" i="15"/>
  <c r="F306" i="15"/>
  <c r="G306" i="15"/>
  <c r="C305" i="15"/>
  <c r="D305" i="15"/>
  <c r="E305" i="15"/>
  <c r="F305" i="15"/>
  <c r="G305" i="15"/>
  <c r="C304" i="15"/>
  <c r="D304" i="15"/>
  <c r="E304" i="15"/>
  <c r="F304" i="15"/>
  <c r="G304" i="15"/>
  <c r="C303" i="15"/>
  <c r="D303" i="15"/>
  <c r="E303" i="15"/>
  <c r="F303" i="15"/>
  <c r="G303" i="15"/>
  <c r="C302" i="15"/>
  <c r="D302" i="15"/>
  <c r="E302" i="15"/>
  <c r="F302" i="15"/>
  <c r="G302" i="15"/>
  <c r="C301" i="15"/>
  <c r="D301" i="15"/>
  <c r="E301" i="15"/>
  <c r="F301" i="15"/>
  <c r="G301" i="15"/>
  <c r="C300" i="15"/>
  <c r="D300" i="15"/>
  <c r="E300" i="15"/>
  <c r="F300" i="15"/>
  <c r="G300" i="15"/>
  <c r="C299" i="15"/>
  <c r="D299" i="15"/>
  <c r="E299" i="15"/>
  <c r="F299" i="15"/>
  <c r="G299" i="15"/>
  <c r="C298" i="15"/>
  <c r="D298" i="15"/>
  <c r="E298" i="15"/>
  <c r="F298" i="15"/>
  <c r="G298" i="15"/>
  <c r="C297" i="15"/>
  <c r="D297" i="15"/>
  <c r="E297" i="15"/>
  <c r="F297" i="15"/>
  <c r="G297" i="15"/>
  <c r="C296" i="15"/>
  <c r="D296" i="15"/>
  <c r="E296" i="15"/>
  <c r="F296" i="15"/>
  <c r="G296" i="15"/>
  <c r="C295" i="15"/>
  <c r="D295" i="15"/>
  <c r="E295" i="15"/>
  <c r="F295" i="15"/>
  <c r="G295" i="15"/>
  <c r="C294" i="15"/>
  <c r="D294" i="15"/>
  <c r="E294" i="15"/>
  <c r="F294" i="15"/>
  <c r="G294" i="15"/>
  <c r="C293" i="15"/>
  <c r="D293" i="15"/>
  <c r="E293" i="15"/>
  <c r="F293" i="15"/>
  <c r="G293" i="15"/>
  <c r="C292" i="15"/>
  <c r="D292" i="15"/>
  <c r="E292" i="15"/>
  <c r="F292" i="15"/>
  <c r="G292" i="15"/>
  <c r="C291" i="15"/>
  <c r="D291" i="15"/>
  <c r="E291" i="15"/>
  <c r="F291" i="15"/>
  <c r="G291" i="15"/>
  <c r="C290" i="15"/>
  <c r="D290" i="15"/>
  <c r="E290" i="15"/>
  <c r="F290" i="15"/>
  <c r="G290" i="15"/>
  <c r="C289" i="15"/>
  <c r="D289" i="15"/>
  <c r="E289" i="15"/>
  <c r="F289" i="15"/>
  <c r="G289" i="15"/>
  <c r="C288" i="15"/>
  <c r="D288" i="15"/>
  <c r="E288" i="15"/>
  <c r="F288" i="15"/>
  <c r="G288" i="15"/>
  <c r="C287" i="15"/>
  <c r="D287" i="15"/>
  <c r="E287" i="15"/>
  <c r="F287" i="15"/>
  <c r="G287" i="15"/>
  <c r="C286" i="15"/>
  <c r="D286" i="15"/>
  <c r="E286" i="15"/>
  <c r="F286" i="15"/>
  <c r="G286" i="15"/>
  <c r="C285" i="15"/>
  <c r="D285" i="15"/>
  <c r="E285" i="15"/>
  <c r="F285" i="15"/>
  <c r="G285" i="15"/>
  <c r="C284" i="15"/>
  <c r="D284" i="15"/>
  <c r="E284" i="15"/>
  <c r="F284" i="15"/>
  <c r="G284" i="15"/>
  <c r="C283" i="15"/>
  <c r="D283" i="15"/>
  <c r="E283" i="15"/>
  <c r="F283" i="15"/>
  <c r="G283" i="15"/>
  <c r="C282" i="15"/>
  <c r="D282" i="15"/>
  <c r="E282" i="15"/>
  <c r="F282" i="15"/>
  <c r="G282" i="15"/>
  <c r="C281" i="15"/>
  <c r="D281" i="15"/>
  <c r="E281" i="15"/>
  <c r="F281" i="15"/>
  <c r="G281" i="15"/>
  <c r="C280" i="15"/>
  <c r="D280" i="15"/>
  <c r="E280" i="15"/>
  <c r="F280" i="15"/>
  <c r="G280" i="15"/>
  <c r="C279" i="15"/>
  <c r="D279" i="15"/>
  <c r="E279" i="15"/>
  <c r="F279" i="15"/>
  <c r="G279" i="15"/>
  <c r="C278" i="15"/>
  <c r="D278" i="15"/>
  <c r="E278" i="15"/>
  <c r="F278" i="15"/>
  <c r="G278" i="15"/>
  <c r="C277" i="15"/>
  <c r="D277" i="15"/>
  <c r="E277" i="15"/>
  <c r="F277" i="15"/>
  <c r="G277" i="15"/>
  <c r="C276" i="15"/>
  <c r="D276" i="15"/>
  <c r="E276" i="15"/>
  <c r="F276" i="15"/>
  <c r="G276" i="15"/>
  <c r="C275" i="15"/>
  <c r="D275" i="15"/>
  <c r="E275" i="15"/>
  <c r="F275" i="15"/>
  <c r="G275" i="15"/>
  <c r="C274" i="15"/>
  <c r="D274" i="15"/>
  <c r="E274" i="15"/>
  <c r="F274" i="15"/>
  <c r="G274" i="15"/>
  <c r="C273" i="15"/>
  <c r="D273" i="15"/>
  <c r="E273" i="15"/>
  <c r="F273" i="15"/>
  <c r="G273" i="15"/>
  <c r="C272" i="15"/>
  <c r="D272" i="15"/>
  <c r="E272" i="15"/>
  <c r="F272" i="15"/>
  <c r="G272" i="15"/>
  <c r="C271" i="15"/>
  <c r="D271" i="15"/>
  <c r="E271" i="15"/>
  <c r="F271" i="15"/>
  <c r="G271" i="15"/>
  <c r="C270" i="15"/>
  <c r="D270" i="15"/>
  <c r="E270" i="15"/>
  <c r="F270" i="15"/>
  <c r="G270" i="15"/>
  <c r="C269" i="15"/>
  <c r="D269" i="15"/>
  <c r="E269" i="15"/>
  <c r="F269" i="15"/>
  <c r="G269" i="15"/>
  <c r="C268" i="15"/>
  <c r="D268" i="15"/>
  <c r="E268" i="15"/>
  <c r="F268" i="15"/>
  <c r="G268" i="15"/>
  <c r="C267" i="15"/>
  <c r="D267" i="15"/>
  <c r="E267" i="15"/>
  <c r="F267" i="15"/>
  <c r="G267" i="15"/>
  <c r="C266" i="15"/>
  <c r="D266" i="15"/>
  <c r="E266" i="15"/>
  <c r="F266" i="15"/>
  <c r="G266" i="15"/>
  <c r="C265" i="15"/>
  <c r="D265" i="15"/>
  <c r="E265" i="15"/>
  <c r="F265" i="15"/>
  <c r="G265" i="15"/>
  <c r="C264" i="15"/>
  <c r="D264" i="15"/>
  <c r="E264" i="15"/>
  <c r="F264" i="15"/>
  <c r="G264" i="15"/>
  <c r="C263" i="15"/>
  <c r="D263" i="15"/>
  <c r="E263" i="15"/>
  <c r="F263" i="15"/>
  <c r="G263" i="15"/>
  <c r="C262" i="15"/>
  <c r="D262" i="15"/>
  <c r="E262" i="15"/>
  <c r="F262" i="15"/>
  <c r="G262" i="15"/>
  <c r="C261" i="15"/>
  <c r="D261" i="15"/>
  <c r="E261" i="15"/>
  <c r="F261" i="15"/>
  <c r="G261" i="15"/>
  <c r="C260" i="15"/>
  <c r="D260" i="15"/>
  <c r="E260" i="15"/>
  <c r="F260" i="15"/>
  <c r="G260" i="15"/>
  <c r="C259" i="15"/>
  <c r="D259" i="15"/>
  <c r="E259" i="15"/>
  <c r="F259" i="15"/>
  <c r="G259" i="15"/>
  <c r="C258" i="15"/>
  <c r="D258" i="15"/>
  <c r="E258" i="15"/>
  <c r="F258" i="15"/>
  <c r="G258" i="15"/>
  <c r="C257" i="15"/>
  <c r="D257" i="15"/>
  <c r="E257" i="15"/>
  <c r="F257" i="15"/>
  <c r="G257" i="15"/>
  <c r="C256" i="15"/>
  <c r="D256" i="15"/>
  <c r="E256" i="15"/>
  <c r="F256" i="15"/>
  <c r="G256" i="15"/>
  <c r="C255" i="15"/>
  <c r="D255" i="15"/>
  <c r="E255" i="15"/>
  <c r="F255" i="15"/>
  <c r="G255" i="15"/>
  <c r="C254" i="15"/>
  <c r="D254" i="15"/>
  <c r="E254" i="15"/>
  <c r="F254" i="15"/>
  <c r="G254" i="15"/>
  <c r="C253" i="15"/>
  <c r="D253" i="15"/>
  <c r="E253" i="15"/>
  <c r="F253" i="15"/>
  <c r="G253" i="15"/>
  <c r="C252" i="15"/>
  <c r="D252" i="15"/>
  <c r="E252" i="15"/>
  <c r="F252" i="15"/>
  <c r="G252" i="15"/>
  <c r="C251" i="15"/>
  <c r="D251" i="15"/>
  <c r="E251" i="15"/>
  <c r="F251" i="15"/>
  <c r="G251" i="15"/>
  <c r="C250" i="15"/>
  <c r="D250" i="15"/>
  <c r="E250" i="15"/>
  <c r="F250" i="15"/>
  <c r="G250" i="15"/>
  <c r="C249" i="15"/>
  <c r="D249" i="15"/>
  <c r="E249" i="15"/>
  <c r="F249" i="15"/>
  <c r="G249" i="15"/>
  <c r="C248" i="15"/>
  <c r="D248" i="15"/>
  <c r="E248" i="15"/>
  <c r="F248" i="15"/>
  <c r="G248" i="15"/>
  <c r="C247" i="15"/>
  <c r="D247" i="15"/>
  <c r="E247" i="15"/>
  <c r="F247" i="15"/>
  <c r="G247" i="15"/>
  <c r="C246" i="15"/>
  <c r="D246" i="15"/>
  <c r="E246" i="15"/>
  <c r="F246" i="15"/>
  <c r="G246" i="15"/>
  <c r="C245" i="15"/>
  <c r="D245" i="15"/>
  <c r="E245" i="15"/>
  <c r="F245" i="15"/>
  <c r="G245" i="15"/>
  <c r="C244" i="15"/>
  <c r="D244" i="15"/>
  <c r="E244" i="15"/>
  <c r="F244" i="15"/>
  <c r="G244" i="15"/>
  <c r="C243" i="15"/>
  <c r="D243" i="15"/>
  <c r="E243" i="15"/>
  <c r="F243" i="15"/>
  <c r="G243" i="15"/>
  <c r="C242" i="15"/>
  <c r="D242" i="15"/>
  <c r="E242" i="15"/>
  <c r="F242" i="15"/>
  <c r="G242" i="15"/>
  <c r="C241" i="15"/>
  <c r="D241" i="15"/>
  <c r="E241" i="15"/>
  <c r="F241" i="15"/>
  <c r="G241" i="15"/>
  <c r="C240" i="15"/>
  <c r="D240" i="15"/>
  <c r="E240" i="15"/>
  <c r="F240" i="15"/>
  <c r="G240" i="15"/>
  <c r="C239" i="15"/>
  <c r="D239" i="15"/>
  <c r="E239" i="15"/>
  <c r="F239" i="15"/>
  <c r="G239" i="15"/>
  <c r="C238" i="15"/>
  <c r="D238" i="15"/>
  <c r="E238" i="15"/>
  <c r="F238" i="15"/>
  <c r="G238" i="15"/>
  <c r="C237" i="15"/>
  <c r="D237" i="15"/>
  <c r="E237" i="15"/>
  <c r="F237" i="15"/>
  <c r="G237" i="15"/>
  <c r="C236" i="15"/>
  <c r="D236" i="15"/>
  <c r="E236" i="15"/>
  <c r="F236" i="15"/>
  <c r="G236" i="15"/>
  <c r="C235" i="15"/>
  <c r="D235" i="15"/>
  <c r="E235" i="15"/>
  <c r="F235" i="15"/>
  <c r="G235" i="15"/>
  <c r="C234" i="15"/>
  <c r="D234" i="15"/>
  <c r="E234" i="15"/>
  <c r="F234" i="15"/>
  <c r="G234" i="15"/>
  <c r="C233" i="15"/>
  <c r="D233" i="15"/>
  <c r="E233" i="15"/>
  <c r="F233" i="15"/>
  <c r="G233" i="15"/>
  <c r="C232" i="15"/>
  <c r="D232" i="15"/>
  <c r="E232" i="15"/>
  <c r="F232" i="15"/>
  <c r="G232" i="15"/>
  <c r="C231" i="15"/>
  <c r="D231" i="15"/>
  <c r="E231" i="15"/>
  <c r="F231" i="15"/>
  <c r="G231" i="15"/>
  <c r="C230" i="15"/>
  <c r="D230" i="15"/>
  <c r="E230" i="15"/>
  <c r="F230" i="15"/>
  <c r="G230" i="15"/>
  <c r="C229" i="15"/>
  <c r="D229" i="15"/>
  <c r="E229" i="15"/>
  <c r="F229" i="15"/>
  <c r="G229" i="15"/>
  <c r="C228" i="15"/>
  <c r="D228" i="15"/>
  <c r="E228" i="15"/>
  <c r="F228" i="15"/>
  <c r="G228" i="15"/>
  <c r="C227" i="15"/>
  <c r="D227" i="15"/>
  <c r="E227" i="15"/>
  <c r="F227" i="15"/>
  <c r="G227" i="15"/>
  <c r="C226" i="15"/>
  <c r="D226" i="15"/>
  <c r="E226" i="15"/>
  <c r="F226" i="15"/>
  <c r="G226" i="15"/>
  <c r="C225" i="15"/>
  <c r="D225" i="15"/>
  <c r="E225" i="15"/>
  <c r="F225" i="15"/>
  <c r="G225" i="15"/>
  <c r="C224" i="15"/>
  <c r="D224" i="15"/>
  <c r="E224" i="15"/>
  <c r="F224" i="15"/>
  <c r="G224" i="15"/>
  <c r="C223" i="15"/>
  <c r="D223" i="15"/>
  <c r="E223" i="15"/>
  <c r="F223" i="15"/>
  <c r="G223" i="15"/>
  <c r="C222" i="15"/>
  <c r="D222" i="15"/>
  <c r="E222" i="15"/>
  <c r="F222" i="15"/>
  <c r="G222" i="15"/>
  <c r="C221" i="15"/>
  <c r="D221" i="15"/>
  <c r="E221" i="15"/>
  <c r="F221" i="15"/>
  <c r="G221" i="15"/>
  <c r="C220" i="15"/>
  <c r="D220" i="15"/>
  <c r="E220" i="15"/>
  <c r="F220" i="15"/>
  <c r="G220" i="15"/>
  <c r="C219" i="15"/>
  <c r="D219" i="15"/>
  <c r="E219" i="15"/>
  <c r="F219" i="15"/>
  <c r="G219" i="15"/>
  <c r="C218" i="15"/>
  <c r="D218" i="15"/>
  <c r="E218" i="15"/>
  <c r="F218" i="15"/>
  <c r="G218" i="15"/>
  <c r="C217" i="15"/>
  <c r="D217" i="15"/>
  <c r="E217" i="15"/>
  <c r="F217" i="15"/>
  <c r="G217" i="15"/>
  <c r="C216" i="15"/>
  <c r="D216" i="15"/>
  <c r="E216" i="15"/>
  <c r="F216" i="15"/>
  <c r="G216" i="15"/>
  <c r="C215" i="15"/>
  <c r="D215" i="15"/>
  <c r="E215" i="15"/>
  <c r="F215" i="15"/>
  <c r="G215" i="15"/>
  <c r="C214" i="15"/>
  <c r="D214" i="15"/>
  <c r="E214" i="15"/>
  <c r="F214" i="15"/>
  <c r="G214" i="15"/>
  <c r="C213" i="15"/>
  <c r="D213" i="15"/>
  <c r="E213" i="15"/>
  <c r="F213" i="15"/>
  <c r="G213" i="15"/>
  <c r="C212" i="15"/>
  <c r="D212" i="15"/>
  <c r="E212" i="15"/>
  <c r="F212" i="15"/>
  <c r="G212" i="15"/>
  <c r="C211" i="15"/>
  <c r="D211" i="15"/>
  <c r="E211" i="15"/>
  <c r="F211" i="15"/>
  <c r="G211" i="15"/>
  <c r="C210" i="15"/>
  <c r="D210" i="15"/>
  <c r="E210" i="15"/>
  <c r="F210" i="15"/>
  <c r="G210" i="15"/>
  <c r="C209" i="15"/>
  <c r="D209" i="15"/>
  <c r="E209" i="15"/>
  <c r="F209" i="15"/>
  <c r="G209" i="15"/>
  <c r="C208" i="15"/>
  <c r="D208" i="15"/>
  <c r="E208" i="15"/>
  <c r="F208" i="15"/>
  <c r="G208" i="15"/>
  <c r="C207" i="15"/>
  <c r="D207" i="15"/>
  <c r="E207" i="15"/>
  <c r="F207" i="15"/>
  <c r="G207" i="15"/>
  <c r="C206" i="15"/>
  <c r="D206" i="15"/>
  <c r="E206" i="15"/>
  <c r="F206" i="15"/>
  <c r="G206" i="15"/>
  <c r="C205" i="15"/>
  <c r="D205" i="15"/>
  <c r="E205" i="15"/>
  <c r="F205" i="15"/>
  <c r="G205" i="15"/>
  <c r="C204" i="15"/>
  <c r="D204" i="15"/>
  <c r="E204" i="15"/>
  <c r="F204" i="15"/>
  <c r="G204" i="15"/>
  <c r="C203" i="15"/>
  <c r="D203" i="15"/>
  <c r="E203" i="15"/>
  <c r="F203" i="15"/>
  <c r="G203" i="15"/>
  <c r="C202" i="15"/>
  <c r="D202" i="15"/>
  <c r="E202" i="15"/>
  <c r="F202" i="15"/>
  <c r="G202" i="15"/>
  <c r="C201" i="15"/>
  <c r="D201" i="15"/>
  <c r="E201" i="15"/>
  <c r="F201" i="15"/>
  <c r="G201" i="15"/>
  <c r="C200" i="15"/>
  <c r="D200" i="15"/>
  <c r="E200" i="15"/>
  <c r="F200" i="15"/>
  <c r="G200" i="15"/>
  <c r="C199" i="15"/>
  <c r="D199" i="15"/>
  <c r="E199" i="15"/>
  <c r="F199" i="15"/>
  <c r="G199" i="15"/>
  <c r="C198" i="15"/>
  <c r="D198" i="15"/>
  <c r="E198" i="15"/>
  <c r="F198" i="15"/>
  <c r="G198" i="15"/>
  <c r="C197" i="15"/>
  <c r="D197" i="15"/>
  <c r="E197" i="15"/>
  <c r="F197" i="15"/>
  <c r="G197" i="15"/>
  <c r="C196" i="15"/>
  <c r="D196" i="15"/>
  <c r="E196" i="15"/>
  <c r="F196" i="15"/>
  <c r="G196" i="15"/>
  <c r="C195" i="15"/>
  <c r="D195" i="15"/>
  <c r="E195" i="15"/>
  <c r="F195" i="15"/>
  <c r="G195" i="15"/>
  <c r="C194" i="15"/>
  <c r="D194" i="15"/>
  <c r="E194" i="15"/>
  <c r="F194" i="15"/>
  <c r="G194" i="15"/>
  <c r="C193" i="15"/>
  <c r="D193" i="15"/>
  <c r="E193" i="15"/>
  <c r="F193" i="15"/>
  <c r="G193" i="15"/>
  <c r="C192" i="15"/>
  <c r="D192" i="15"/>
  <c r="E192" i="15"/>
  <c r="F192" i="15"/>
  <c r="G192" i="15"/>
  <c r="C191" i="15"/>
  <c r="D191" i="15"/>
  <c r="E191" i="15"/>
  <c r="F191" i="15"/>
  <c r="G191" i="15"/>
  <c r="C190" i="15"/>
  <c r="D190" i="15"/>
  <c r="E190" i="15"/>
  <c r="F190" i="15"/>
  <c r="G190" i="15"/>
  <c r="C189" i="15"/>
  <c r="D189" i="15"/>
  <c r="E189" i="15"/>
  <c r="F189" i="15"/>
  <c r="G189" i="15"/>
  <c r="C188" i="15"/>
  <c r="D188" i="15"/>
  <c r="E188" i="15"/>
  <c r="F188" i="15"/>
  <c r="G188" i="15"/>
  <c r="C187" i="15"/>
  <c r="D187" i="15"/>
  <c r="E187" i="15"/>
  <c r="F187" i="15"/>
  <c r="G187" i="15"/>
  <c r="C186" i="15"/>
  <c r="D186" i="15"/>
  <c r="E186" i="15"/>
  <c r="F186" i="15"/>
  <c r="G186" i="15"/>
  <c r="C185" i="15"/>
  <c r="D185" i="15"/>
  <c r="E185" i="15"/>
  <c r="F185" i="15"/>
  <c r="G185" i="15"/>
  <c r="C184" i="15"/>
  <c r="D184" i="15"/>
  <c r="E184" i="15"/>
  <c r="F184" i="15"/>
  <c r="G184" i="15"/>
  <c r="C183" i="15"/>
  <c r="D183" i="15"/>
  <c r="E183" i="15"/>
  <c r="F183" i="15"/>
  <c r="G183" i="15"/>
  <c r="C182" i="15"/>
  <c r="D182" i="15"/>
  <c r="E182" i="15"/>
  <c r="F182" i="15"/>
  <c r="G182" i="15"/>
  <c r="C181" i="15"/>
  <c r="D181" i="15"/>
  <c r="E181" i="15"/>
  <c r="F181" i="15"/>
  <c r="G181" i="15"/>
  <c r="C180" i="15"/>
  <c r="D180" i="15"/>
  <c r="E180" i="15"/>
  <c r="F180" i="15"/>
  <c r="G180" i="15"/>
  <c r="C179" i="15"/>
  <c r="D179" i="15"/>
  <c r="E179" i="15"/>
  <c r="F179" i="15"/>
  <c r="G179" i="15"/>
  <c r="C178" i="15"/>
  <c r="D178" i="15"/>
  <c r="E178" i="15"/>
  <c r="F178" i="15"/>
  <c r="G178" i="15"/>
  <c r="C177" i="15"/>
  <c r="D177" i="15"/>
  <c r="E177" i="15"/>
  <c r="F177" i="15"/>
  <c r="G177" i="15"/>
  <c r="C176" i="15"/>
  <c r="D176" i="15"/>
  <c r="E176" i="15"/>
  <c r="F176" i="15"/>
  <c r="G176" i="15"/>
  <c r="C175" i="15"/>
  <c r="D175" i="15"/>
  <c r="E175" i="15"/>
  <c r="F175" i="15"/>
  <c r="G175" i="15"/>
  <c r="C174" i="15"/>
  <c r="D174" i="15"/>
  <c r="E174" i="15"/>
  <c r="F174" i="15"/>
  <c r="G174" i="15"/>
  <c r="C173" i="15"/>
  <c r="D173" i="15"/>
  <c r="E173" i="15"/>
  <c r="F173" i="15"/>
  <c r="G173" i="15"/>
  <c r="C172" i="15"/>
  <c r="D172" i="15"/>
  <c r="E172" i="15"/>
  <c r="F172" i="15"/>
  <c r="G172" i="15"/>
  <c r="C171" i="15"/>
  <c r="D171" i="15"/>
  <c r="E171" i="15"/>
  <c r="F171" i="15"/>
  <c r="G171" i="15"/>
  <c r="C170" i="15"/>
  <c r="D170" i="15"/>
  <c r="E170" i="15"/>
  <c r="F170" i="15"/>
  <c r="G170" i="15"/>
  <c r="C169" i="15"/>
  <c r="D169" i="15"/>
  <c r="E169" i="15"/>
  <c r="F169" i="15"/>
  <c r="G169" i="15"/>
  <c r="C168" i="15"/>
  <c r="D168" i="15"/>
  <c r="E168" i="15"/>
  <c r="F168" i="15"/>
  <c r="G168" i="15"/>
  <c r="C167" i="15"/>
  <c r="D167" i="15"/>
  <c r="E167" i="15"/>
  <c r="F167" i="15"/>
  <c r="G167" i="15"/>
  <c r="C166" i="15"/>
  <c r="D166" i="15"/>
  <c r="E166" i="15"/>
  <c r="F166" i="15"/>
  <c r="G166" i="15"/>
  <c r="C165" i="15"/>
  <c r="D165" i="15"/>
  <c r="E165" i="15"/>
  <c r="F165" i="15"/>
  <c r="G165" i="15"/>
  <c r="C164" i="15"/>
  <c r="D164" i="15"/>
  <c r="E164" i="15"/>
  <c r="F164" i="15"/>
  <c r="G164" i="15"/>
  <c r="C163" i="15"/>
  <c r="D163" i="15"/>
  <c r="E163" i="15"/>
  <c r="F163" i="15"/>
  <c r="G163" i="15"/>
  <c r="C162" i="15"/>
  <c r="D162" i="15"/>
  <c r="E162" i="15"/>
  <c r="F162" i="15"/>
  <c r="G162" i="15"/>
  <c r="C161" i="15"/>
  <c r="D161" i="15"/>
  <c r="E161" i="15"/>
  <c r="F161" i="15"/>
  <c r="G161" i="15"/>
  <c r="C160" i="15"/>
  <c r="D160" i="15"/>
  <c r="E160" i="15"/>
  <c r="F160" i="15"/>
  <c r="G160" i="15"/>
  <c r="C159" i="15"/>
  <c r="D159" i="15"/>
  <c r="E159" i="15"/>
  <c r="F159" i="15"/>
  <c r="G159" i="15"/>
  <c r="C158" i="15"/>
  <c r="D158" i="15"/>
  <c r="E158" i="15"/>
  <c r="F158" i="15"/>
  <c r="G158" i="15"/>
  <c r="C157" i="15"/>
  <c r="D157" i="15"/>
  <c r="E157" i="15"/>
  <c r="F157" i="15"/>
  <c r="G157" i="15"/>
  <c r="C156" i="15"/>
  <c r="D156" i="15"/>
  <c r="E156" i="15"/>
  <c r="F156" i="15"/>
  <c r="G156" i="15"/>
  <c r="C155" i="15"/>
  <c r="D155" i="15"/>
  <c r="E155" i="15"/>
  <c r="F155" i="15"/>
  <c r="G155" i="15"/>
  <c r="C154" i="15"/>
  <c r="D154" i="15"/>
  <c r="E154" i="15"/>
  <c r="F154" i="15"/>
  <c r="G154" i="15"/>
  <c r="C153" i="15"/>
  <c r="D153" i="15"/>
  <c r="E153" i="15"/>
  <c r="F153" i="15"/>
  <c r="G153" i="15"/>
  <c r="C152" i="15"/>
  <c r="D152" i="15"/>
  <c r="E152" i="15"/>
  <c r="F152" i="15"/>
  <c r="G152" i="15"/>
  <c r="C151" i="15"/>
  <c r="D151" i="15"/>
  <c r="E151" i="15"/>
  <c r="F151" i="15"/>
  <c r="G151" i="15"/>
  <c r="C150" i="15"/>
  <c r="D150" i="15"/>
  <c r="E150" i="15"/>
  <c r="F150" i="15"/>
  <c r="G150" i="15"/>
  <c r="C149" i="15"/>
  <c r="D149" i="15"/>
  <c r="E149" i="15"/>
  <c r="F149" i="15"/>
  <c r="G149" i="15"/>
  <c r="C148" i="15"/>
  <c r="D148" i="15"/>
  <c r="E148" i="15"/>
  <c r="F148" i="15"/>
  <c r="G148" i="15"/>
  <c r="C147" i="15"/>
  <c r="D147" i="15"/>
  <c r="E147" i="15"/>
  <c r="F147" i="15"/>
  <c r="G147" i="15"/>
  <c r="C146" i="15"/>
  <c r="D146" i="15"/>
  <c r="E146" i="15"/>
  <c r="F146" i="15"/>
  <c r="G146" i="15"/>
  <c r="C145" i="15"/>
  <c r="D145" i="15"/>
  <c r="E145" i="15"/>
  <c r="F145" i="15"/>
  <c r="G145" i="15"/>
  <c r="C144" i="15"/>
  <c r="D144" i="15"/>
  <c r="E144" i="15"/>
  <c r="F144" i="15"/>
  <c r="G144" i="15"/>
  <c r="C143" i="15"/>
  <c r="D143" i="15"/>
  <c r="E143" i="15"/>
  <c r="F143" i="15"/>
  <c r="G143" i="15"/>
  <c r="C142" i="15"/>
  <c r="D142" i="15"/>
  <c r="E142" i="15"/>
  <c r="F142" i="15"/>
  <c r="G142" i="15"/>
  <c r="C141" i="15"/>
  <c r="D141" i="15"/>
  <c r="E141" i="15"/>
  <c r="F141" i="15"/>
  <c r="G141" i="15"/>
  <c r="C140" i="15"/>
  <c r="D140" i="15"/>
  <c r="E140" i="15"/>
  <c r="F140" i="15"/>
  <c r="G140" i="15"/>
  <c r="C139" i="15"/>
  <c r="D139" i="15"/>
  <c r="E139" i="15"/>
  <c r="F139" i="15"/>
  <c r="G139" i="15"/>
  <c r="C138" i="15"/>
  <c r="D138" i="15"/>
  <c r="E138" i="15"/>
  <c r="F138" i="15"/>
  <c r="G138" i="15"/>
  <c r="C137" i="15"/>
  <c r="D137" i="15"/>
  <c r="E137" i="15"/>
  <c r="F137" i="15"/>
  <c r="G137" i="15"/>
  <c r="C136" i="15"/>
  <c r="D136" i="15"/>
  <c r="E136" i="15"/>
  <c r="F136" i="15"/>
  <c r="G136" i="15"/>
  <c r="C135" i="15"/>
  <c r="D135" i="15"/>
  <c r="E135" i="15"/>
  <c r="F135" i="15"/>
  <c r="G135" i="15"/>
  <c r="C134" i="15"/>
  <c r="D134" i="15"/>
  <c r="E134" i="15"/>
  <c r="F134" i="15"/>
  <c r="G134" i="15"/>
  <c r="C133" i="15"/>
  <c r="D133" i="15"/>
  <c r="E133" i="15"/>
  <c r="F133" i="15"/>
  <c r="G133" i="15"/>
  <c r="C132" i="15"/>
  <c r="D132" i="15"/>
  <c r="E132" i="15"/>
  <c r="F132" i="15"/>
  <c r="G132" i="15"/>
  <c r="C131" i="15"/>
  <c r="D131" i="15"/>
  <c r="E131" i="15"/>
  <c r="F131" i="15"/>
  <c r="G131" i="15"/>
  <c r="C130" i="15"/>
  <c r="D130" i="15"/>
  <c r="E130" i="15"/>
  <c r="F130" i="15"/>
  <c r="G130" i="15"/>
  <c r="C129" i="15"/>
  <c r="D129" i="15"/>
  <c r="E129" i="15"/>
  <c r="F129" i="15"/>
  <c r="G129" i="15"/>
  <c r="C128" i="15"/>
  <c r="D128" i="15"/>
  <c r="E128" i="15"/>
  <c r="F128" i="15"/>
  <c r="G128" i="15"/>
  <c r="C127" i="15"/>
  <c r="D127" i="15"/>
  <c r="E127" i="15"/>
  <c r="F127" i="15"/>
  <c r="G127" i="15"/>
  <c r="C126" i="15"/>
  <c r="D126" i="15"/>
  <c r="E126" i="15"/>
  <c r="F126" i="15"/>
  <c r="G126" i="15"/>
  <c r="C125" i="15"/>
  <c r="D125" i="15"/>
  <c r="E125" i="15"/>
  <c r="F125" i="15"/>
  <c r="G125" i="15"/>
  <c r="C124" i="15"/>
  <c r="D124" i="15"/>
  <c r="E124" i="15"/>
  <c r="F124" i="15"/>
  <c r="G124" i="15"/>
  <c r="C123" i="15"/>
  <c r="D123" i="15"/>
  <c r="E123" i="15"/>
  <c r="F123" i="15"/>
  <c r="G123" i="15"/>
  <c r="C122" i="15"/>
  <c r="D122" i="15"/>
  <c r="E122" i="15"/>
  <c r="F122" i="15"/>
  <c r="G122" i="15"/>
  <c r="C121" i="15"/>
  <c r="D121" i="15"/>
  <c r="E121" i="15"/>
  <c r="F121" i="15"/>
  <c r="G121" i="15"/>
  <c r="C120" i="15"/>
  <c r="D120" i="15"/>
  <c r="E120" i="15"/>
  <c r="F120" i="15"/>
  <c r="G120" i="15"/>
  <c r="C119" i="15"/>
  <c r="D119" i="15"/>
  <c r="E119" i="15"/>
  <c r="F119" i="15"/>
  <c r="G119" i="15"/>
  <c r="C118" i="15"/>
  <c r="D118" i="15"/>
  <c r="E118" i="15"/>
  <c r="F118" i="15"/>
  <c r="G118" i="15"/>
  <c r="C117" i="15"/>
  <c r="D117" i="15"/>
  <c r="E117" i="15"/>
  <c r="F117" i="15"/>
  <c r="G117" i="15"/>
  <c r="C116" i="15"/>
  <c r="D116" i="15"/>
  <c r="E116" i="15"/>
  <c r="F116" i="15"/>
  <c r="G116" i="15"/>
  <c r="C115" i="15"/>
  <c r="D115" i="15"/>
  <c r="E115" i="15"/>
  <c r="F115" i="15"/>
  <c r="G115" i="15"/>
  <c r="C114" i="15"/>
  <c r="D114" i="15"/>
  <c r="E114" i="15"/>
  <c r="F114" i="15"/>
  <c r="G114" i="15"/>
  <c r="C113" i="15"/>
  <c r="D113" i="15"/>
  <c r="E113" i="15"/>
  <c r="F113" i="15"/>
  <c r="G113" i="15"/>
  <c r="C112" i="15"/>
  <c r="D112" i="15"/>
  <c r="E112" i="15"/>
  <c r="F112" i="15"/>
  <c r="G112" i="15"/>
  <c r="C111" i="15"/>
  <c r="D111" i="15"/>
  <c r="E111" i="15"/>
  <c r="F111" i="15"/>
  <c r="G111" i="15"/>
  <c r="C110" i="15"/>
  <c r="D110" i="15"/>
  <c r="E110" i="15"/>
  <c r="F110" i="15"/>
  <c r="G110" i="15"/>
  <c r="C109" i="15"/>
  <c r="D109" i="15"/>
  <c r="E109" i="15"/>
  <c r="F109" i="15"/>
  <c r="G109" i="15"/>
  <c r="C108" i="15"/>
  <c r="D108" i="15"/>
  <c r="E108" i="15"/>
  <c r="F108" i="15"/>
  <c r="G108" i="15"/>
  <c r="C107" i="15"/>
  <c r="D107" i="15"/>
  <c r="E107" i="15"/>
  <c r="F107" i="15"/>
  <c r="G107" i="15"/>
  <c r="C106" i="15"/>
  <c r="D106" i="15"/>
  <c r="E106" i="15"/>
  <c r="F106" i="15"/>
  <c r="G106" i="15"/>
  <c r="C105" i="15"/>
  <c r="D105" i="15"/>
  <c r="E105" i="15"/>
  <c r="F105" i="15"/>
  <c r="G105" i="15"/>
  <c r="C104" i="15"/>
  <c r="D104" i="15"/>
  <c r="E104" i="15"/>
  <c r="F104" i="15"/>
  <c r="G104" i="15"/>
  <c r="C103" i="15"/>
  <c r="D103" i="15"/>
  <c r="E103" i="15"/>
  <c r="F103" i="15"/>
  <c r="G103" i="15"/>
  <c r="C102" i="15"/>
  <c r="D102" i="15"/>
  <c r="E102" i="15"/>
  <c r="F102" i="15"/>
  <c r="G102" i="15"/>
  <c r="C101" i="15"/>
  <c r="D101" i="15"/>
  <c r="E101" i="15"/>
  <c r="F101" i="15"/>
  <c r="G101" i="15"/>
  <c r="C100" i="15"/>
  <c r="D100" i="15"/>
  <c r="E100" i="15"/>
  <c r="F100" i="15"/>
  <c r="G100" i="15"/>
  <c r="C99" i="15"/>
  <c r="D99" i="15"/>
  <c r="E99" i="15"/>
  <c r="F99" i="15"/>
  <c r="G99" i="15"/>
  <c r="C98" i="15"/>
  <c r="D98" i="15"/>
  <c r="E98" i="15"/>
  <c r="F98" i="15"/>
  <c r="G98" i="15"/>
  <c r="C97" i="15"/>
  <c r="D97" i="15"/>
  <c r="E97" i="15"/>
  <c r="F97" i="15"/>
  <c r="G97" i="15"/>
  <c r="C96" i="15"/>
  <c r="D96" i="15"/>
  <c r="E96" i="15"/>
  <c r="F96" i="15"/>
  <c r="G96" i="15"/>
  <c r="C95" i="15"/>
  <c r="D95" i="15"/>
  <c r="E95" i="15"/>
  <c r="F95" i="15"/>
  <c r="G95" i="15"/>
  <c r="C94" i="15"/>
  <c r="D94" i="15"/>
  <c r="E94" i="15"/>
  <c r="F94" i="15"/>
  <c r="G94" i="15"/>
  <c r="C93" i="15"/>
  <c r="D93" i="15"/>
  <c r="E93" i="15"/>
  <c r="F93" i="15"/>
  <c r="G93" i="15"/>
  <c r="C92" i="15"/>
  <c r="D92" i="15"/>
  <c r="E92" i="15"/>
  <c r="F92" i="15"/>
  <c r="G92" i="15"/>
  <c r="C91" i="15"/>
  <c r="D91" i="15"/>
  <c r="E91" i="15"/>
  <c r="F91" i="15"/>
  <c r="G91" i="15"/>
  <c r="C90" i="15"/>
  <c r="D90" i="15"/>
  <c r="E90" i="15"/>
  <c r="F90" i="15"/>
  <c r="G90" i="15"/>
  <c r="C89" i="15"/>
  <c r="D89" i="15"/>
  <c r="E89" i="15"/>
  <c r="F89" i="15"/>
  <c r="G89" i="15"/>
  <c r="C88" i="15"/>
  <c r="D88" i="15"/>
  <c r="E88" i="15"/>
  <c r="F88" i="15"/>
  <c r="G88" i="15"/>
  <c r="C87" i="15"/>
  <c r="D87" i="15"/>
  <c r="E87" i="15"/>
  <c r="F87" i="15"/>
  <c r="G87" i="15"/>
  <c r="C86" i="15"/>
  <c r="D86" i="15"/>
  <c r="E86" i="15"/>
  <c r="F86" i="15"/>
  <c r="G86" i="15"/>
  <c r="C85" i="15"/>
  <c r="D85" i="15"/>
  <c r="E85" i="15"/>
  <c r="F85" i="15"/>
  <c r="G85" i="15"/>
  <c r="C84" i="15"/>
  <c r="D84" i="15"/>
  <c r="E84" i="15"/>
  <c r="F84" i="15"/>
  <c r="G84" i="15"/>
  <c r="C83" i="15"/>
  <c r="D83" i="15"/>
  <c r="E83" i="15"/>
  <c r="F83" i="15"/>
  <c r="G83" i="15"/>
  <c r="C82" i="15"/>
  <c r="D82" i="15"/>
  <c r="E82" i="15"/>
  <c r="F82" i="15"/>
  <c r="G82" i="15"/>
  <c r="C81" i="15"/>
  <c r="D81" i="15"/>
  <c r="E81" i="15"/>
  <c r="F81" i="15"/>
  <c r="G81" i="15"/>
  <c r="C80" i="15"/>
  <c r="D80" i="15"/>
  <c r="E80" i="15"/>
  <c r="F80" i="15"/>
  <c r="G80" i="15"/>
  <c r="C79" i="15"/>
  <c r="D79" i="15"/>
  <c r="E79" i="15"/>
  <c r="F79" i="15"/>
  <c r="G79" i="15"/>
  <c r="C78" i="15"/>
  <c r="D78" i="15"/>
  <c r="E78" i="15"/>
  <c r="F78" i="15"/>
  <c r="G78" i="15"/>
  <c r="C77" i="15"/>
  <c r="D77" i="15"/>
  <c r="E77" i="15"/>
  <c r="F77" i="15"/>
  <c r="G77" i="15"/>
  <c r="C76" i="15"/>
  <c r="D76" i="15"/>
  <c r="E76" i="15"/>
  <c r="F76" i="15"/>
  <c r="G76" i="15"/>
  <c r="C75" i="15"/>
  <c r="D75" i="15"/>
  <c r="E75" i="15"/>
  <c r="F75" i="15"/>
  <c r="G75" i="15"/>
  <c r="C74" i="15"/>
  <c r="D74" i="15"/>
  <c r="E74" i="15"/>
  <c r="F74" i="15"/>
  <c r="G74" i="15"/>
  <c r="C73" i="15"/>
  <c r="D73" i="15"/>
  <c r="E73" i="15"/>
  <c r="F73" i="15"/>
  <c r="G73" i="15"/>
  <c r="C72" i="15"/>
  <c r="D72" i="15"/>
  <c r="E72" i="15"/>
  <c r="F72" i="15"/>
  <c r="G72" i="15"/>
  <c r="C71" i="15"/>
  <c r="D71" i="15"/>
  <c r="E71" i="15"/>
  <c r="F71" i="15"/>
  <c r="G71" i="15"/>
  <c r="C70" i="15"/>
  <c r="D70" i="15"/>
  <c r="E70" i="15"/>
  <c r="F70" i="15"/>
  <c r="G70" i="15"/>
  <c r="C69" i="15"/>
  <c r="D69" i="15"/>
  <c r="E69" i="15"/>
  <c r="F69" i="15"/>
  <c r="G69" i="15"/>
  <c r="C68" i="15"/>
  <c r="D68" i="15"/>
  <c r="E68" i="15"/>
  <c r="F68" i="15"/>
  <c r="G68" i="15"/>
  <c r="C67" i="15"/>
  <c r="D67" i="15"/>
  <c r="E67" i="15"/>
  <c r="F67" i="15"/>
  <c r="G67" i="15"/>
  <c r="C66" i="15"/>
  <c r="D66" i="15"/>
  <c r="E66" i="15"/>
  <c r="F66" i="15"/>
  <c r="G66" i="15"/>
  <c r="C65" i="15"/>
  <c r="D65" i="15"/>
  <c r="E65" i="15"/>
  <c r="F65" i="15"/>
  <c r="G65" i="15"/>
  <c r="C64" i="15"/>
  <c r="D64" i="15"/>
  <c r="E64" i="15"/>
  <c r="F64" i="15"/>
  <c r="G64" i="15"/>
  <c r="C63" i="15"/>
  <c r="D63" i="15"/>
  <c r="E63" i="15"/>
  <c r="F63" i="15"/>
  <c r="G63" i="15"/>
  <c r="C62" i="15"/>
  <c r="D62" i="15"/>
  <c r="E62" i="15"/>
  <c r="F62" i="15"/>
  <c r="G62" i="15"/>
  <c r="C61" i="15"/>
  <c r="D61" i="15"/>
  <c r="E61" i="15"/>
  <c r="F61" i="15"/>
  <c r="G61" i="15"/>
  <c r="C60" i="15"/>
  <c r="D60" i="15"/>
  <c r="E60" i="15"/>
  <c r="F60" i="15"/>
  <c r="G60" i="15"/>
  <c r="C59" i="15"/>
  <c r="D59" i="15"/>
  <c r="E59" i="15"/>
  <c r="F59" i="15"/>
  <c r="G59" i="15"/>
  <c r="C58" i="15"/>
  <c r="D58" i="15"/>
  <c r="E58" i="15"/>
  <c r="F58" i="15"/>
  <c r="G58" i="15"/>
  <c r="C57" i="15"/>
  <c r="D57" i="15"/>
  <c r="E57" i="15"/>
  <c r="F57" i="15"/>
  <c r="G57" i="15"/>
  <c r="C56" i="15"/>
  <c r="D56" i="15"/>
  <c r="E56" i="15"/>
  <c r="F56" i="15"/>
  <c r="G56" i="15"/>
  <c r="C55" i="15"/>
  <c r="D55" i="15"/>
  <c r="E55" i="15"/>
  <c r="F55" i="15"/>
  <c r="G55" i="15"/>
  <c r="C54" i="15"/>
  <c r="D54" i="15"/>
  <c r="E54" i="15"/>
  <c r="F54" i="15"/>
  <c r="G54" i="15"/>
  <c r="C53" i="15"/>
  <c r="D53" i="15"/>
  <c r="E53" i="15"/>
  <c r="F53" i="15"/>
  <c r="G53" i="15"/>
  <c r="C52" i="15"/>
  <c r="D52" i="15"/>
  <c r="E52" i="15"/>
  <c r="F52" i="15"/>
  <c r="G52" i="15"/>
  <c r="C51" i="15"/>
  <c r="D51" i="15"/>
  <c r="E51" i="15"/>
  <c r="F51" i="15"/>
  <c r="G51" i="15"/>
  <c r="C50" i="15"/>
  <c r="D50" i="15"/>
  <c r="E50" i="15"/>
  <c r="F50" i="15"/>
  <c r="G50" i="15"/>
  <c r="C49" i="15"/>
  <c r="D49" i="15"/>
  <c r="E49" i="15"/>
  <c r="F49" i="15"/>
  <c r="G49" i="15"/>
  <c r="C48" i="15"/>
  <c r="D48" i="15"/>
  <c r="E48" i="15"/>
  <c r="F48" i="15"/>
  <c r="G48" i="15"/>
  <c r="C47" i="15"/>
  <c r="D47" i="15"/>
  <c r="E47" i="15"/>
  <c r="F47" i="15"/>
  <c r="G47" i="15"/>
  <c r="C46" i="15"/>
  <c r="D46" i="15"/>
  <c r="E46" i="15"/>
  <c r="F46" i="15"/>
  <c r="G46" i="15"/>
  <c r="C45" i="15"/>
  <c r="D45" i="15"/>
  <c r="E45" i="15"/>
  <c r="F45" i="15"/>
  <c r="G45" i="15"/>
  <c r="C44" i="15"/>
  <c r="D44" i="15"/>
  <c r="E44" i="15"/>
  <c r="F44" i="15"/>
  <c r="G44" i="15"/>
  <c r="C43" i="15"/>
  <c r="D43" i="15"/>
  <c r="E43" i="15"/>
  <c r="F43" i="15"/>
  <c r="G43" i="15"/>
  <c r="C42" i="15"/>
  <c r="D42" i="15"/>
  <c r="E42" i="15"/>
  <c r="F42" i="15"/>
  <c r="G42" i="15"/>
  <c r="C41" i="15"/>
  <c r="D41" i="15"/>
  <c r="E41" i="15"/>
  <c r="F41" i="15"/>
  <c r="G41" i="15"/>
  <c r="C40" i="15"/>
  <c r="D40" i="15"/>
  <c r="E40" i="15"/>
  <c r="F40" i="15"/>
  <c r="G40" i="15"/>
  <c r="C39" i="15"/>
  <c r="D39" i="15"/>
  <c r="E39" i="15"/>
  <c r="F39" i="15"/>
  <c r="G39" i="15"/>
  <c r="C38" i="15"/>
  <c r="D38" i="15"/>
  <c r="E38" i="15"/>
  <c r="F38" i="15"/>
  <c r="G38" i="15"/>
  <c r="C37" i="15"/>
  <c r="D37" i="15"/>
  <c r="E37" i="15"/>
  <c r="F37" i="15"/>
  <c r="G37" i="15"/>
  <c r="C36" i="15"/>
  <c r="D36" i="15"/>
  <c r="E36" i="15"/>
  <c r="F36" i="15"/>
  <c r="G36" i="15"/>
  <c r="C35" i="15"/>
  <c r="D35" i="15"/>
  <c r="E35" i="15"/>
  <c r="F35" i="15"/>
  <c r="G35" i="15"/>
  <c r="C34" i="15"/>
  <c r="D34" i="15"/>
  <c r="E34" i="15"/>
  <c r="F34" i="15"/>
  <c r="G34" i="15"/>
  <c r="D33" i="15"/>
  <c r="J33" i="15"/>
  <c r="F33" i="15"/>
  <c r="I33" i="15"/>
  <c r="C33" i="15"/>
  <c r="E33" i="15"/>
  <c r="G33" i="15"/>
  <c r="D32" i="15"/>
  <c r="J32" i="15"/>
  <c r="F32" i="15"/>
  <c r="I32" i="15"/>
  <c r="C32" i="15"/>
  <c r="E32" i="15"/>
  <c r="G32" i="15"/>
  <c r="D31" i="15"/>
  <c r="J31" i="15"/>
  <c r="F31" i="15"/>
  <c r="I31" i="15"/>
  <c r="C31" i="15"/>
  <c r="E31" i="15"/>
  <c r="G31" i="15"/>
  <c r="D30" i="15"/>
  <c r="J30" i="15"/>
  <c r="F30" i="15"/>
  <c r="I30" i="15"/>
  <c r="C30" i="15"/>
  <c r="E30" i="15"/>
  <c r="G30" i="15"/>
  <c r="D29" i="15"/>
  <c r="J29" i="15"/>
  <c r="F29" i="15"/>
  <c r="I29" i="15"/>
  <c r="C29" i="15"/>
  <c r="E29" i="15"/>
  <c r="G29" i="15"/>
  <c r="D28" i="15"/>
  <c r="J28" i="15"/>
  <c r="F28" i="15"/>
  <c r="I28" i="15"/>
  <c r="C28" i="15"/>
  <c r="E28" i="15"/>
  <c r="G28" i="15"/>
  <c r="D27" i="15"/>
  <c r="J27" i="15"/>
  <c r="F27" i="15"/>
  <c r="I27" i="15"/>
  <c r="C27" i="15"/>
  <c r="E27" i="15"/>
  <c r="G27" i="15"/>
  <c r="D26" i="15"/>
  <c r="J26" i="15"/>
  <c r="F26" i="15"/>
  <c r="I26" i="15"/>
  <c r="C26" i="15"/>
  <c r="E26" i="15"/>
  <c r="G26" i="15"/>
  <c r="D25" i="15"/>
  <c r="J25" i="15"/>
  <c r="F25" i="15"/>
  <c r="I25" i="15"/>
  <c r="C25" i="15"/>
  <c r="E25" i="15"/>
  <c r="G25" i="15"/>
  <c r="D24" i="15"/>
  <c r="J24" i="15"/>
  <c r="F24" i="15"/>
  <c r="I24" i="15"/>
  <c r="C24" i="15"/>
  <c r="E24" i="15"/>
  <c r="G24" i="15"/>
  <c r="D23" i="15"/>
  <c r="J23" i="15"/>
  <c r="F23" i="15"/>
  <c r="I23" i="15"/>
  <c r="C23" i="15"/>
  <c r="E23" i="15"/>
  <c r="G23" i="15"/>
  <c r="D22" i="15"/>
  <c r="J22" i="15"/>
  <c r="F22" i="15"/>
  <c r="I22" i="15"/>
  <c r="C22" i="15"/>
  <c r="E22" i="15"/>
  <c r="G22" i="15"/>
  <c r="J15" i="15"/>
  <c r="J16" i="15"/>
  <c r="J18" i="15"/>
  <c r="C5" i="15"/>
  <c r="B5" i="15"/>
  <c r="B4" i="15"/>
</calcChain>
</file>

<file path=xl/sharedStrings.xml><?xml version="1.0" encoding="utf-8"?>
<sst xmlns="http://schemas.openxmlformats.org/spreadsheetml/2006/main" count="47" uniqueCount="47">
  <si>
    <t>Mortgage</t>
  </si>
  <si>
    <t>Amount</t>
  </si>
  <si>
    <t>Monthly Rate</t>
  </si>
  <si>
    <t>Month</t>
  </si>
  <si>
    <t>Principal</t>
  </si>
  <si>
    <t>Interest</t>
  </si>
  <si>
    <t>Total Mort</t>
  </si>
  <si>
    <t>Maint</t>
  </si>
  <si>
    <t>TOTAL</t>
  </si>
  <si>
    <t>Maint Tax Back</t>
  </si>
  <si>
    <t>Int Tax Back</t>
  </si>
  <si>
    <t>Effective Monthly Payment:</t>
  </si>
  <si>
    <t>Post Liquidity Closing for Mortgage:</t>
  </si>
  <si>
    <t>[12 months PITI]</t>
  </si>
  <si>
    <t>Total Cash for Closing</t>
  </si>
  <si>
    <t>post closing liquidity</t>
  </si>
  <si>
    <t>Closing Costs</t>
  </si>
  <si>
    <t>down payment</t>
  </si>
  <si>
    <t>% Down</t>
  </si>
  <si>
    <t>Down Payment</t>
  </si>
  <si>
    <t>Bank Required:</t>
  </si>
  <si>
    <t>Title Insur</t>
  </si>
  <si>
    <t>Mort Insur</t>
  </si>
  <si>
    <t>Deed Recording and Property Xfer tax return filing</t>
  </si>
  <si>
    <t>NYC RPT Tax + NYS RPT Tax</t>
  </si>
  <si>
    <t>Sponsor Legal Fees</t>
  </si>
  <si>
    <t>Mortage Costs (recording tax, UCC filing fee, appraisal, bank attorney fee)</t>
  </si>
  <si>
    <t>Misc Taxes and 1st Year HO6 Insurance</t>
  </si>
  <si>
    <t>Low Rent</t>
  </si>
  <si>
    <t>High Rent</t>
  </si>
  <si>
    <t>1 Vacant</t>
  </si>
  <si>
    <t>Full Year</t>
  </si>
  <si>
    <t>Asking Price</t>
  </si>
  <si>
    <t xml:space="preserve">% Discount we bid </t>
  </si>
  <si>
    <t>Buy Price</t>
  </si>
  <si>
    <t>Maintenance Deductions</t>
  </si>
  <si>
    <t>Mortgage Details</t>
  </si>
  <si>
    <t>Monthly Mortgage  Payment</t>
  </si>
  <si>
    <t>Monthly Maint, Tax, HO6 payment</t>
  </si>
  <si>
    <t>Assumed Tax Rate</t>
  </si>
  <si>
    <t>Term in yrs</t>
  </si>
  <si>
    <t>Interest Rate</t>
  </si>
  <si>
    <t>Monthly TOTAL out of pocket Payment</t>
  </si>
  <si>
    <t>Cash Back End of Year 1</t>
  </si>
  <si>
    <t>Cash Back from NestApple</t>
  </si>
  <si>
    <t>ALL IN EFFECTIVE MONTHLY:</t>
  </si>
  <si>
    <t>Tax savings from the coop maintenance deduction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</si>
</sst>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;[Red]\-&quot;$&quot;#,##0.0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0.00000%"/>
    <numFmt numFmtId="168" formatCode="0.000%"/>
  </numFmts>
  <fonts count="1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4BE5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theme="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7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7">
    <xf numFmtId="0" fontId="0" fillId="0" borderId="0" xfId="0"/>
    <xf numFmtId="0" fontId="0" fillId="4" borderId="0" xfId="0" applyFill="1"/>
    <xf numFmtId="8" fontId="0" fillId="4" borderId="0" xfId="0" applyNumberFormat="1" applyFill="1"/>
    <xf numFmtId="165" fontId="0" fillId="4" borderId="1" xfId="1" applyFont="1" applyFill="1" applyBorder="1"/>
    <xf numFmtId="166" fontId="0" fillId="4" borderId="0" xfId="0" applyNumberFormat="1" applyFill="1"/>
    <xf numFmtId="6" fontId="0" fillId="4" borderId="0" xfId="0" applyNumberFormat="1" applyFill="1"/>
    <xf numFmtId="168" fontId="0" fillId="4" borderId="1" xfId="0" applyNumberFormat="1" applyFill="1" applyBorder="1"/>
    <xf numFmtId="167" fontId="0" fillId="4" borderId="0" xfId="0" applyNumberFormat="1" applyFill="1"/>
    <xf numFmtId="165" fontId="0" fillId="4" borderId="0" xfId="1" applyFont="1" applyFill="1"/>
    <xf numFmtId="0" fontId="0" fillId="4" borderId="1" xfId="0" applyFill="1" applyBorder="1"/>
    <xf numFmtId="6" fontId="0" fillId="4" borderId="1" xfId="1" applyNumberFormat="1" applyFont="1" applyFill="1" applyBorder="1"/>
    <xf numFmtId="0" fontId="4" fillId="4" borderId="0" xfId="0" applyFont="1" applyFill="1"/>
    <xf numFmtId="0" fontId="0" fillId="4" borderId="0" xfId="0" quotePrefix="1" applyFill="1"/>
    <xf numFmtId="165" fontId="0" fillId="4" borderId="0" xfId="0" applyNumberFormat="1" applyFill="1"/>
    <xf numFmtId="38" fontId="0" fillId="4" borderId="1" xfId="1" applyNumberFormat="1" applyFont="1" applyFill="1" applyBorder="1"/>
    <xf numFmtId="164" fontId="0" fillId="4" borderId="0" xfId="0" applyNumberFormat="1" applyFill="1"/>
    <xf numFmtId="165" fontId="5" fillId="4" borderId="0" xfId="0" applyNumberFormat="1" applyFont="1" applyFill="1"/>
    <xf numFmtId="44" fontId="0" fillId="4" borderId="0" xfId="0" applyNumberFormat="1" applyFill="1"/>
    <xf numFmtId="9" fontId="0" fillId="4" borderId="1" xfId="2" applyFont="1" applyFill="1" applyBorder="1"/>
    <xf numFmtId="9" fontId="7" fillId="4" borderId="1" xfId="0" applyNumberFormat="1" applyFont="1" applyFill="1" applyBorder="1"/>
    <xf numFmtId="165" fontId="7" fillId="2" borderId="1" xfId="1" applyFont="1" applyFill="1" applyBorder="1"/>
    <xf numFmtId="9" fontId="7" fillId="7" borderId="1" xfId="0" applyNumberFormat="1" applyFont="1" applyFill="1" applyBorder="1"/>
    <xf numFmtId="0" fontId="6" fillId="5" borderId="0" xfId="0" applyFont="1" applyFill="1"/>
    <xf numFmtId="0" fontId="0" fillId="2" borderId="0" xfId="0" applyFill="1"/>
    <xf numFmtId="6" fontId="0" fillId="2" borderId="0" xfId="0" applyNumberFormat="1" applyFill="1"/>
    <xf numFmtId="0" fontId="8" fillId="4" borderId="0" xfId="0" applyFont="1" applyFill="1"/>
    <xf numFmtId="0" fontId="9" fillId="5" borderId="0" xfId="0" applyFont="1" applyFill="1" applyAlignment="1">
      <alignment horizontal="center"/>
    </xf>
    <xf numFmtId="6" fontId="8" fillId="6" borderId="2" xfId="1" applyNumberFormat="1" applyFont="1" applyFill="1" applyBorder="1" applyAlignment="1">
      <alignment horizontal="center"/>
    </xf>
    <xf numFmtId="6" fontId="8" fillId="3" borderId="2" xfId="1" applyNumberFormat="1" applyFont="1" applyFill="1" applyBorder="1" applyAlignment="1">
      <alignment horizontal="center"/>
    </xf>
    <xf numFmtId="0" fontId="8" fillId="4" borderId="0" xfId="0" applyFont="1" applyFill="1" applyAlignment="1">
      <alignment horizontal="right"/>
    </xf>
    <xf numFmtId="10" fontId="8" fillId="6" borderId="2" xfId="0" applyNumberFormat="1" applyFont="1" applyFill="1" applyBorder="1" applyAlignment="1">
      <alignment horizontal="center"/>
    </xf>
    <xf numFmtId="10" fontId="8" fillId="3" borderId="2" xfId="0" applyNumberFormat="1" applyFont="1" applyFill="1" applyBorder="1" applyAlignment="1">
      <alignment horizontal="center"/>
    </xf>
    <xf numFmtId="0" fontId="10" fillId="2" borderId="0" xfId="0" applyFont="1" applyFill="1"/>
    <xf numFmtId="6" fontId="11" fillId="2" borderId="0" xfId="0" applyNumberFormat="1" applyFont="1" applyFill="1"/>
    <xf numFmtId="0" fontId="12" fillId="3" borderId="3" xfId="0" applyFont="1" applyFill="1" applyBorder="1"/>
    <xf numFmtId="0" fontId="12" fillId="3" borderId="4" xfId="0" applyFont="1" applyFill="1" applyBorder="1"/>
    <xf numFmtId="8" fontId="12" fillId="3" borderId="5" xfId="0" applyNumberFormat="1" applyFont="1" applyFill="1" applyBorder="1"/>
  </cellXfs>
  <cellStyles count="17">
    <cellStyle name="Currency" xfId="1" builtinId="4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Normal" xfId="0" builtinId="0"/>
    <cellStyle name="Percent" xfId="2" builtinId="5"/>
  </cellStyles>
  <dxfs count="0"/>
  <tableStyles count="0" defaultTableStyle="TableStyleMedium9" defaultPivotStyle="PivotStyleMedium4"/>
  <colors>
    <mruColors>
      <color rgb="FF4BE52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C000"/>
    <pageSetUpPr fitToPage="1"/>
  </sheetPr>
  <dimension ref="A2:N405"/>
  <sheetViews>
    <sheetView tabSelected="1" zoomScale="95" zoomScaleNormal="95" zoomScalePageLayoutView="85" workbookViewId="0">
      <selection activeCell="F14" sqref="F14"/>
    </sheetView>
  </sheetViews>
  <sheetFormatPr baseColWidth="10" defaultColWidth="11" defaultRowHeight="16" outlineLevelRow="1" x14ac:dyDescent="0.2"/>
  <cols>
    <col min="1" max="1" width="11" style="1"/>
    <col min="2" max="2" width="27.5" style="1" bestFit="1" customWidth="1"/>
    <col min="3" max="3" width="14.5" style="1" bestFit="1" customWidth="1"/>
    <col min="4" max="4" width="19.83203125" style="1" customWidth="1"/>
    <col min="5" max="5" width="5.1640625" style="1" customWidth="1"/>
    <col min="6" max="6" width="11" style="1"/>
    <col min="7" max="7" width="11.5" style="1" bestFit="1" customWidth="1"/>
    <col min="8" max="8" width="11" style="1"/>
    <col min="9" max="9" width="42.33203125" style="1" customWidth="1"/>
    <col min="10" max="10" width="17" style="1" customWidth="1"/>
    <col min="11" max="11" width="11" style="1"/>
    <col min="12" max="12" width="15.83203125" style="1" bestFit="1" customWidth="1"/>
    <col min="13" max="16384" width="11" style="1"/>
  </cols>
  <sheetData>
    <row r="2" spans="1:14" ht="19" x14ac:dyDescent="0.25">
      <c r="A2" s="25"/>
      <c r="B2" s="26" t="s">
        <v>28</v>
      </c>
      <c r="C2" s="26" t="s">
        <v>29</v>
      </c>
    </row>
    <row r="3" spans="1:14" ht="19" x14ac:dyDescent="0.25">
      <c r="A3" s="25"/>
      <c r="B3" s="27">
        <v>2650</v>
      </c>
      <c r="C3" s="28">
        <v>2950</v>
      </c>
    </row>
    <row r="4" spans="1:14" ht="19" x14ac:dyDescent="0.25">
      <c r="A4" s="29" t="s">
        <v>30</v>
      </c>
      <c r="B4" s="30">
        <f>((B3+J12)*11)/C12</f>
        <v>3.9539518900343643E-2</v>
      </c>
      <c r="C4" s="31">
        <f>((C3+J12)*11)/C12</f>
        <v>4.7099656357388317E-2</v>
      </c>
    </row>
    <row r="5" spans="1:14" ht="19" x14ac:dyDescent="0.25">
      <c r="A5" s="29" t="s">
        <v>31</v>
      </c>
      <c r="B5" s="30">
        <f>((B3+J12)*12)/C12</f>
        <v>4.3134020618556701E-2</v>
      </c>
      <c r="C5" s="31">
        <f>((C3+J12)*12)/C12</f>
        <v>5.1381443298969071E-2</v>
      </c>
    </row>
    <row r="7" spans="1:14" x14ac:dyDescent="0.2">
      <c r="B7" s="2"/>
    </row>
    <row r="8" spans="1:14" x14ac:dyDescent="0.2">
      <c r="B8" s="2"/>
    </row>
    <row r="9" spans="1:14" ht="17" thickBot="1" x14ac:dyDescent="0.25">
      <c r="F9" s="22" t="s">
        <v>36</v>
      </c>
      <c r="G9" s="22"/>
    </row>
    <row r="10" spans="1:14" ht="17" thickBot="1" x14ac:dyDescent="0.25">
      <c r="B10" s="1" t="s">
        <v>32</v>
      </c>
      <c r="C10" s="20">
        <v>450000</v>
      </c>
      <c r="F10" s="1" t="s">
        <v>1</v>
      </c>
      <c r="G10" s="4">
        <f>C15</f>
        <v>349200</v>
      </c>
      <c r="I10" s="1" t="s">
        <v>37</v>
      </c>
      <c r="J10" s="5">
        <f>PMT(J11,G12*12,C15)</f>
        <v>-1677.0153146081025</v>
      </c>
    </row>
    <row r="11" spans="1:14" ht="17" thickBot="1" x14ac:dyDescent="0.25">
      <c r="B11" s="1" t="s">
        <v>33</v>
      </c>
      <c r="C11" s="18">
        <v>0.03</v>
      </c>
      <c r="F11" s="1" t="s">
        <v>41</v>
      </c>
      <c r="G11" s="6">
        <v>4.1250000000000002E-2</v>
      </c>
      <c r="I11" s="1" t="s">
        <v>2</v>
      </c>
      <c r="J11" s="7">
        <f>((1+G11)^(1/12))-1</f>
        <v>3.3741726226397262E-3</v>
      </c>
    </row>
    <row r="12" spans="1:14" ht="17" thickBot="1" x14ac:dyDescent="0.25">
      <c r="B12" s="1" t="s">
        <v>34</v>
      </c>
      <c r="C12" s="8">
        <f>(1-C11)*C10</f>
        <v>436500</v>
      </c>
      <c r="F12" s="1" t="s">
        <v>40</v>
      </c>
      <c r="G12" s="9">
        <v>30</v>
      </c>
      <c r="I12" s="1" t="s">
        <v>38</v>
      </c>
      <c r="J12" s="10">
        <f>-981-100</f>
        <v>-1081</v>
      </c>
      <c r="N12" s="11"/>
    </row>
    <row r="13" spans="1:14" ht="17" thickBot="1" x14ac:dyDescent="0.25">
      <c r="B13" s="1" t="s">
        <v>18</v>
      </c>
      <c r="C13" s="19">
        <v>0.2</v>
      </c>
      <c r="I13" s="23" t="s">
        <v>42</v>
      </c>
      <c r="J13" s="24">
        <f>SUM(J12,J10)</f>
        <v>-2758.0153146081025</v>
      </c>
      <c r="N13" s="12"/>
    </row>
    <row r="14" spans="1:14" ht="17" thickBot="1" x14ac:dyDescent="0.25">
      <c r="B14" s="1" t="s">
        <v>19</v>
      </c>
      <c r="C14" s="8">
        <f>C13*C12</f>
        <v>87300</v>
      </c>
      <c r="I14" s="1" t="s">
        <v>39</v>
      </c>
      <c r="J14" s="19">
        <v>0.4</v>
      </c>
      <c r="L14" s="13"/>
      <c r="N14" s="12"/>
    </row>
    <row r="15" spans="1:14" ht="17" thickBot="1" x14ac:dyDescent="0.25">
      <c r="B15" s="1" t="s">
        <v>0</v>
      </c>
      <c r="C15" s="8">
        <f>C12-C14</f>
        <v>349200</v>
      </c>
      <c r="I15" s="1" t="s">
        <v>43</v>
      </c>
      <c r="J15" s="5">
        <f>ABS(SUM(I22:J33)*J14)</f>
        <v>7167.3615671475118</v>
      </c>
    </row>
    <row r="16" spans="1:14" ht="17" thickBot="1" x14ac:dyDescent="0.25">
      <c r="B16" s="1" t="s">
        <v>35</v>
      </c>
      <c r="C16" s="21">
        <v>0.3</v>
      </c>
      <c r="I16" s="1" t="s">
        <v>11</v>
      </c>
      <c r="J16" s="5">
        <f>ROUND(J13+(J15/12),-1)</f>
        <v>-2160</v>
      </c>
      <c r="N16" s="12"/>
    </row>
    <row r="17" spans="2:14" ht="17" thickBot="1" x14ac:dyDescent="0.25">
      <c r="I17" s="1" t="s">
        <v>46</v>
      </c>
      <c r="J17" s="14">
        <f>-J12*C16</f>
        <v>324.3</v>
      </c>
      <c r="N17" s="12"/>
    </row>
    <row r="18" spans="2:14" ht="21" x14ac:dyDescent="0.25">
      <c r="I18" s="32" t="s">
        <v>45</v>
      </c>
      <c r="J18" s="33">
        <f>J16+J17</f>
        <v>-1835.7</v>
      </c>
    </row>
    <row r="19" spans="2:14" x14ac:dyDescent="0.2">
      <c r="E19" s="15"/>
      <c r="N19" s="12"/>
    </row>
    <row r="20" spans="2:14" hidden="1" outlineLevel="1" x14ac:dyDescent="0.2">
      <c r="N20" s="12"/>
    </row>
    <row r="21" spans="2:14" hidden="1" outlineLevel="1" x14ac:dyDescent="0.2">
      <c r="B21" s="1" t="s">
        <v>3</v>
      </c>
      <c r="C21" s="1" t="s">
        <v>4</v>
      </c>
      <c r="D21" s="1" t="s">
        <v>5</v>
      </c>
      <c r="E21" s="1" t="s">
        <v>6</v>
      </c>
      <c r="F21" s="1" t="s">
        <v>7</v>
      </c>
      <c r="G21" s="1" t="s">
        <v>8</v>
      </c>
      <c r="I21" s="1" t="s">
        <v>9</v>
      </c>
      <c r="J21" s="1" t="s">
        <v>10</v>
      </c>
      <c r="L21" s="13"/>
    </row>
    <row r="22" spans="2:14" hidden="1" outlineLevel="1" x14ac:dyDescent="0.2">
      <c r="B22" s="1">
        <v>1</v>
      </c>
      <c r="C22" s="15">
        <f>PPMT($J$11,$B22,$G$12*12,$G$10)</f>
        <v>-498.75423478230999</v>
      </c>
      <c r="D22" s="15">
        <f>IPMT($J$11,$B22,$G$12*12,$G$10)</f>
        <v>-1178.2610798257924</v>
      </c>
      <c r="E22" s="15">
        <f>SUM(C22:D22)</f>
        <v>-1677.0153146081025</v>
      </c>
      <c r="F22" s="8">
        <f>$J$12</f>
        <v>-1081</v>
      </c>
      <c r="G22" s="15">
        <f>SUM(E22:F22)</f>
        <v>-2758.0153146081025</v>
      </c>
      <c r="I22" s="13">
        <f>$C$16*$F22</f>
        <v>-324.3</v>
      </c>
      <c r="J22" s="15">
        <f>D22</f>
        <v>-1178.2610798257924</v>
      </c>
    </row>
    <row r="23" spans="2:14" hidden="1" outlineLevel="1" x14ac:dyDescent="0.2">
      <c r="B23" s="1">
        <f>B22+1</f>
        <v>2</v>
      </c>
      <c r="C23" s="15">
        <f t="shared" ref="C23:C32" si="0">PPMT($J$11,$B23,$G$12*12,$G$10)</f>
        <v>-500.43711766673806</v>
      </c>
      <c r="D23" s="15">
        <f t="shared" ref="D23:D86" si="1">IPMT($J$11,$B23,$G$12*12,$G$10)</f>
        <v>-1176.5781969413645</v>
      </c>
      <c r="E23" s="15">
        <f t="shared" ref="E23:E86" si="2">SUM(C23:D23)</f>
        <v>-1677.0153146081025</v>
      </c>
      <c r="F23" s="8">
        <f t="shared" ref="F23:F86" si="3">$J$12</f>
        <v>-1081</v>
      </c>
      <c r="G23" s="15">
        <f t="shared" ref="G23:G32" si="4">SUM(E23:F23)</f>
        <v>-2758.0153146081025</v>
      </c>
      <c r="I23" s="13">
        <f t="shared" ref="I23:I33" si="5">$C$16*$F23</f>
        <v>-324.3</v>
      </c>
      <c r="J23" s="15">
        <f t="shared" ref="J23:J33" si="6">D23</f>
        <v>-1176.5781969413645</v>
      </c>
    </row>
    <row r="24" spans="2:14" hidden="1" outlineLevel="1" x14ac:dyDescent="0.2">
      <c r="B24" s="1">
        <f t="shared" ref="B24:B87" si="7">B23+1</f>
        <v>3</v>
      </c>
      <c r="C24" s="15">
        <f t="shared" si="0"/>
        <v>-502.12567888852203</v>
      </c>
      <c r="D24" s="15">
        <f t="shared" si="1"/>
        <v>-1174.8896357195804</v>
      </c>
      <c r="E24" s="15">
        <f t="shared" si="2"/>
        <v>-1677.0153146081025</v>
      </c>
      <c r="F24" s="8">
        <f t="shared" si="3"/>
        <v>-1081</v>
      </c>
      <c r="G24" s="15">
        <f t="shared" si="4"/>
        <v>-2758.0153146081025</v>
      </c>
      <c r="I24" s="13">
        <f>$C$16*$F24</f>
        <v>-324.3</v>
      </c>
      <c r="J24" s="15">
        <f t="shared" si="6"/>
        <v>-1174.8896357195804</v>
      </c>
    </row>
    <row r="25" spans="2:14" hidden="1" outlineLevel="1" x14ac:dyDescent="0.2">
      <c r="B25" s="1">
        <f t="shared" si="7"/>
        <v>4</v>
      </c>
      <c r="C25" s="15">
        <f t="shared" si="0"/>
        <v>-503.81993760735202</v>
      </c>
      <c r="D25" s="15">
        <f t="shared" si="1"/>
        <v>-1173.1953770007503</v>
      </c>
      <c r="E25" s="15">
        <f t="shared" si="2"/>
        <v>-1677.0153146081025</v>
      </c>
      <c r="F25" s="8">
        <f t="shared" si="3"/>
        <v>-1081</v>
      </c>
      <c r="G25" s="15">
        <f t="shared" si="4"/>
        <v>-2758.0153146081025</v>
      </c>
      <c r="I25" s="13">
        <f t="shared" si="5"/>
        <v>-324.3</v>
      </c>
      <c r="J25" s="15">
        <f t="shared" si="6"/>
        <v>-1173.1953770007503</v>
      </c>
    </row>
    <row r="26" spans="2:14" hidden="1" outlineLevel="1" x14ac:dyDescent="0.2">
      <c r="B26" s="1">
        <f t="shared" si="7"/>
        <v>5</v>
      </c>
      <c r="C26" s="15">
        <f t="shared" si="0"/>
        <v>-505.51991304756666</v>
      </c>
      <c r="D26" s="15">
        <f t="shared" si="1"/>
        <v>-1171.4954015605358</v>
      </c>
      <c r="E26" s="15">
        <f t="shared" si="2"/>
        <v>-1677.0153146081025</v>
      </c>
      <c r="F26" s="8">
        <f t="shared" si="3"/>
        <v>-1081</v>
      </c>
      <c r="G26" s="15">
        <f t="shared" si="4"/>
        <v>-2758.0153146081025</v>
      </c>
      <c r="I26" s="13">
        <f t="shared" si="5"/>
        <v>-324.3</v>
      </c>
      <c r="J26" s="15">
        <f t="shared" si="6"/>
        <v>-1171.4954015605358</v>
      </c>
    </row>
    <row r="27" spans="2:14" hidden="1" outlineLevel="1" x14ac:dyDescent="0.2">
      <c r="B27" s="1">
        <f t="shared" si="7"/>
        <v>6</v>
      </c>
      <c r="C27" s="15">
        <f t="shared" si="0"/>
        <v>-507.22562449837102</v>
      </c>
      <c r="D27" s="15">
        <f t="shared" si="1"/>
        <v>-1169.7896901097313</v>
      </c>
      <c r="E27" s="15">
        <f t="shared" si="2"/>
        <v>-1677.0153146081022</v>
      </c>
      <c r="F27" s="8">
        <f t="shared" si="3"/>
        <v>-1081</v>
      </c>
      <c r="G27" s="15">
        <f t="shared" si="4"/>
        <v>-2758.015314608102</v>
      </c>
      <c r="I27" s="13">
        <f t="shared" si="5"/>
        <v>-324.3</v>
      </c>
      <c r="J27" s="15">
        <f t="shared" si="6"/>
        <v>-1169.7896901097313</v>
      </c>
    </row>
    <row r="28" spans="2:14" hidden="1" outlineLevel="1" x14ac:dyDescent="0.2">
      <c r="B28" s="1">
        <f t="shared" si="7"/>
        <v>7</v>
      </c>
      <c r="C28" s="15">
        <f t="shared" si="0"/>
        <v>-508.93709131405484</v>
      </c>
      <c r="D28" s="15">
        <f t="shared" si="1"/>
        <v>-1168.0782232940476</v>
      </c>
      <c r="E28" s="15">
        <f t="shared" si="2"/>
        <v>-1677.0153146081025</v>
      </c>
      <c r="F28" s="8">
        <f t="shared" si="3"/>
        <v>-1081</v>
      </c>
      <c r="G28" s="15">
        <f t="shared" si="4"/>
        <v>-2758.0153146081025</v>
      </c>
      <c r="I28" s="13">
        <f t="shared" si="5"/>
        <v>-324.3</v>
      </c>
      <c r="J28" s="15">
        <f t="shared" si="6"/>
        <v>-1168.0782232940476</v>
      </c>
    </row>
    <row r="29" spans="2:14" hidden="1" outlineLevel="1" x14ac:dyDescent="0.2">
      <c r="B29" s="1">
        <f t="shared" si="7"/>
        <v>8</v>
      </c>
      <c r="C29" s="15">
        <f t="shared" si="0"/>
        <v>-510.6543329142126</v>
      </c>
      <c r="D29" s="15">
        <f t="shared" si="1"/>
        <v>-1166.3609816938899</v>
      </c>
      <c r="E29" s="15">
        <f t="shared" si="2"/>
        <v>-1677.0153146081025</v>
      </c>
      <c r="F29" s="8">
        <f t="shared" si="3"/>
        <v>-1081</v>
      </c>
      <c r="G29" s="15">
        <f t="shared" si="4"/>
        <v>-2758.0153146081025</v>
      </c>
      <c r="I29" s="13">
        <f t="shared" si="5"/>
        <v>-324.3</v>
      </c>
      <c r="J29" s="15">
        <f t="shared" si="6"/>
        <v>-1166.3609816938899</v>
      </c>
    </row>
    <row r="30" spans="2:14" hidden="1" outlineLevel="1" x14ac:dyDescent="0.2">
      <c r="B30" s="1">
        <f t="shared" si="7"/>
        <v>9</v>
      </c>
      <c r="C30" s="15">
        <f t="shared" si="0"/>
        <v>-512.37736878396402</v>
      </c>
      <c r="D30" s="15">
        <f t="shared" si="1"/>
        <v>-1164.6379458241386</v>
      </c>
      <c r="E30" s="15">
        <f t="shared" si="2"/>
        <v>-1677.0153146081025</v>
      </c>
      <c r="F30" s="8">
        <f t="shared" si="3"/>
        <v>-1081</v>
      </c>
      <c r="G30" s="15">
        <f t="shared" si="4"/>
        <v>-2758.0153146081025</v>
      </c>
      <c r="I30" s="13">
        <f t="shared" si="5"/>
        <v>-324.3</v>
      </c>
      <c r="J30" s="15">
        <f t="shared" si="6"/>
        <v>-1164.6379458241386</v>
      </c>
    </row>
    <row r="31" spans="2:14" hidden="1" outlineLevel="1" x14ac:dyDescent="0.2">
      <c r="B31" s="1">
        <f t="shared" si="7"/>
        <v>10</v>
      </c>
      <c r="C31" s="15">
        <f t="shared" si="0"/>
        <v>-514.10621847417508</v>
      </c>
      <c r="D31" s="15">
        <f t="shared" si="1"/>
        <v>-1162.9090961339273</v>
      </c>
      <c r="E31" s="15">
        <f t="shared" si="2"/>
        <v>-1677.0153146081025</v>
      </c>
      <c r="F31" s="8">
        <f t="shared" si="3"/>
        <v>-1081</v>
      </c>
      <c r="G31" s="15">
        <f t="shared" si="4"/>
        <v>-2758.0153146081025</v>
      </c>
      <c r="I31" s="13">
        <f t="shared" si="5"/>
        <v>-324.3</v>
      </c>
      <c r="J31" s="15">
        <f t="shared" si="6"/>
        <v>-1162.9090961339273</v>
      </c>
    </row>
    <row r="32" spans="2:14" hidden="1" outlineLevel="1" x14ac:dyDescent="0.2">
      <c r="B32" s="1">
        <f t="shared" si="7"/>
        <v>11</v>
      </c>
      <c r="C32" s="15">
        <f t="shared" si="0"/>
        <v>-515.84090160167955</v>
      </c>
      <c r="D32" s="15">
        <f t="shared" si="1"/>
        <v>-1161.174413006423</v>
      </c>
      <c r="E32" s="15">
        <f t="shared" si="2"/>
        <v>-1677.0153146081025</v>
      </c>
      <c r="F32" s="8">
        <f t="shared" si="3"/>
        <v>-1081</v>
      </c>
      <c r="G32" s="15">
        <f t="shared" si="4"/>
        <v>-2758.0153146081025</v>
      </c>
      <c r="I32" s="13">
        <f t="shared" si="5"/>
        <v>-324.3</v>
      </c>
      <c r="J32" s="15">
        <f t="shared" si="6"/>
        <v>-1161.174413006423</v>
      </c>
    </row>
    <row r="33" spans="2:10" hidden="1" outlineLevel="1" x14ac:dyDescent="0.2">
      <c r="B33" s="1">
        <f t="shared" si="7"/>
        <v>12</v>
      </c>
      <c r="C33" s="15">
        <f>PPMT($J$11,$B33,$G$12*12,$G$10)</f>
        <v>-517.58143784950175</v>
      </c>
      <c r="D33" s="15">
        <f t="shared" si="1"/>
        <v>-1159.4338767586007</v>
      </c>
      <c r="E33" s="15">
        <f t="shared" si="2"/>
        <v>-1677.0153146081025</v>
      </c>
      <c r="F33" s="8">
        <f t="shared" si="3"/>
        <v>-1081</v>
      </c>
      <c r="G33" s="15">
        <f>SUM(E33:F33)</f>
        <v>-2758.0153146081025</v>
      </c>
      <c r="I33" s="13">
        <f t="shared" si="5"/>
        <v>-324.3</v>
      </c>
      <c r="J33" s="15">
        <f t="shared" si="6"/>
        <v>-1159.4338767586007</v>
      </c>
    </row>
    <row r="34" spans="2:10" hidden="1" outlineLevel="1" x14ac:dyDescent="0.2">
      <c r="B34" s="1">
        <f t="shared" si="7"/>
        <v>13</v>
      </c>
      <c r="C34" s="15">
        <f t="shared" ref="C34:C97" si="8">PPMT($J$11,$B34,$G$12*12,$G$10)</f>
        <v>-519.32784696708006</v>
      </c>
      <c r="D34" s="15">
        <f t="shared" si="1"/>
        <v>-1157.6874676410225</v>
      </c>
      <c r="E34" s="15">
        <f t="shared" si="2"/>
        <v>-1677.0153146081025</v>
      </c>
      <c r="F34" s="8">
        <f t="shared" si="3"/>
        <v>-1081</v>
      </c>
      <c r="G34" s="15">
        <f t="shared" ref="G34:G97" si="9">SUM(E34:F34)</f>
        <v>-2758.0153146081025</v>
      </c>
    </row>
    <row r="35" spans="2:10" hidden="1" outlineLevel="1" x14ac:dyDescent="0.2">
      <c r="B35" s="1">
        <f t="shared" si="7"/>
        <v>14</v>
      </c>
      <c r="C35" s="15">
        <f t="shared" si="8"/>
        <v>-521.08014877049084</v>
      </c>
      <c r="D35" s="15">
        <f t="shared" si="1"/>
        <v>-1155.9351658376115</v>
      </c>
      <c r="E35" s="15">
        <f t="shared" si="2"/>
        <v>-1677.0153146081025</v>
      </c>
      <c r="F35" s="8">
        <f t="shared" si="3"/>
        <v>-1081</v>
      </c>
      <c r="G35" s="15">
        <f t="shared" si="9"/>
        <v>-2758.0153146081025</v>
      </c>
    </row>
    <row r="36" spans="2:10" hidden="1" outlineLevel="1" x14ac:dyDescent="0.2">
      <c r="B36" s="1">
        <f t="shared" si="7"/>
        <v>15</v>
      </c>
      <c r="C36" s="15">
        <f t="shared" si="8"/>
        <v>-522.83836314267319</v>
      </c>
      <c r="D36" s="15">
        <f t="shared" si="1"/>
        <v>-1154.1769514654293</v>
      </c>
      <c r="E36" s="15">
        <f t="shared" si="2"/>
        <v>-1677.0153146081025</v>
      </c>
      <c r="F36" s="8">
        <f t="shared" si="3"/>
        <v>-1081</v>
      </c>
      <c r="G36" s="15">
        <f t="shared" si="9"/>
        <v>-2758.0153146081025</v>
      </c>
    </row>
    <row r="37" spans="2:10" hidden="1" outlineLevel="1" x14ac:dyDescent="0.2">
      <c r="B37" s="1">
        <f t="shared" si="7"/>
        <v>16</v>
      </c>
      <c r="C37" s="15">
        <f t="shared" si="8"/>
        <v>-524.60251003365488</v>
      </c>
      <c r="D37" s="15">
        <f t="shared" si="1"/>
        <v>-1152.4128045744476</v>
      </c>
      <c r="E37" s="15">
        <f t="shared" si="2"/>
        <v>-1677.0153146081025</v>
      </c>
      <c r="F37" s="8">
        <f t="shared" si="3"/>
        <v>-1081</v>
      </c>
      <c r="G37" s="15">
        <f t="shared" si="9"/>
        <v>-2758.0153146081025</v>
      </c>
    </row>
    <row r="38" spans="2:10" hidden="1" outlineLevel="1" x14ac:dyDescent="0.2">
      <c r="B38" s="1">
        <f t="shared" si="7"/>
        <v>17</v>
      </c>
      <c r="C38" s="15">
        <f t="shared" si="8"/>
        <v>-526.37260946077856</v>
      </c>
      <c r="D38" s="15">
        <f t="shared" si="1"/>
        <v>-1150.6427051473238</v>
      </c>
      <c r="E38" s="15">
        <f t="shared" si="2"/>
        <v>-1677.0153146081025</v>
      </c>
      <c r="F38" s="8">
        <f t="shared" si="3"/>
        <v>-1081</v>
      </c>
      <c r="G38" s="15">
        <f t="shared" si="9"/>
        <v>-2758.0153146081025</v>
      </c>
    </row>
    <row r="39" spans="2:10" hidden="1" outlineLevel="1" x14ac:dyDescent="0.2">
      <c r="B39" s="1">
        <f t="shared" si="7"/>
        <v>18</v>
      </c>
      <c r="C39" s="15">
        <f t="shared" si="8"/>
        <v>-528.14868150892846</v>
      </c>
      <c r="D39" s="15">
        <f t="shared" si="1"/>
        <v>-1148.8666330991739</v>
      </c>
      <c r="E39" s="15">
        <f t="shared" si="2"/>
        <v>-1677.0153146081025</v>
      </c>
      <c r="F39" s="8">
        <f t="shared" si="3"/>
        <v>-1081</v>
      </c>
      <c r="G39" s="15">
        <f t="shared" si="9"/>
        <v>-2758.0153146081025</v>
      </c>
    </row>
    <row r="40" spans="2:10" hidden="1" outlineLevel="1" x14ac:dyDescent="0.2">
      <c r="B40" s="1">
        <f t="shared" si="7"/>
        <v>19</v>
      </c>
      <c r="C40" s="15">
        <f t="shared" si="8"/>
        <v>-529.93074633075935</v>
      </c>
      <c r="D40" s="15">
        <f t="shared" si="1"/>
        <v>-1147.0845682773431</v>
      </c>
      <c r="E40" s="15">
        <f t="shared" si="2"/>
        <v>-1677.0153146081025</v>
      </c>
      <c r="F40" s="8">
        <f t="shared" si="3"/>
        <v>-1081</v>
      </c>
      <c r="G40" s="15">
        <f t="shared" si="9"/>
        <v>-2758.0153146081025</v>
      </c>
    </row>
    <row r="41" spans="2:10" hidden="1" outlineLevel="1" x14ac:dyDescent="0.2">
      <c r="B41" s="1">
        <f t="shared" si="7"/>
        <v>20</v>
      </c>
      <c r="C41" s="15">
        <f t="shared" si="8"/>
        <v>-531.71882414692357</v>
      </c>
      <c r="D41" s="15">
        <f t="shared" si="1"/>
        <v>-1145.296490461179</v>
      </c>
      <c r="E41" s="15">
        <f t="shared" si="2"/>
        <v>-1677.0153146081025</v>
      </c>
      <c r="F41" s="8">
        <f t="shared" si="3"/>
        <v>-1081</v>
      </c>
      <c r="G41" s="15">
        <f t="shared" si="9"/>
        <v>-2758.0153146081025</v>
      </c>
    </row>
    <row r="42" spans="2:10" hidden="1" outlineLevel="1" x14ac:dyDescent="0.2">
      <c r="B42" s="1">
        <f t="shared" si="7"/>
        <v>21</v>
      </c>
      <c r="C42" s="15">
        <f t="shared" si="8"/>
        <v>-533.51293524630239</v>
      </c>
      <c r="D42" s="15">
        <f t="shared" si="1"/>
        <v>-1143.5023793618002</v>
      </c>
      <c r="E42" s="15">
        <f t="shared" si="2"/>
        <v>-1677.0153146081025</v>
      </c>
      <c r="F42" s="8">
        <f t="shared" si="3"/>
        <v>-1081</v>
      </c>
      <c r="G42" s="15">
        <f t="shared" si="9"/>
        <v>-2758.0153146081025</v>
      </c>
    </row>
    <row r="43" spans="2:10" hidden="1" outlineLevel="1" x14ac:dyDescent="0.2">
      <c r="B43" s="1">
        <f t="shared" si="7"/>
        <v>22</v>
      </c>
      <c r="C43" s="15">
        <f t="shared" si="8"/>
        <v>-535.31309998623453</v>
      </c>
      <c r="D43" s="15">
        <f t="shared" si="1"/>
        <v>-1141.7022146218681</v>
      </c>
      <c r="E43" s="15">
        <f t="shared" si="2"/>
        <v>-1677.0153146081025</v>
      </c>
      <c r="F43" s="8">
        <f t="shared" si="3"/>
        <v>-1081</v>
      </c>
      <c r="G43" s="15">
        <f t="shared" si="9"/>
        <v>-2758.0153146081025</v>
      </c>
    </row>
    <row r="44" spans="2:10" hidden="1" outlineLevel="1" x14ac:dyDescent="0.2">
      <c r="B44" s="1">
        <f t="shared" si="7"/>
        <v>23</v>
      </c>
      <c r="C44" s="15">
        <f t="shared" si="8"/>
        <v>-537.11933879274852</v>
      </c>
      <c r="D44" s="15">
        <f t="shared" si="1"/>
        <v>-1139.8959758153539</v>
      </c>
      <c r="E44" s="15">
        <f t="shared" si="2"/>
        <v>-1677.0153146081025</v>
      </c>
      <c r="F44" s="8">
        <f t="shared" si="3"/>
        <v>-1081</v>
      </c>
      <c r="G44" s="15">
        <f t="shared" si="9"/>
        <v>-2758.0153146081025</v>
      </c>
    </row>
    <row r="45" spans="2:10" hidden="1" outlineLevel="1" x14ac:dyDescent="0.2">
      <c r="B45" s="1">
        <f t="shared" si="7"/>
        <v>24</v>
      </c>
      <c r="C45" s="15">
        <f t="shared" si="8"/>
        <v>-538.93167216079337</v>
      </c>
      <c r="D45" s="15">
        <f t="shared" si="1"/>
        <v>-1138.0836424473089</v>
      </c>
      <c r="E45" s="15">
        <f t="shared" si="2"/>
        <v>-1677.0153146081022</v>
      </c>
      <c r="F45" s="8">
        <f t="shared" si="3"/>
        <v>-1081</v>
      </c>
      <c r="G45" s="15">
        <f t="shared" si="9"/>
        <v>-2758.015314608102</v>
      </c>
    </row>
    <row r="46" spans="2:10" hidden="1" outlineLevel="1" x14ac:dyDescent="0.2">
      <c r="B46" s="1">
        <f t="shared" si="7"/>
        <v>25</v>
      </c>
      <c r="C46" s="15">
        <f t="shared" si="8"/>
        <v>-540.75012065447163</v>
      </c>
      <c r="D46" s="15">
        <f t="shared" si="1"/>
        <v>-1136.2651939536308</v>
      </c>
      <c r="E46" s="15">
        <f t="shared" si="2"/>
        <v>-1677.0153146081025</v>
      </c>
      <c r="F46" s="8">
        <f t="shared" si="3"/>
        <v>-1081</v>
      </c>
      <c r="G46" s="15">
        <f t="shared" si="9"/>
        <v>-2758.0153146081025</v>
      </c>
    </row>
    <row r="47" spans="2:10" hidden="1" outlineLevel="1" x14ac:dyDescent="0.2">
      <c r="B47" s="1">
        <f t="shared" si="7"/>
        <v>26</v>
      </c>
      <c r="C47" s="15">
        <f t="shared" si="8"/>
        <v>-542.57470490727314</v>
      </c>
      <c r="D47" s="15">
        <f t="shared" si="1"/>
        <v>-1134.4406097008293</v>
      </c>
      <c r="E47" s="15">
        <f t="shared" si="2"/>
        <v>-1677.0153146081025</v>
      </c>
      <c r="F47" s="8">
        <f t="shared" si="3"/>
        <v>-1081</v>
      </c>
      <c r="G47" s="15">
        <f t="shared" si="9"/>
        <v>-2758.0153146081025</v>
      </c>
    </row>
    <row r="48" spans="2:10" hidden="1" outlineLevel="1" x14ac:dyDescent="0.2">
      <c r="B48" s="1">
        <f t="shared" si="7"/>
        <v>27</v>
      </c>
      <c r="C48" s="15">
        <f t="shared" si="8"/>
        <v>-544.40544562230809</v>
      </c>
      <c r="D48" s="15">
        <f t="shared" si="1"/>
        <v>-1132.6098689857943</v>
      </c>
      <c r="E48" s="15">
        <f t="shared" si="2"/>
        <v>-1677.0153146081025</v>
      </c>
      <c r="F48" s="8">
        <f t="shared" si="3"/>
        <v>-1081</v>
      </c>
      <c r="G48" s="15">
        <f t="shared" si="9"/>
        <v>-2758.0153146081025</v>
      </c>
    </row>
    <row r="49" spans="2:7" hidden="1" outlineLevel="1" x14ac:dyDescent="0.2">
      <c r="B49" s="1">
        <f t="shared" si="7"/>
        <v>28</v>
      </c>
      <c r="C49" s="15">
        <f t="shared" si="8"/>
        <v>-546.2423635725429</v>
      </c>
      <c r="D49" s="15">
        <f t="shared" si="1"/>
        <v>-1130.7729510355598</v>
      </c>
      <c r="E49" s="15">
        <f t="shared" si="2"/>
        <v>-1677.0153146081027</v>
      </c>
      <c r="F49" s="8">
        <f t="shared" si="3"/>
        <v>-1081</v>
      </c>
      <c r="G49" s="15">
        <f t="shared" si="9"/>
        <v>-2758.0153146081029</v>
      </c>
    </row>
    <row r="50" spans="2:7" hidden="1" outlineLevel="1" x14ac:dyDescent="0.2">
      <c r="B50" s="1">
        <f t="shared" si="7"/>
        <v>29</v>
      </c>
      <c r="C50" s="15">
        <f t="shared" si="8"/>
        <v>-548.08547960103533</v>
      </c>
      <c r="D50" s="15">
        <f t="shared" si="1"/>
        <v>-1128.9298350070671</v>
      </c>
      <c r="E50" s="15">
        <f t="shared" si="2"/>
        <v>-1677.0153146081025</v>
      </c>
      <c r="F50" s="8">
        <f t="shared" si="3"/>
        <v>-1081</v>
      </c>
      <c r="G50" s="15">
        <f t="shared" si="9"/>
        <v>-2758.0153146081025</v>
      </c>
    </row>
    <row r="51" spans="2:7" hidden="1" outlineLevel="1" x14ac:dyDescent="0.2">
      <c r="B51" s="1">
        <f t="shared" si="7"/>
        <v>30</v>
      </c>
      <c r="C51" s="15">
        <f t="shared" si="8"/>
        <v>-549.93481462117154</v>
      </c>
      <c r="D51" s="15">
        <f t="shared" si="1"/>
        <v>-1127.0804999869308</v>
      </c>
      <c r="E51" s="15">
        <f t="shared" si="2"/>
        <v>-1677.0153146081025</v>
      </c>
      <c r="F51" s="8">
        <f t="shared" si="3"/>
        <v>-1081</v>
      </c>
      <c r="G51" s="15">
        <f t="shared" si="9"/>
        <v>-2758.0153146081025</v>
      </c>
    </row>
    <row r="52" spans="2:7" hidden="1" outlineLevel="1" x14ac:dyDescent="0.2">
      <c r="B52" s="1">
        <f t="shared" si="7"/>
        <v>31</v>
      </c>
      <c r="C52" s="15">
        <f t="shared" si="8"/>
        <v>-551.79038961690287</v>
      </c>
      <c r="D52" s="15">
        <f t="shared" si="1"/>
        <v>-1125.2249249911997</v>
      </c>
      <c r="E52" s="15">
        <f t="shared" si="2"/>
        <v>-1677.0153146081025</v>
      </c>
      <c r="F52" s="8">
        <f t="shared" si="3"/>
        <v>-1081</v>
      </c>
      <c r="G52" s="15">
        <f t="shared" si="9"/>
        <v>-2758.0153146081025</v>
      </c>
    </row>
    <row r="53" spans="2:7" hidden="1" outlineLevel="1" x14ac:dyDescent="0.2">
      <c r="B53" s="1">
        <f t="shared" si="7"/>
        <v>32</v>
      </c>
      <c r="C53" s="15">
        <f t="shared" si="8"/>
        <v>-553.65222564298381</v>
      </c>
      <c r="D53" s="15">
        <f t="shared" si="1"/>
        <v>-1123.3630889651185</v>
      </c>
      <c r="E53" s="15">
        <f t="shared" si="2"/>
        <v>-1677.0153146081025</v>
      </c>
      <c r="F53" s="8">
        <f t="shared" si="3"/>
        <v>-1081</v>
      </c>
      <c r="G53" s="15">
        <f t="shared" si="9"/>
        <v>-2758.0153146081025</v>
      </c>
    </row>
    <row r="54" spans="2:7" hidden="1" outlineLevel="1" x14ac:dyDescent="0.2">
      <c r="B54" s="1">
        <f t="shared" si="7"/>
        <v>33</v>
      </c>
      <c r="C54" s="15">
        <f t="shared" si="8"/>
        <v>-555.52034382521197</v>
      </c>
      <c r="D54" s="15">
        <f t="shared" si="1"/>
        <v>-1121.4949707828905</v>
      </c>
      <c r="E54" s="15">
        <f t="shared" si="2"/>
        <v>-1677.0153146081025</v>
      </c>
      <c r="F54" s="8">
        <f t="shared" si="3"/>
        <v>-1081</v>
      </c>
      <c r="G54" s="15">
        <f t="shared" si="9"/>
        <v>-2758.0153146081025</v>
      </c>
    </row>
    <row r="55" spans="2:7" hidden="1" outlineLevel="1" x14ac:dyDescent="0.2">
      <c r="B55" s="1">
        <f t="shared" si="7"/>
        <v>34</v>
      </c>
      <c r="C55" s="15">
        <f t="shared" si="8"/>
        <v>-557.39476536066638</v>
      </c>
      <c r="D55" s="15">
        <f t="shared" si="1"/>
        <v>-1119.620549247436</v>
      </c>
      <c r="E55" s="15">
        <f t="shared" si="2"/>
        <v>-1677.0153146081025</v>
      </c>
      <c r="F55" s="8">
        <f t="shared" si="3"/>
        <v>-1081</v>
      </c>
      <c r="G55" s="15">
        <f t="shared" si="9"/>
        <v>-2758.0153146081025</v>
      </c>
    </row>
    <row r="56" spans="2:7" hidden="1" outlineLevel="1" x14ac:dyDescent="0.2">
      <c r="B56" s="1">
        <f t="shared" si="7"/>
        <v>35</v>
      </c>
      <c r="C56" s="15">
        <f t="shared" si="8"/>
        <v>-559.27551151794898</v>
      </c>
      <c r="D56" s="15">
        <f t="shared" si="1"/>
        <v>-1117.7398030901536</v>
      </c>
      <c r="E56" s="15">
        <f t="shared" si="2"/>
        <v>-1677.0153146081025</v>
      </c>
      <c r="F56" s="8">
        <f t="shared" si="3"/>
        <v>-1081</v>
      </c>
      <c r="G56" s="15">
        <f t="shared" si="9"/>
        <v>-2758.0153146081025</v>
      </c>
    </row>
    <row r="57" spans="2:7" hidden="1" outlineLevel="1" x14ac:dyDescent="0.2">
      <c r="B57" s="1">
        <f t="shared" si="7"/>
        <v>36</v>
      </c>
      <c r="C57" s="15">
        <f t="shared" si="8"/>
        <v>-561.1626036374256</v>
      </c>
      <c r="D57" s="15">
        <f t="shared" si="1"/>
        <v>-1115.8527109706768</v>
      </c>
      <c r="E57" s="15">
        <f t="shared" si="2"/>
        <v>-1677.0153146081025</v>
      </c>
      <c r="F57" s="8">
        <f t="shared" si="3"/>
        <v>-1081</v>
      </c>
      <c r="G57" s="15">
        <f t="shared" si="9"/>
        <v>-2758.0153146081025</v>
      </c>
    </row>
    <row r="58" spans="2:7" hidden="1" outlineLevel="1" x14ac:dyDescent="0.2">
      <c r="B58" s="1">
        <f t="shared" si="7"/>
        <v>37</v>
      </c>
      <c r="C58" s="15">
        <f t="shared" si="8"/>
        <v>-563.05606313146836</v>
      </c>
      <c r="D58" s="15">
        <f t="shared" si="1"/>
        <v>-1113.9592514766343</v>
      </c>
      <c r="E58" s="15">
        <f t="shared" si="2"/>
        <v>-1677.0153146081027</v>
      </c>
      <c r="F58" s="8">
        <f t="shared" si="3"/>
        <v>-1081</v>
      </c>
      <c r="G58" s="15">
        <f t="shared" si="9"/>
        <v>-2758.0153146081029</v>
      </c>
    </row>
    <row r="59" spans="2:7" hidden="1" outlineLevel="1" x14ac:dyDescent="0.2">
      <c r="B59" s="1">
        <f t="shared" si="7"/>
        <v>38</v>
      </c>
      <c r="C59" s="15">
        <f t="shared" si="8"/>
        <v>-564.95591148469794</v>
      </c>
      <c r="D59" s="15">
        <f t="shared" si="1"/>
        <v>-1112.0594031234045</v>
      </c>
      <c r="E59" s="15">
        <f t="shared" si="2"/>
        <v>-1677.0153146081025</v>
      </c>
      <c r="F59" s="8">
        <f t="shared" si="3"/>
        <v>-1081</v>
      </c>
      <c r="G59" s="15">
        <f t="shared" si="9"/>
        <v>-2758.0153146081025</v>
      </c>
    </row>
    <row r="60" spans="2:7" hidden="1" outlineLevel="1" x14ac:dyDescent="0.2">
      <c r="B60" s="1">
        <f t="shared" si="7"/>
        <v>39</v>
      </c>
      <c r="C60" s="15">
        <f t="shared" si="8"/>
        <v>-566.86217025422798</v>
      </c>
      <c r="D60" s="15">
        <f t="shared" si="1"/>
        <v>-1110.1531443538745</v>
      </c>
      <c r="E60" s="15">
        <f t="shared" si="2"/>
        <v>-1677.0153146081025</v>
      </c>
      <c r="F60" s="8">
        <f t="shared" si="3"/>
        <v>-1081</v>
      </c>
      <c r="G60" s="15">
        <f t="shared" si="9"/>
        <v>-2758.0153146081025</v>
      </c>
    </row>
    <row r="61" spans="2:7" hidden="1" outlineLevel="1" x14ac:dyDescent="0.2">
      <c r="B61" s="1">
        <f t="shared" si="7"/>
        <v>40</v>
      </c>
      <c r="C61" s="15">
        <f t="shared" si="8"/>
        <v>-568.77486106991</v>
      </c>
      <c r="D61" s="15">
        <f t="shared" si="1"/>
        <v>-1108.2404535381925</v>
      </c>
      <c r="E61" s="15">
        <f t="shared" si="2"/>
        <v>-1677.0153146081025</v>
      </c>
      <c r="F61" s="8">
        <f t="shared" si="3"/>
        <v>-1081</v>
      </c>
      <c r="G61" s="15">
        <f t="shared" si="9"/>
        <v>-2758.0153146081025</v>
      </c>
    </row>
    <row r="62" spans="2:7" hidden="1" outlineLevel="1" x14ac:dyDescent="0.2">
      <c r="B62" s="1">
        <f t="shared" si="7"/>
        <v>41</v>
      </c>
      <c r="C62" s="15">
        <f t="shared" si="8"/>
        <v>-570.69400563457782</v>
      </c>
      <c r="D62" s="15">
        <f t="shared" si="1"/>
        <v>-1106.3213089735248</v>
      </c>
      <c r="E62" s="15">
        <f t="shared" si="2"/>
        <v>-1677.0153146081025</v>
      </c>
      <c r="F62" s="8">
        <f t="shared" si="3"/>
        <v>-1081</v>
      </c>
      <c r="G62" s="15">
        <f t="shared" si="9"/>
        <v>-2758.0153146081025</v>
      </c>
    </row>
    <row r="63" spans="2:7" hidden="1" outlineLevel="1" x14ac:dyDescent="0.2">
      <c r="B63" s="1">
        <f t="shared" si="7"/>
        <v>42</v>
      </c>
      <c r="C63" s="15">
        <f t="shared" si="8"/>
        <v>-572.61962572429456</v>
      </c>
      <c r="D63" s="15">
        <f t="shared" si="1"/>
        <v>-1104.3956888838077</v>
      </c>
      <c r="E63" s="15">
        <f t="shared" si="2"/>
        <v>-1677.0153146081022</v>
      </c>
      <c r="F63" s="8">
        <f t="shared" si="3"/>
        <v>-1081</v>
      </c>
      <c r="G63" s="15">
        <f t="shared" si="9"/>
        <v>-2758.015314608102</v>
      </c>
    </row>
    <row r="64" spans="2:7" hidden="1" outlineLevel="1" x14ac:dyDescent="0.2">
      <c r="B64" s="1">
        <f t="shared" si="7"/>
        <v>43</v>
      </c>
      <c r="C64" s="15">
        <f t="shared" si="8"/>
        <v>-574.55174318859974</v>
      </c>
      <c r="D64" s="15">
        <f t="shared" si="1"/>
        <v>-1102.4635714195026</v>
      </c>
      <c r="E64" s="15">
        <f t="shared" si="2"/>
        <v>-1677.0153146081025</v>
      </c>
      <c r="F64" s="8">
        <f t="shared" si="3"/>
        <v>-1081</v>
      </c>
      <c r="G64" s="15">
        <f t="shared" si="9"/>
        <v>-2758.0153146081025</v>
      </c>
    </row>
    <row r="65" spans="2:7" hidden="1" outlineLevel="1" x14ac:dyDescent="0.2">
      <c r="B65" s="1">
        <f t="shared" si="7"/>
        <v>44</v>
      </c>
      <c r="C65" s="15">
        <f t="shared" si="8"/>
        <v>-576.49037995075662</v>
      </c>
      <c r="D65" s="15">
        <f t="shared" si="1"/>
        <v>-1100.5249346573457</v>
      </c>
      <c r="E65" s="15">
        <f t="shared" si="2"/>
        <v>-1677.0153146081025</v>
      </c>
      <c r="F65" s="8">
        <f t="shared" si="3"/>
        <v>-1081</v>
      </c>
      <c r="G65" s="15">
        <f t="shared" si="9"/>
        <v>-2758.0153146081025</v>
      </c>
    </row>
    <row r="66" spans="2:7" hidden="1" outlineLevel="1" x14ac:dyDescent="0.2">
      <c r="B66" s="1">
        <f t="shared" si="7"/>
        <v>45</v>
      </c>
      <c r="C66" s="15">
        <f t="shared" si="8"/>
        <v>-578.43555800800164</v>
      </c>
      <c r="D66" s="15">
        <f t="shared" si="1"/>
        <v>-1098.5797566001008</v>
      </c>
      <c r="E66" s="15">
        <f t="shared" si="2"/>
        <v>-1677.0153146081025</v>
      </c>
      <c r="F66" s="8">
        <f t="shared" si="3"/>
        <v>-1081</v>
      </c>
      <c r="G66" s="15">
        <f t="shared" si="9"/>
        <v>-2758.0153146081025</v>
      </c>
    </row>
    <row r="67" spans="2:7" hidden="1" outlineLevel="1" x14ac:dyDescent="0.2">
      <c r="B67" s="1">
        <f t="shared" si="7"/>
        <v>46</v>
      </c>
      <c r="C67" s="15">
        <f t="shared" si="8"/>
        <v>-580.38729943179351</v>
      </c>
      <c r="D67" s="15">
        <f t="shared" si="1"/>
        <v>-1096.628015176309</v>
      </c>
      <c r="E67" s="15">
        <f t="shared" si="2"/>
        <v>-1677.0153146081025</v>
      </c>
      <c r="F67" s="8">
        <f t="shared" si="3"/>
        <v>-1081</v>
      </c>
      <c r="G67" s="15">
        <f t="shared" si="9"/>
        <v>-2758.0153146081025</v>
      </c>
    </row>
    <row r="68" spans="2:7" hidden="1" outlineLevel="1" x14ac:dyDescent="0.2">
      <c r="B68" s="1">
        <f t="shared" si="7"/>
        <v>47</v>
      </c>
      <c r="C68" s="15">
        <f t="shared" si="8"/>
        <v>-582.34562636806402</v>
      </c>
      <c r="D68" s="15">
        <f t="shared" si="1"/>
        <v>-1094.6696882400386</v>
      </c>
      <c r="E68" s="15">
        <f t="shared" si="2"/>
        <v>-1677.0153146081025</v>
      </c>
      <c r="F68" s="8">
        <f t="shared" si="3"/>
        <v>-1081</v>
      </c>
      <c r="G68" s="15">
        <f t="shared" si="9"/>
        <v>-2758.0153146081025</v>
      </c>
    </row>
    <row r="69" spans="2:7" hidden="1" outlineLevel="1" x14ac:dyDescent="0.2">
      <c r="B69" s="1">
        <f t="shared" si="7"/>
        <v>48</v>
      </c>
      <c r="C69" s="15">
        <f t="shared" si="8"/>
        <v>-584.31056103746914</v>
      </c>
      <c r="D69" s="15">
        <f t="shared" si="1"/>
        <v>-1092.7047535706331</v>
      </c>
      <c r="E69" s="15">
        <f t="shared" si="2"/>
        <v>-1677.0153146081022</v>
      </c>
      <c r="F69" s="8">
        <f t="shared" si="3"/>
        <v>-1081</v>
      </c>
      <c r="G69" s="15">
        <f t="shared" si="9"/>
        <v>-2758.015314608102</v>
      </c>
    </row>
    <row r="70" spans="2:7" hidden="1" outlineLevel="1" x14ac:dyDescent="0.2">
      <c r="B70" s="1">
        <f t="shared" si="7"/>
        <v>49</v>
      </c>
      <c r="C70" s="15">
        <f t="shared" si="8"/>
        <v>-586.2821257356411</v>
      </c>
      <c r="D70" s="15">
        <f t="shared" si="1"/>
        <v>-1090.7331888724614</v>
      </c>
      <c r="E70" s="15">
        <f t="shared" si="2"/>
        <v>-1677.0153146081025</v>
      </c>
      <c r="F70" s="8">
        <f t="shared" si="3"/>
        <v>-1081</v>
      </c>
      <c r="G70" s="15">
        <f t="shared" si="9"/>
        <v>-2758.0153146081025</v>
      </c>
    </row>
    <row r="71" spans="2:7" hidden="1" outlineLevel="1" x14ac:dyDescent="0.2">
      <c r="B71" s="1">
        <f t="shared" si="7"/>
        <v>50</v>
      </c>
      <c r="C71" s="15">
        <f t="shared" si="8"/>
        <v>-588.26034283344131</v>
      </c>
      <c r="D71" s="15">
        <f t="shared" si="1"/>
        <v>-1088.754971774661</v>
      </c>
      <c r="E71" s="15">
        <f t="shared" si="2"/>
        <v>-1677.0153146081025</v>
      </c>
      <c r="F71" s="8">
        <f t="shared" si="3"/>
        <v>-1081</v>
      </c>
      <c r="G71" s="15">
        <f t="shared" si="9"/>
        <v>-2758.0153146081025</v>
      </c>
    </row>
    <row r="72" spans="2:7" hidden="1" outlineLevel="1" x14ac:dyDescent="0.2">
      <c r="B72" s="1">
        <f t="shared" si="7"/>
        <v>51</v>
      </c>
      <c r="C72" s="15">
        <f t="shared" si="8"/>
        <v>-590.24523477721459</v>
      </c>
      <c r="D72" s="15">
        <f t="shared" si="1"/>
        <v>-1086.7700798308879</v>
      </c>
      <c r="E72" s="15">
        <f t="shared" si="2"/>
        <v>-1677.0153146081025</v>
      </c>
      <c r="F72" s="8">
        <f t="shared" si="3"/>
        <v>-1081</v>
      </c>
      <c r="G72" s="15">
        <f t="shared" si="9"/>
        <v>-2758.0153146081025</v>
      </c>
    </row>
    <row r="73" spans="2:7" hidden="1" outlineLevel="1" x14ac:dyDescent="0.2">
      <c r="B73" s="1">
        <f t="shared" si="7"/>
        <v>52</v>
      </c>
      <c r="C73" s="15">
        <f t="shared" si="8"/>
        <v>-592.23682408904347</v>
      </c>
      <c r="D73" s="15">
        <f t="shared" si="1"/>
        <v>-1084.778490519059</v>
      </c>
      <c r="E73" s="15">
        <f t="shared" si="2"/>
        <v>-1677.0153146081025</v>
      </c>
      <c r="F73" s="8">
        <f t="shared" si="3"/>
        <v>-1081</v>
      </c>
      <c r="G73" s="15">
        <f t="shared" si="9"/>
        <v>-2758.0153146081025</v>
      </c>
    </row>
    <row r="74" spans="2:7" hidden="1" outlineLevel="1" x14ac:dyDescent="0.2">
      <c r="B74" s="1">
        <f t="shared" si="7"/>
        <v>53</v>
      </c>
      <c r="C74" s="15">
        <f t="shared" si="8"/>
        <v>-594.23513336700375</v>
      </c>
      <c r="D74" s="15">
        <f t="shared" si="1"/>
        <v>-1082.7801812410987</v>
      </c>
      <c r="E74" s="15">
        <f t="shared" si="2"/>
        <v>-1677.0153146081025</v>
      </c>
      <c r="F74" s="8">
        <f t="shared" si="3"/>
        <v>-1081</v>
      </c>
      <c r="G74" s="15">
        <f t="shared" si="9"/>
        <v>-2758.0153146081025</v>
      </c>
    </row>
    <row r="75" spans="2:7" hidden="1" outlineLevel="1" x14ac:dyDescent="0.2">
      <c r="B75" s="1">
        <f t="shared" si="7"/>
        <v>54</v>
      </c>
      <c r="C75" s="15">
        <f t="shared" si="8"/>
        <v>-596.24018528542149</v>
      </c>
      <c r="D75" s="15">
        <f t="shared" si="1"/>
        <v>-1080.7751293226811</v>
      </c>
      <c r="E75" s="15">
        <f t="shared" si="2"/>
        <v>-1677.0153146081025</v>
      </c>
      <c r="F75" s="8">
        <f t="shared" si="3"/>
        <v>-1081</v>
      </c>
      <c r="G75" s="15">
        <f t="shared" si="9"/>
        <v>-2758.0153146081025</v>
      </c>
    </row>
    <row r="76" spans="2:7" hidden="1" outlineLevel="1" x14ac:dyDescent="0.2">
      <c r="B76" s="1">
        <f t="shared" si="7"/>
        <v>55</v>
      </c>
      <c r="C76" s="15">
        <f t="shared" si="8"/>
        <v>-598.25200259512894</v>
      </c>
      <c r="D76" s="15">
        <f t="shared" si="1"/>
        <v>-1078.7633120129735</v>
      </c>
      <c r="E76" s="15">
        <f t="shared" si="2"/>
        <v>-1677.0153146081025</v>
      </c>
      <c r="F76" s="8">
        <f t="shared" si="3"/>
        <v>-1081</v>
      </c>
      <c r="G76" s="15">
        <f t="shared" si="9"/>
        <v>-2758.0153146081025</v>
      </c>
    </row>
    <row r="77" spans="2:7" hidden="1" outlineLevel="1" x14ac:dyDescent="0.2">
      <c r="B77" s="1">
        <f t="shared" si="7"/>
        <v>56</v>
      </c>
      <c r="C77" s="15">
        <f t="shared" si="8"/>
        <v>-600.27060812372486</v>
      </c>
      <c r="D77" s="15">
        <f t="shared" si="1"/>
        <v>-1076.7447064843775</v>
      </c>
      <c r="E77" s="15">
        <f t="shared" si="2"/>
        <v>-1677.0153146081025</v>
      </c>
      <c r="F77" s="8">
        <f t="shared" si="3"/>
        <v>-1081</v>
      </c>
      <c r="G77" s="15">
        <f t="shared" si="9"/>
        <v>-2758.0153146081025</v>
      </c>
    </row>
    <row r="78" spans="2:7" hidden="1" outlineLevel="1" x14ac:dyDescent="0.2">
      <c r="B78" s="1">
        <f t="shared" si="7"/>
        <v>57</v>
      </c>
      <c r="C78" s="15">
        <f t="shared" si="8"/>
        <v>-602.29602477583126</v>
      </c>
      <c r="D78" s="15">
        <f t="shared" si="1"/>
        <v>-1074.7192898322712</v>
      </c>
      <c r="E78" s="15">
        <f t="shared" si="2"/>
        <v>-1677.0153146081025</v>
      </c>
      <c r="F78" s="8">
        <f t="shared" si="3"/>
        <v>-1081</v>
      </c>
      <c r="G78" s="15">
        <f t="shared" si="9"/>
        <v>-2758.0153146081025</v>
      </c>
    </row>
    <row r="79" spans="2:7" hidden="1" outlineLevel="1" x14ac:dyDescent="0.2">
      <c r="B79" s="1">
        <f t="shared" si="7"/>
        <v>58</v>
      </c>
      <c r="C79" s="15">
        <f t="shared" si="8"/>
        <v>-604.32827553335471</v>
      </c>
      <c r="D79" s="15">
        <f t="shared" si="1"/>
        <v>-1072.6870390747479</v>
      </c>
      <c r="E79" s="15">
        <f t="shared" si="2"/>
        <v>-1677.0153146081025</v>
      </c>
      <c r="F79" s="8">
        <f t="shared" si="3"/>
        <v>-1081</v>
      </c>
      <c r="G79" s="15">
        <f t="shared" si="9"/>
        <v>-2758.0153146081025</v>
      </c>
    </row>
    <row r="80" spans="2:7" hidden="1" outlineLevel="1" x14ac:dyDescent="0.2">
      <c r="B80" s="1">
        <f t="shared" si="7"/>
        <v>59</v>
      </c>
      <c r="C80" s="15">
        <f t="shared" si="8"/>
        <v>-606.36738345574634</v>
      </c>
      <c r="D80" s="15">
        <f t="shared" si="1"/>
        <v>-1070.647931152356</v>
      </c>
      <c r="E80" s="15">
        <f t="shared" si="2"/>
        <v>-1677.0153146081025</v>
      </c>
      <c r="F80" s="8">
        <f t="shared" si="3"/>
        <v>-1081</v>
      </c>
      <c r="G80" s="15">
        <f t="shared" si="9"/>
        <v>-2758.0153146081025</v>
      </c>
    </row>
    <row r="81" spans="2:7" hidden="1" outlineLevel="1" x14ac:dyDescent="0.2">
      <c r="B81" s="1">
        <f t="shared" si="7"/>
        <v>60</v>
      </c>
      <c r="C81" s="15">
        <f t="shared" si="8"/>
        <v>-608.4133716802645</v>
      </c>
      <c r="D81" s="15">
        <f t="shared" si="1"/>
        <v>-1068.6019429278381</v>
      </c>
      <c r="E81" s="15">
        <f t="shared" si="2"/>
        <v>-1677.0153146081025</v>
      </c>
      <c r="F81" s="8">
        <f t="shared" si="3"/>
        <v>-1081</v>
      </c>
      <c r="G81" s="15">
        <f t="shared" si="9"/>
        <v>-2758.0153146081025</v>
      </c>
    </row>
    <row r="82" spans="2:7" hidden="1" outlineLevel="1" x14ac:dyDescent="0.2">
      <c r="B82" s="1">
        <f t="shared" si="7"/>
        <v>61</v>
      </c>
      <c r="C82" s="15">
        <f t="shared" si="8"/>
        <v>-610.46626342223601</v>
      </c>
      <c r="D82" s="15">
        <f t="shared" si="1"/>
        <v>-1066.5490511858663</v>
      </c>
      <c r="E82" s="15">
        <f t="shared" si="2"/>
        <v>-1677.0153146081025</v>
      </c>
      <c r="F82" s="8">
        <f t="shared" si="3"/>
        <v>-1081</v>
      </c>
      <c r="G82" s="15">
        <f t="shared" si="9"/>
        <v>-2758.0153146081025</v>
      </c>
    </row>
    <row r="83" spans="2:7" hidden="1" outlineLevel="1" x14ac:dyDescent="0.2">
      <c r="B83" s="1">
        <f t="shared" si="7"/>
        <v>62</v>
      </c>
      <c r="C83" s="15">
        <f t="shared" si="8"/>
        <v>-612.52608197532049</v>
      </c>
      <c r="D83" s="15">
        <f t="shared" si="1"/>
        <v>-1064.489232632782</v>
      </c>
      <c r="E83" s="15">
        <f t="shared" si="2"/>
        <v>-1677.0153146081025</v>
      </c>
      <c r="F83" s="8">
        <f t="shared" si="3"/>
        <v>-1081</v>
      </c>
      <c r="G83" s="15">
        <f t="shared" si="9"/>
        <v>-2758.0153146081025</v>
      </c>
    </row>
    <row r="84" spans="2:7" hidden="1" outlineLevel="1" x14ac:dyDescent="0.2">
      <c r="B84" s="1">
        <f t="shared" si="7"/>
        <v>63</v>
      </c>
      <c r="C84" s="15">
        <f t="shared" si="8"/>
        <v>-614.59285071177442</v>
      </c>
      <c r="D84" s="15">
        <f t="shared" si="1"/>
        <v>-1062.4224638963281</v>
      </c>
      <c r="E84" s="15">
        <f t="shared" si="2"/>
        <v>-1677.0153146081025</v>
      </c>
      <c r="F84" s="8">
        <f t="shared" si="3"/>
        <v>-1081</v>
      </c>
      <c r="G84" s="15">
        <f t="shared" si="9"/>
        <v>-2758.0153146081025</v>
      </c>
    </row>
    <row r="85" spans="2:7" hidden="1" outlineLevel="1" x14ac:dyDescent="0.2">
      <c r="B85" s="1">
        <f t="shared" si="7"/>
        <v>64</v>
      </c>
      <c r="C85" s="15">
        <f t="shared" si="8"/>
        <v>-616.66659308271619</v>
      </c>
      <c r="D85" s="15">
        <f t="shared" si="1"/>
        <v>-1060.3487215253863</v>
      </c>
      <c r="E85" s="15">
        <f t="shared" si="2"/>
        <v>-1677.0153146081025</v>
      </c>
      <c r="F85" s="8">
        <f t="shared" si="3"/>
        <v>-1081</v>
      </c>
      <c r="G85" s="15">
        <f t="shared" si="9"/>
        <v>-2758.0153146081025</v>
      </c>
    </row>
    <row r="86" spans="2:7" hidden="1" outlineLevel="1" x14ac:dyDescent="0.2">
      <c r="B86" s="1">
        <f t="shared" si="7"/>
        <v>65</v>
      </c>
      <c r="C86" s="15">
        <f t="shared" si="8"/>
        <v>-618.74733261839231</v>
      </c>
      <c r="D86" s="15">
        <f t="shared" si="1"/>
        <v>-1058.2679819897101</v>
      </c>
      <c r="E86" s="15">
        <f t="shared" si="2"/>
        <v>-1677.0153146081025</v>
      </c>
      <c r="F86" s="8">
        <f t="shared" si="3"/>
        <v>-1081</v>
      </c>
      <c r="G86" s="15">
        <f t="shared" si="9"/>
        <v>-2758.0153146081025</v>
      </c>
    </row>
    <row r="87" spans="2:7" hidden="1" outlineLevel="1" x14ac:dyDescent="0.2">
      <c r="B87" s="1">
        <f t="shared" si="7"/>
        <v>66</v>
      </c>
      <c r="C87" s="15">
        <f t="shared" si="8"/>
        <v>-620.83509292844462</v>
      </c>
      <c r="D87" s="15">
        <f t="shared" ref="D87:D150" si="10">IPMT($J$11,$B87,$G$12*12,$G$10)</f>
        <v>-1056.180221679658</v>
      </c>
      <c r="E87" s="15">
        <f t="shared" ref="E87:E150" si="11">SUM(C87:D87)</f>
        <v>-1677.0153146081025</v>
      </c>
      <c r="F87" s="8">
        <f t="shared" ref="F87:F150" si="12">$J$12</f>
        <v>-1081</v>
      </c>
      <c r="G87" s="15">
        <f t="shared" si="9"/>
        <v>-2758.0153146081025</v>
      </c>
    </row>
    <row r="88" spans="2:7" hidden="1" outlineLevel="1" x14ac:dyDescent="0.2">
      <c r="B88" s="1">
        <f t="shared" ref="B88:B151" si="13">B87+1</f>
        <v>67</v>
      </c>
      <c r="C88" s="15">
        <f t="shared" si="8"/>
        <v>-622.92989770217787</v>
      </c>
      <c r="D88" s="15">
        <f t="shared" si="10"/>
        <v>-1054.0854169059246</v>
      </c>
      <c r="E88" s="15">
        <f t="shared" si="11"/>
        <v>-1677.0153146081025</v>
      </c>
      <c r="F88" s="8">
        <f t="shared" si="12"/>
        <v>-1081</v>
      </c>
      <c r="G88" s="15">
        <f t="shared" si="9"/>
        <v>-2758.0153146081025</v>
      </c>
    </row>
    <row r="89" spans="2:7" hidden="1" outlineLevel="1" x14ac:dyDescent="0.2">
      <c r="B89" s="1">
        <f t="shared" si="13"/>
        <v>68</v>
      </c>
      <c r="C89" s="15">
        <f t="shared" si="8"/>
        <v>-625.03177070882816</v>
      </c>
      <c r="D89" s="15">
        <f t="shared" si="10"/>
        <v>-1051.9835438992743</v>
      </c>
      <c r="E89" s="15">
        <f t="shared" si="11"/>
        <v>-1677.0153146081025</v>
      </c>
      <c r="F89" s="8">
        <f t="shared" si="12"/>
        <v>-1081</v>
      </c>
      <c r="G89" s="15">
        <f t="shared" si="9"/>
        <v>-2758.0153146081025</v>
      </c>
    </row>
    <row r="90" spans="2:7" hidden="1" outlineLevel="1" x14ac:dyDescent="0.2">
      <c r="B90" s="1">
        <f t="shared" si="13"/>
        <v>69</v>
      </c>
      <c r="C90" s="15">
        <f t="shared" si="8"/>
        <v>-627.14073579783405</v>
      </c>
      <c r="D90" s="15">
        <f t="shared" si="10"/>
        <v>-1049.8745788102685</v>
      </c>
      <c r="E90" s="15">
        <f t="shared" si="11"/>
        <v>-1677.0153146081025</v>
      </c>
      <c r="F90" s="8">
        <f t="shared" si="12"/>
        <v>-1081</v>
      </c>
      <c r="G90" s="15">
        <f t="shared" si="9"/>
        <v>-2758.0153146081025</v>
      </c>
    </row>
    <row r="91" spans="2:7" hidden="1" outlineLevel="1" x14ac:dyDescent="0.2">
      <c r="B91" s="1">
        <f t="shared" si="13"/>
        <v>70</v>
      </c>
      <c r="C91" s="15">
        <f t="shared" si="8"/>
        <v>-629.25681689910516</v>
      </c>
      <c r="D91" s="15">
        <f t="shared" si="10"/>
        <v>-1047.7584977089973</v>
      </c>
      <c r="E91" s="15">
        <f t="shared" si="11"/>
        <v>-1677.0153146081025</v>
      </c>
      <c r="F91" s="8">
        <f t="shared" si="12"/>
        <v>-1081</v>
      </c>
      <c r="G91" s="15">
        <f t="shared" si="9"/>
        <v>-2758.0153146081025</v>
      </c>
    </row>
    <row r="92" spans="2:7" hidden="1" outlineLevel="1" x14ac:dyDescent="0.2">
      <c r="B92" s="1">
        <f t="shared" si="13"/>
        <v>71</v>
      </c>
      <c r="C92" s="15">
        <f t="shared" si="8"/>
        <v>-631.38003802329558</v>
      </c>
      <c r="D92" s="15">
        <f t="shared" si="10"/>
        <v>-1045.6352765848067</v>
      </c>
      <c r="E92" s="15">
        <f t="shared" si="11"/>
        <v>-1677.0153146081022</v>
      </c>
      <c r="F92" s="8">
        <f t="shared" si="12"/>
        <v>-1081</v>
      </c>
      <c r="G92" s="15">
        <f t="shared" si="9"/>
        <v>-2758.015314608102</v>
      </c>
    </row>
    <row r="93" spans="2:7" hidden="1" outlineLevel="1" x14ac:dyDescent="0.2">
      <c r="B93" s="1">
        <f t="shared" si="13"/>
        <v>72</v>
      </c>
      <c r="C93" s="15">
        <f t="shared" si="8"/>
        <v>-633.51042326207505</v>
      </c>
      <c r="D93" s="15">
        <f t="shared" si="10"/>
        <v>-1043.5048913460275</v>
      </c>
      <c r="E93" s="15">
        <f t="shared" si="11"/>
        <v>-1677.0153146081025</v>
      </c>
      <c r="F93" s="8">
        <f t="shared" si="12"/>
        <v>-1081</v>
      </c>
      <c r="G93" s="15">
        <f t="shared" si="9"/>
        <v>-2758.0153146081025</v>
      </c>
    </row>
    <row r="94" spans="2:7" hidden="1" outlineLevel="1" x14ac:dyDescent="0.2">
      <c r="B94" s="1">
        <f t="shared" si="13"/>
        <v>73</v>
      </c>
      <c r="C94" s="15">
        <f t="shared" si="8"/>
        <v>-635.64799678840279</v>
      </c>
      <c r="D94" s="15">
        <f t="shared" si="10"/>
        <v>-1041.3673178196996</v>
      </c>
      <c r="E94" s="15">
        <f t="shared" si="11"/>
        <v>-1677.0153146081025</v>
      </c>
      <c r="F94" s="8">
        <f t="shared" si="12"/>
        <v>-1081</v>
      </c>
      <c r="G94" s="15">
        <f t="shared" si="9"/>
        <v>-2758.0153146081025</v>
      </c>
    </row>
    <row r="95" spans="2:7" hidden="1" outlineLevel="1" x14ac:dyDescent="0.2">
      <c r="B95" s="1">
        <f t="shared" si="13"/>
        <v>74</v>
      </c>
      <c r="C95" s="15">
        <f t="shared" si="8"/>
        <v>-637.79278285680198</v>
      </c>
      <c r="D95" s="15">
        <f t="shared" si="10"/>
        <v>-1039.2225317513005</v>
      </c>
      <c r="E95" s="15">
        <f t="shared" si="11"/>
        <v>-1677.0153146081025</v>
      </c>
      <c r="F95" s="8">
        <f t="shared" si="12"/>
        <v>-1081</v>
      </c>
      <c r="G95" s="15">
        <f t="shared" si="9"/>
        <v>-2758.0153146081025</v>
      </c>
    </row>
    <row r="96" spans="2:7" hidden="1" outlineLevel="1" x14ac:dyDescent="0.2">
      <c r="B96" s="1">
        <f t="shared" si="13"/>
        <v>75</v>
      </c>
      <c r="C96" s="15">
        <f t="shared" si="8"/>
        <v>-639.94480580363461</v>
      </c>
      <c r="D96" s="15">
        <f t="shared" si="10"/>
        <v>-1037.0705088044676</v>
      </c>
      <c r="E96" s="15">
        <f t="shared" si="11"/>
        <v>-1677.0153146081022</v>
      </c>
      <c r="F96" s="8">
        <f t="shared" si="12"/>
        <v>-1081</v>
      </c>
      <c r="G96" s="15">
        <f t="shared" si="9"/>
        <v>-2758.015314608102</v>
      </c>
    </row>
    <row r="97" spans="2:7" hidden="1" outlineLevel="1" x14ac:dyDescent="0.2">
      <c r="B97" s="1">
        <f t="shared" si="13"/>
        <v>76</v>
      </c>
      <c r="C97" s="15">
        <f t="shared" si="8"/>
        <v>-642.10409004737778</v>
      </c>
      <c r="D97" s="15">
        <f t="shared" si="10"/>
        <v>-1034.9112245607248</v>
      </c>
      <c r="E97" s="15">
        <f t="shared" si="11"/>
        <v>-1677.0153146081025</v>
      </c>
      <c r="F97" s="8">
        <f t="shared" si="12"/>
        <v>-1081</v>
      </c>
      <c r="G97" s="15">
        <f t="shared" si="9"/>
        <v>-2758.0153146081025</v>
      </c>
    </row>
    <row r="98" spans="2:7" hidden="1" outlineLevel="1" x14ac:dyDescent="0.2">
      <c r="B98" s="1">
        <f t="shared" si="13"/>
        <v>77</v>
      </c>
      <c r="C98" s="15">
        <f t="shared" ref="C98:C161" si="14">PPMT($J$11,$B98,$G$12*12,$G$10)</f>
        <v>-644.27066008890063</v>
      </c>
      <c r="D98" s="15">
        <f t="shared" si="10"/>
        <v>-1032.7446545192017</v>
      </c>
      <c r="E98" s="15">
        <f t="shared" si="11"/>
        <v>-1677.0153146081025</v>
      </c>
      <c r="F98" s="8">
        <f t="shared" si="12"/>
        <v>-1081</v>
      </c>
      <c r="G98" s="15">
        <f t="shared" ref="G98:G161" si="15">SUM(E98:F98)</f>
        <v>-2758.0153146081025</v>
      </c>
    </row>
    <row r="99" spans="2:7" hidden="1" outlineLevel="1" x14ac:dyDescent="0.2">
      <c r="B99" s="1">
        <f t="shared" si="13"/>
        <v>78</v>
      </c>
      <c r="C99" s="15">
        <f t="shared" si="14"/>
        <v>-646.44454051174262</v>
      </c>
      <c r="D99" s="15">
        <f t="shared" si="10"/>
        <v>-1030.5707740963596</v>
      </c>
      <c r="E99" s="15">
        <f t="shared" si="11"/>
        <v>-1677.0153146081022</v>
      </c>
      <c r="F99" s="8">
        <f t="shared" si="12"/>
        <v>-1081</v>
      </c>
      <c r="G99" s="15">
        <f t="shared" si="15"/>
        <v>-2758.015314608102</v>
      </c>
    </row>
    <row r="100" spans="2:7" hidden="1" outlineLevel="1" x14ac:dyDescent="0.2">
      <c r="B100" s="1">
        <f t="shared" si="13"/>
        <v>79</v>
      </c>
      <c r="C100" s="15">
        <f t="shared" si="14"/>
        <v>-648.62575598239221</v>
      </c>
      <c r="D100" s="15">
        <f t="shared" si="10"/>
        <v>-1028.3895586257102</v>
      </c>
      <c r="E100" s="15">
        <f t="shared" si="11"/>
        <v>-1677.0153146081025</v>
      </c>
      <c r="F100" s="8">
        <f t="shared" si="12"/>
        <v>-1081</v>
      </c>
      <c r="G100" s="15">
        <f t="shared" si="15"/>
        <v>-2758.0153146081025</v>
      </c>
    </row>
    <row r="101" spans="2:7" hidden="1" outlineLevel="1" x14ac:dyDescent="0.2">
      <c r="B101" s="1">
        <f t="shared" si="13"/>
        <v>80</v>
      </c>
      <c r="C101" s="15">
        <f t="shared" si="14"/>
        <v>-650.81433125056708</v>
      </c>
      <c r="D101" s="15">
        <f t="shared" si="10"/>
        <v>-1026.2009833575353</v>
      </c>
      <c r="E101" s="15">
        <f t="shared" si="11"/>
        <v>-1677.0153146081025</v>
      </c>
      <c r="F101" s="8">
        <f t="shared" si="12"/>
        <v>-1081</v>
      </c>
      <c r="G101" s="15">
        <f t="shared" si="15"/>
        <v>-2758.0153146081025</v>
      </c>
    </row>
    <row r="102" spans="2:7" hidden="1" outlineLevel="1" x14ac:dyDescent="0.2">
      <c r="B102" s="1">
        <f t="shared" si="13"/>
        <v>81</v>
      </c>
      <c r="C102" s="15">
        <f t="shared" si="14"/>
        <v>-653.01029114949426</v>
      </c>
      <c r="D102" s="15">
        <f t="shared" si="10"/>
        <v>-1024.0050234586081</v>
      </c>
      <c r="E102" s="15">
        <f t="shared" si="11"/>
        <v>-1677.0153146081025</v>
      </c>
      <c r="F102" s="8">
        <f t="shared" si="12"/>
        <v>-1081</v>
      </c>
      <c r="G102" s="15">
        <f t="shared" si="15"/>
        <v>-2758.0153146081025</v>
      </c>
    </row>
    <row r="103" spans="2:7" hidden="1" outlineLevel="1" x14ac:dyDescent="0.2">
      <c r="B103" s="1">
        <f t="shared" si="13"/>
        <v>82</v>
      </c>
      <c r="C103" s="15">
        <f t="shared" si="14"/>
        <v>-655.21366059619299</v>
      </c>
      <c r="D103" s="15">
        <f t="shared" si="10"/>
        <v>-1021.8016540119094</v>
      </c>
      <c r="E103" s="15">
        <f t="shared" si="11"/>
        <v>-1677.0153146081025</v>
      </c>
      <c r="F103" s="8">
        <f t="shared" si="12"/>
        <v>-1081</v>
      </c>
      <c r="G103" s="15">
        <f t="shared" si="15"/>
        <v>-2758.0153146081025</v>
      </c>
    </row>
    <row r="104" spans="2:7" hidden="1" outlineLevel="1" x14ac:dyDescent="0.2">
      <c r="B104" s="1">
        <f t="shared" si="13"/>
        <v>83</v>
      </c>
      <c r="C104" s="15">
        <f t="shared" si="14"/>
        <v>-657.42446459175608</v>
      </c>
      <c r="D104" s="15">
        <f t="shared" si="10"/>
        <v>-1019.5908500163464</v>
      </c>
      <c r="E104" s="15">
        <f t="shared" si="11"/>
        <v>-1677.0153146081025</v>
      </c>
      <c r="F104" s="8">
        <f t="shared" si="12"/>
        <v>-1081</v>
      </c>
      <c r="G104" s="15">
        <f t="shared" si="15"/>
        <v>-2758.0153146081025</v>
      </c>
    </row>
    <row r="105" spans="2:7" hidden="1" outlineLevel="1" x14ac:dyDescent="0.2">
      <c r="B105" s="1">
        <f t="shared" si="13"/>
        <v>84</v>
      </c>
      <c r="C105" s="15">
        <f t="shared" si="14"/>
        <v>-659.64272822163525</v>
      </c>
      <c r="D105" s="15">
        <f t="shared" si="10"/>
        <v>-1017.3725863864672</v>
      </c>
      <c r="E105" s="15">
        <f t="shared" si="11"/>
        <v>-1677.0153146081025</v>
      </c>
      <c r="F105" s="8">
        <f t="shared" si="12"/>
        <v>-1081</v>
      </c>
      <c r="G105" s="15">
        <f t="shared" si="15"/>
        <v>-2758.0153146081025</v>
      </c>
    </row>
    <row r="106" spans="2:7" hidden="1" outlineLevel="1" x14ac:dyDescent="0.2">
      <c r="B106" s="1">
        <f t="shared" si="13"/>
        <v>85</v>
      </c>
      <c r="C106" s="15">
        <f t="shared" si="14"/>
        <v>-661.86847665592393</v>
      </c>
      <c r="D106" s="15">
        <f t="shared" si="10"/>
        <v>-1015.1468379521785</v>
      </c>
      <c r="E106" s="15">
        <f t="shared" si="11"/>
        <v>-1677.0153146081025</v>
      </c>
      <c r="F106" s="8">
        <f t="shared" si="12"/>
        <v>-1081</v>
      </c>
      <c r="G106" s="15">
        <f t="shared" si="15"/>
        <v>-2758.0153146081025</v>
      </c>
    </row>
    <row r="107" spans="2:7" hidden="1" outlineLevel="1" x14ac:dyDescent="0.2">
      <c r="B107" s="1">
        <f t="shared" si="13"/>
        <v>86</v>
      </c>
      <c r="C107" s="15">
        <f t="shared" si="14"/>
        <v>-664.1017351496447</v>
      </c>
      <c r="D107" s="15">
        <f t="shared" si="10"/>
        <v>-1012.9135794584579</v>
      </c>
      <c r="E107" s="15">
        <f t="shared" si="11"/>
        <v>-1677.0153146081025</v>
      </c>
      <c r="F107" s="8">
        <f t="shared" si="12"/>
        <v>-1081</v>
      </c>
      <c r="G107" s="15">
        <f t="shared" si="15"/>
        <v>-2758.0153146081025</v>
      </c>
    </row>
    <row r="108" spans="2:7" hidden="1" outlineLevel="1" x14ac:dyDescent="0.2">
      <c r="B108" s="1">
        <f t="shared" si="13"/>
        <v>87</v>
      </c>
      <c r="C108" s="15">
        <f t="shared" si="14"/>
        <v>-666.34252904303423</v>
      </c>
      <c r="D108" s="15">
        <f t="shared" si="10"/>
        <v>-1010.6727855650685</v>
      </c>
      <c r="E108" s="15">
        <f t="shared" si="11"/>
        <v>-1677.0153146081027</v>
      </c>
      <c r="F108" s="8">
        <f t="shared" si="12"/>
        <v>-1081</v>
      </c>
      <c r="G108" s="15">
        <f t="shared" si="15"/>
        <v>-2758.0153146081029</v>
      </c>
    </row>
    <row r="109" spans="2:7" hidden="1" outlineLevel="1" x14ac:dyDescent="0.2">
      <c r="B109" s="1">
        <f t="shared" si="13"/>
        <v>88</v>
      </c>
      <c r="C109" s="15">
        <f t="shared" si="14"/>
        <v>-668.59088376183172</v>
      </c>
      <c r="D109" s="15">
        <f t="shared" si="10"/>
        <v>-1008.424430846271</v>
      </c>
      <c r="E109" s="15">
        <f t="shared" si="11"/>
        <v>-1677.0153146081027</v>
      </c>
      <c r="F109" s="8">
        <f t="shared" si="12"/>
        <v>-1081</v>
      </c>
      <c r="G109" s="15">
        <f t="shared" si="15"/>
        <v>-2758.0153146081029</v>
      </c>
    </row>
    <row r="110" spans="2:7" hidden="1" outlineLevel="1" x14ac:dyDescent="0.2">
      <c r="B110" s="1">
        <f t="shared" si="13"/>
        <v>89</v>
      </c>
      <c r="C110" s="15">
        <f t="shared" si="14"/>
        <v>-670.84682481756738</v>
      </c>
      <c r="D110" s="15">
        <f t="shared" si="10"/>
        <v>-1006.1684897905351</v>
      </c>
      <c r="E110" s="15">
        <f t="shared" si="11"/>
        <v>-1677.0153146081025</v>
      </c>
      <c r="F110" s="8">
        <f t="shared" si="12"/>
        <v>-1081</v>
      </c>
      <c r="G110" s="15">
        <f t="shared" si="15"/>
        <v>-2758.0153146081025</v>
      </c>
    </row>
    <row r="111" spans="2:7" hidden="1" outlineLevel="1" x14ac:dyDescent="0.2">
      <c r="B111" s="1">
        <f t="shared" si="13"/>
        <v>90</v>
      </c>
      <c r="C111" s="15">
        <f t="shared" si="14"/>
        <v>-673.11037780785159</v>
      </c>
      <c r="D111" s="15">
        <f t="shared" si="10"/>
        <v>-1003.904936800251</v>
      </c>
      <c r="E111" s="15">
        <f t="shared" si="11"/>
        <v>-1677.0153146081025</v>
      </c>
      <c r="F111" s="8">
        <f t="shared" si="12"/>
        <v>-1081</v>
      </c>
      <c r="G111" s="15">
        <f t="shared" si="15"/>
        <v>-2758.0153146081025</v>
      </c>
    </row>
    <row r="112" spans="2:7" hidden="1" outlineLevel="1" x14ac:dyDescent="0.2">
      <c r="B112" s="1">
        <f t="shared" si="13"/>
        <v>91</v>
      </c>
      <c r="C112" s="15">
        <f t="shared" si="14"/>
        <v>-675.38156841666557</v>
      </c>
      <c r="D112" s="15">
        <f t="shared" si="10"/>
        <v>-1001.633746191437</v>
      </c>
      <c r="E112" s="15">
        <f t="shared" si="11"/>
        <v>-1677.0153146081025</v>
      </c>
      <c r="F112" s="8">
        <f t="shared" si="12"/>
        <v>-1081</v>
      </c>
      <c r="G112" s="15">
        <f t="shared" si="15"/>
        <v>-2758.0153146081025</v>
      </c>
    </row>
    <row r="113" spans="2:7" hidden="1" outlineLevel="1" x14ac:dyDescent="0.2">
      <c r="B113" s="1">
        <f t="shared" si="13"/>
        <v>92</v>
      </c>
      <c r="C113" s="15">
        <f t="shared" si="14"/>
        <v>-677.66042241465266</v>
      </c>
      <c r="D113" s="15">
        <f t="shared" si="10"/>
        <v>-999.35489219345004</v>
      </c>
      <c r="E113" s="15">
        <f t="shared" si="11"/>
        <v>-1677.0153146081027</v>
      </c>
      <c r="F113" s="8">
        <f t="shared" si="12"/>
        <v>-1081</v>
      </c>
      <c r="G113" s="15">
        <f t="shared" si="15"/>
        <v>-2758.0153146081029</v>
      </c>
    </row>
    <row r="114" spans="2:7" hidden="1" outlineLevel="1" x14ac:dyDescent="0.2">
      <c r="B114" s="1">
        <f t="shared" si="13"/>
        <v>93</v>
      </c>
      <c r="C114" s="15">
        <f t="shared" si="14"/>
        <v>-679.94696565941047</v>
      </c>
      <c r="D114" s="15">
        <f t="shared" si="10"/>
        <v>-997.06834894869178</v>
      </c>
      <c r="E114" s="15">
        <f t="shared" si="11"/>
        <v>-1677.0153146081022</v>
      </c>
      <c r="F114" s="8">
        <f t="shared" si="12"/>
        <v>-1081</v>
      </c>
      <c r="G114" s="15">
        <f t="shared" si="15"/>
        <v>-2758.015314608102</v>
      </c>
    </row>
    <row r="115" spans="2:7" hidden="1" outlineLevel="1" x14ac:dyDescent="0.2">
      <c r="B115" s="1">
        <f t="shared" si="13"/>
        <v>94</v>
      </c>
      <c r="C115" s="15">
        <f t="shared" si="14"/>
        <v>-682.24122409578547</v>
      </c>
      <c r="D115" s="15">
        <f t="shared" si="10"/>
        <v>-994.774090512317</v>
      </c>
      <c r="E115" s="15">
        <f t="shared" si="11"/>
        <v>-1677.0153146081025</v>
      </c>
      <c r="F115" s="8">
        <f t="shared" si="12"/>
        <v>-1081</v>
      </c>
      <c r="G115" s="15">
        <f t="shared" si="15"/>
        <v>-2758.0153146081025</v>
      </c>
    </row>
    <row r="116" spans="2:7" hidden="1" outlineLevel="1" x14ac:dyDescent="0.2">
      <c r="B116" s="1">
        <f t="shared" si="13"/>
        <v>95</v>
      </c>
      <c r="C116" s="15">
        <f t="shared" si="14"/>
        <v>-684.54322375616562</v>
      </c>
      <c r="D116" s="15">
        <f t="shared" si="10"/>
        <v>-992.47209085193663</v>
      </c>
      <c r="E116" s="15">
        <f t="shared" si="11"/>
        <v>-1677.0153146081022</v>
      </c>
      <c r="F116" s="8">
        <f t="shared" si="12"/>
        <v>-1081</v>
      </c>
      <c r="G116" s="15">
        <f t="shared" si="15"/>
        <v>-2758.015314608102</v>
      </c>
    </row>
    <row r="117" spans="2:7" hidden="1" outlineLevel="1" x14ac:dyDescent="0.2">
      <c r="B117" s="1">
        <f t="shared" si="13"/>
        <v>96</v>
      </c>
      <c r="C117" s="15">
        <f t="shared" si="14"/>
        <v>-686.85299076077729</v>
      </c>
      <c r="D117" s="15">
        <f t="shared" si="10"/>
        <v>-990.16232384732518</v>
      </c>
      <c r="E117" s="15">
        <f t="shared" si="11"/>
        <v>-1677.0153146081025</v>
      </c>
      <c r="F117" s="8">
        <f t="shared" si="12"/>
        <v>-1081</v>
      </c>
      <c r="G117" s="15">
        <f t="shared" si="15"/>
        <v>-2758.0153146081025</v>
      </c>
    </row>
    <row r="118" spans="2:7" hidden="1" outlineLevel="1" x14ac:dyDescent="0.2">
      <c r="B118" s="1">
        <f t="shared" si="13"/>
        <v>97</v>
      </c>
      <c r="C118" s="15">
        <f t="shared" si="14"/>
        <v>-689.17055131798054</v>
      </c>
      <c r="D118" s="15">
        <f t="shared" si="10"/>
        <v>-987.84476329012182</v>
      </c>
      <c r="E118" s="15">
        <f t="shared" si="11"/>
        <v>-1677.0153146081025</v>
      </c>
      <c r="F118" s="8">
        <f t="shared" si="12"/>
        <v>-1081</v>
      </c>
      <c r="G118" s="15">
        <f t="shared" si="15"/>
        <v>-2758.0153146081025</v>
      </c>
    </row>
    <row r="119" spans="2:7" hidden="1" outlineLevel="1" x14ac:dyDescent="0.2">
      <c r="B119" s="1">
        <f t="shared" si="13"/>
        <v>98</v>
      </c>
      <c r="C119" s="15">
        <f t="shared" si="14"/>
        <v>-691.49593172456719</v>
      </c>
      <c r="D119" s="15">
        <f t="shared" si="10"/>
        <v>-985.5193828835354</v>
      </c>
      <c r="E119" s="15">
        <f t="shared" si="11"/>
        <v>-1677.0153146081025</v>
      </c>
      <c r="F119" s="8">
        <f t="shared" si="12"/>
        <v>-1081</v>
      </c>
      <c r="G119" s="15">
        <f t="shared" si="15"/>
        <v>-2758.0153146081025</v>
      </c>
    </row>
    <row r="120" spans="2:7" hidden="1" outlineLevel="1" x14ac:dyDescent="0.2">
      <c r="B120" s="1">
        <f t="shared" si="13"/>
        <v>99</v>
      </c>
      <c r="C120" s="15">
        <f t="shared" si="14"/>
        <v>-693.82915836605889</v>
      </c>
      <c r="D120" s="15">
        <f t="shared" si="10"/>
        <v>-983.18615624204324</v>
      </c>
      <c r="E120" s="15">
        <f t="shared" si="11"/>
        <v>-1677.015314608102</v>
      </c>
      <c r="F120" s="8">
        <f t="shared" si="12"/>
        <v>-1081</v>
      </c>
      <c r="G120" s="15">
        <f t="shared" si="15"/>
        <v>-2758.015314608102</v>
      </c>
    </row>
    <row r="121" spans="2:7" hidden="1" outlineLevel="1" x14ac:dyDescent="0.2">
      <c r="B121" s="1">
        <f t="shared" si="13"/>
        <v>100</v>
      </c>
      <c r="C121" s="15">
        <f t="shared" si="14"/>
        <v>-696.17025771700685</v>
      </c>
      <c r="D121" s="15">
        <f t="shared" si="10"/>
        <v>-980.84505689109585</v>
      </c>
      <c r="E121" s="15">
        <f t="shared" si="11"/>
        <v>-1677.0153146081027</v>
      </c>
      <c r="F121" s="8">
        <f t="shared" si="12"/>
        <v>-1081</v>
      </c>
      <c r="G121" s="15">
        <f t="shared" si="15"/>
        <v>-2758.0153146081029</v>
      </c>
    </row>
    <row r="122" spans="2:7" hidden="1" outlineLevel="1" x14ac:dyDescent="0.2">
      <c r="B122" s="1">
        <f t="shared" si="13"/>
        <v>101</v>
      </c>
      <c r="C122" s="15">
        <f t="shared" si="14"/>
        <v>-698.51925634129168</v>
      </c>
      <c r="D122" s="15">
        <f t="shared" si="10"/>
        <v>-978.49605826681091</v>
      </c>
      <c r="E122" s="15">
        <f t="shared" si="11"/>
        <v>-1677.0153146081025</v>
      </c>
      <c r="F122" s="8">
        <f t="shared" si="12"/>
        <v>-1081</v>
      </c>
      <c r="G122" s="15">
        <f t="shared" si="15"/>
        <v>-2758.0153146081025</v>
      </c>
    </row>
    <row r="123" spans="2:7" hidden="1" outlineLevel="1" x14ac:dyDescent="0.2">
      <c r="B123" s="1">
        <f t="shared" si="13"/>
        <v>102</v>
      </c>
      <c r="C123" s="15">
        <f t="shared" si="14"/>
        <v>-700.87618089242505</v>
      </c>
      <c r="D123" s="15">
        <f t="shared" si="10"/>
        <v>-976.13913371567753</v>
      </c>
      <c r="E123" s="15">
        <f t="shared" si="11"/>
        <v>-1677.0153146081025</v>
      </c>
      <c r="F123" s="8">
        <f t="shared" si="12"/>
        <v>-1081</v>
      </c>
      <c r="G123" s="15">
        <f t="shared" si="15"/>
        <v>-2758.0153146081025</v>
      </c>
    </row>
    <row r="124" spans="2:7" hidden="1" outlineLevel="1" x14ac:dyDescent="0.2">
      <c r="B124" s="1">
        <f t="shared" si="13"/>
        <v>103</v>
      </c>
      <c r="C124" s="15">
        <f t="shared" si="14"/>
        <v>-703.24105811385255</v>
      </c>
      <c r="D124" s="15">
        <f t="shared" si="10"/>
        <v>-973.77425649425027</v>
      </c>
      <c r="E124" s="15">
        <f t="shared" si="11"/>
        <v>-1677.0153146081029</v>
      </c>
      <c r="F124" s="8">
        <f t="shared" si="12"/>
        <v>-1081</v>
      </c>
      <c r="G124" s="15">
        <f t="shared" si="15"/>
        <v>-2758.0153146081029</v>
      </c>
    </row>
    <row r="125" spans="2:7" hidden="1" outlineLevel="1" x14ac:dyDescent="0.2">
      <c r="B125" s="1">
        <f t="shared" si="13"/>
        <v>104</v>
      </c>
      <c r="C125" s="15">
        <f t="shared" si="14"/>
        <v>-705.61391483925649</v>
      </c>
      <c r="D125" s="15">
        <f t="shared" si="10"/>
        <v>-971.40139976884609</v>
      </c>
      <c r="E125" s="15">
        <f t="shared" si="11"/>
        <v>-1677.0153146081025</v>
      </c>
      <c r="F125" s="8">
        <f t="shared" si="12"/>
        <v>-1081</v>
      </c>
      <c r="G125" s="15">
        <f t="shared" si="15"/>
        <v>-2758.0153146081025</v>
      </c>
    </row>
    <row r="126" spans="2:7" hidden="1" outlineLevel="1" x14ac:dyDescent="0.2">
      <c r="B126" s="1">
        <f t="shared" si="13"/>
        <v>105</v>
      </c>
      <c r="C126" s="15">
        <f t="shared" si="14"/>
        <v>-707.99477799286092</v>
      </c>
      <c r="D126" s="15">
        <f t="shared" si="10"/>
        <v>-969.02053661524167</v>
      </c>
      <c r="E126" s="15">
        <f t="shared" si="11"/>
        <v>-1677.0153146081025</v>
      </c>
      <c r="F126" s="8">
        <f t="shared" si="12"/>
        <v>-1081</v>
      </c>
      <c r="G126" s="15">
        <f t="shared" si="15"/>
        <v>-2758.0153146081025</v>
      </c>
    </row>
    <row r="127" spans="2:7" hidden="1" outlineLevel="1" x14ac:dyDescent="0.2">
      <c r="B127" s="1">
        <f t="shared" si="13"/>
        <v>106</v>
      </c>
      <c r="C127" s="15">
        <f t="shared" si="14"/>
        <v>-710.3836745897363</v>
      </c>
      <c r="D127" s="15">
        <f t="shared" si="10"/>
        <v>-966.6316400183664</v>
      </c>
      <c r="E127" s="15">
        <f t="shared" si="11"/>
        <v>-1677.0153146081027</v>
      </c>
      <c r="F127" s="8">
        <f t="shared" si="12"/>
        <v>-1081</v>
      </c>
      <c r="G127" s="15">
        <f t="shared" si="15"/>
        <v>-2758.0153146081029</v>
      </c>
    </row>
    <row r="128" spans="2:7" hidden="1" outlineLevel="1" x14ac:dyDescent="0.2">
      <c r="B128" s="1">
        <f t="shared" si="13"/>
        <v>107</v>
      </c>
      <c r="C128" s="15">
        <f t="shared" si="14"/>
        <v>-712.78063173610713</v>
      </c>
      <c r="D128" s="15">
        <f t="shared" si="10"/>
        <v>-964.23468287199523</v>
      </c>
      <c r="E128" s="15">
        <f t="shared" si="11"/>
        <v>-1677.0153146081025</v>
      </c>
      <c r="F128" s="8">
        <f t="shared" si="12"/>
        <v>-1081</v>
      </c>
      <c r="G128" s="15">
        <f t="shared" si="15"/>
        <v>-2758.0153146081025</v>
      </c>
    </row>
    <row r="129" spans="2:7" hidden="1" outlineLevel="1" x14ac:dyDescent="0.2">
      <c r="B129" s="1">
        <f t="shared" si="13"/>
        <v>108</v>
      </c>
      <c r="C129" s="15">
        <f t="shared" si="14"/>
        <v>-715.18567662965893</v>
      </c>
      <c r="D129" s="15">
        <f t="shared" si="10"/>
        <v>-961.82963797844388</v>
      </c>
      <c r="E129" s="15">
        <f t="shared" si="11"/>
        <v>-1677.0153146081029</v>
      </c>
      <c r="F129" s="8">
        <f t="shared" si="12"/>
        <v>-1081</v>
      </c>
      <c r="G129" s="15">
        <f t="shared" si="15"/>
        <v>-2758.0153146081029</v>
      </c>
    </row>
    <row r="130" spans="2:7" hidden="1" outlineLevel="1" x14ac:dyDescent="0.2">
      <c r="B130" s="1">
        <f t="shared" si="13"/>
        <v>109</v>
      </c>
      <c r="C130" s="15">
        <f t="shared" si="14"/>
        <v>-717.59883655984675</v>
      </c>
      <c r="D130" s="15">
        <f t="shared" si="10"/>
        <v>-959.41647804825561</v>
      </c>
      <c r="E130" s="15">
        <f t="shared" si="11"/>
        <v>-1677.0153146081025</v>
      </c>
      <c r="F130" s="8">
        <f t="shared" si="12"/>
        <v>-1081</v>
      </c>
      <c r="G130" s="15">
        <f t="shared" si="15"/>
        <v>-2758.0153146081025</v>
      </c>
    </row>
    <row r="131" spans="2:7" hidden="1" outlineLevel="1" x14ac:dyDescent="0.2">
      <c r="B131" s="1">
        <f t="shared" si="13"/>
        <v>110</v>
      </c>
      <c r="C131" s="15">
        <f t="shared" si="14"/>
        <v>-720.02013890820501</v>
      </c>
      <c r="D131" s="15">
        <f t="shared" si="10"/>
        <v>-956.99517569989746</v>
      </c>
      <c r="E131" s="15">
        <f t="shared" si="11"/>
        <v>-1677.0153146081025</v>
      </c>
      <c r="F131" s="8">
        <f t="shared" si="12"/>
        <v>-1081</v>
      </c>
      <c r="G131" s="15">
        <f t="shared" si="15"/>
        <v>-2758.0153146081025</v>
      </c>
    </row>
    <row r="132" spans="2:7" hidden="1" outlineLevel="1" x14ac:dyDescent="0.2">
      <c r="B132" s="1">
        <f t="shared" si="13"/>
        <v>111</v>
      </c>
      <c r="C132" s="15">
        <f t="shared" si="14"/>
        <v>-722.44961114865851</v>
      </c>
      <c r="D132" s="15">
        <f t="shared" si="10"/>
        <v>-954.56570345944397</v>
      </c>
      <c r="E132" s="15">
        <f t="shared" si="11"/>
        <v>-1677.0153146081025</v>
      </c>
      <c r="F132" s="8">
        <f t="shared" si="12"/>
        <v>-1081</v>
      </c>
      <c r="G132" s="15">
        <f t="shared" si="15"/>
        <v>-2758.0153146081025</v>
      </c>
    </row>
    <row r="133" spans="2:7" hidden="1" outlineLevel="1" x14ac:dyDescent="0.2">
      <c r="B133" s="1">
        <f t="shared" si="13"/>
        <v>112</v>
      </c>
      <c r="C133" s="15">
        <f t="shared" si="14"/>
        <v>-724.88728084783293</v>
      </c>
      <c r="D133" s="15">
        <f t="shared" si="10"/>
        <v>-952.12803376026943</v>
      </c>
      <c r="E133" s="15">
        <f t="shared" si="11"/>
        <v>-1677.0153146081025</v>
      </c>
      <c r="F133" s="8">
        <f t="shared" si="12"/>
        <v>-1081</v>
      </c>
      <c r="G133" s="15">
        <f t="shared" si="15"/>
        <v>-2758.0153146081025</v>
      </c>
    </row>
    <row r="134" spans="2:7" hidden="1" outlineLevel="1" x14ac:dyDescent="0.2">
      <c r="B134" s="1">
        <f t="shared" si="13"/>
        <v>113</v>
      </c>
      <c r="C134" s="15">
        <f t="shared" si="14"/>
        <v>-727.33317566536948</v>
      </c>
      <c r="D134" s="15">
        <f t="shared" si="10"/>
        <v>-949.6821389427331</v>
      </c>
      <c r="E134" s="15">
        <f t="shared" si="11"/>
        <v>-1677.0153146081025</v>
      </c>
      <c r="F134" s="8">
        <f t="shared" si="12"/>
        <v>-1081</v>
      </c>
      <c r="G134" s="15">
        <f t="shared" si="15"/>
        <v>-2758.0153146081025</v>
      </c>
    </row>
    <row r="135" spans="2:7" hidden="1" outlineLevel="1" x14ac:dyDescent="0.2">
      <c r="B135" s="1">
        <f t="shared" si="13"/>
        <v>114</v>
      </c>
      <c r="C135" s="15">
        <f t="shared" si="14"/>
        <v>-729.78732335423717</v>
      </c>
      <c r="D135" s="15">
        <f t="shared" si="10"/>
        <v>-947.2279912538653</v>
      </c>
      <c r="E135" s="15">
        <f t="shared" si="11"/>
        <v>-1677.0153146081025</v>
      </c>
      <c r="F135" s="8">
        <f t="shared" si="12"/>
        <v>-1081</v>
      </c>
      <c r="G135" s="15">
        <f t="shared" si="15"/>
        <v>-2758.0153146081025</v>
      </c>
    </row>
    <row r="136" spans="2:7" hidden="1" outlineLevel="1" x14ac:dyDescent="0.2">
      <c r="B136" s="1">
        <f t="shared" si="13"/>
        <v>115</v>
      </c>
      <c r="C136" s="15">
        <f t="shared" si="14"/>
        <v>-732.24975176104863</v>
      </c>
      <c r="D136" s="15">
        <f t="shared" si="10"/>
        <v>-944.76556284705396</v>
      </c>
      <c r="E136" s="15">
        <f t="shared" si="11"/>
        <v>-1677.0153146081025</v>
      </c>
      <c r="F136" s="8">
        <f t="shared" si="12"/>
        <v>-1081</v>
      </c>
      <c r="G136" s="15">
        <f t="shared" si="15"/>
        <v>-2758.0153146081025</v>
      </c>
    </row>
    <row r="137" spans="2:7" hidden="1" outlineLevel="1" x14ac:dyDescent="0.2">
      <c r="B137" s="1">
        <f t="shared" si="13"/>
        <v>116</v>
      </c>
      <c r="C137" s="15">
        <f t="shared" si="14"/>
        <v>-734.72048882637546</v>
      </c>
      <c r="D137" s="15">
        <f t="shared" si="10"/>
        <v>-942.29482578172701</v>
      </c>
      <c r="E137" s="15">
        <f t="shared" si="11"/>
        <v>-1677.0153146081025</v>
      </c>
      <c r="F137" s="8">
        <f t="shared" si="12"/>
        <v>-1081</v>
      </c>
      <c r="G137" s="15">
        <f t="shared" si="15"/>
        <v>-2758.0153146081025</v>
      </c>
    </row>
    <row r="138" spans="2:7" hidden="1" outlineLevel="1" x14ac:dyDescent="0.2">
      <c r="B138" s="1">
        <f t="shared" si="13"/>
        <v>117</v>
      </c>
      <c r="C138" s="15">
        <f t="shared" si="14"/>
        <v>-737.19956258506591</v>
      </c>
      <c r="D138" s="15">
        <f t="shared" si="10"/>
        <v>-939.81575202303691</v>
      </c>
      <c r="E138" s="15">
        <f t="shared" si="11"/>
        <v>-1677.0153146081029</v>
      </c>
      <c r="F138" s="8">
        <f t="shared" si="12"/>
        <v>-1081</v>
      </c>
      <c r="G138" s="15">
        <f t="shared" si="15"/>
        <v>-2758.0153146081029</v>
      </c>
    </row>
    <row r="139" spans="2:7" hidden="1" outlineLevel="1" x14ac:dyDescent="0.2">
      <c r="B139" s="1">
        <f t="shared" si="13"/>
        <v>118</v>
      </c>
      <c r="C139" s="15">
        <f t="shared" si="14"/>
        <v>-739.68700116656248</v>
      </c>
      <c r="D139" s="15">
        <f t="shared" si="10"/>
        <v>-937.3283134415401</v>
      </c>
      <c r="E139" s="15">
        <f t="shared" si="11"/>
        <v>-1677.0153146081025</v>
      </c>
      <c r="F139" s="8">
        <f t="shared" si="12"/>
        <v>-1081</v>
      </c>
      <c r="G139" s="15">
        <f t="shared" si="15"/>
        <v>-2758.0153146081025</v>
      </c>
    </row>
    <row r="140" spans="2:7" hidden="1" outlineLevel="1" x14ac:dyDescent="0.2">
      <c r="B140" s="1">
        <f t="shared" si="13"/>
        <v>119</v>
      </c>
      <c r="C140" s="15">
        <f t="shared" si="14"/>
        <v>-742.18283279522109</v>
      </c>
      <c r="D140" s="15">
        <f t="shared" si="10"/>
        <v>-934.83248181288127</v>
      </c>
      <c r="E140" s="15">
        <f t="shared" si="11"/>
        <v>-1677.0153146081025</v>
      </c>
      <c r="F140" s="8">
        <f t="shared" si="12"/>
        <v>-1081</v>
      </c>
      <c r="G140" s="15">
        <f t="shared" si="15"/>
        <v>-2758.0153146081025</v>
      </c>
    </row>
    <row r="141" spans="2:7" hidden="1" outlineLevel="1" x14ac:dyDescent="0.2">
      <c r="B141" s="1">
        <f t="shared" si="13"/>
        <v>120</v>
      </c>
      <c r="C141" s="15">
        <f t="shared" si="14"/>
        <v>-744.68708579063195</v>
      </c>
      <c r="D141" s="15">
        <f t="shared" si="10"/>
        <v>-932.32822881747074</v>
      </c>
      <c r="E141" s="15">
        <f t="shared" si="11"/>
        <v>-1677.0153146081027</v>
      </c>
      <c r="F141" s="8">
        <f t="shared" si="12"/>
        <v>-1081</v>
      </c>
      <c r="G141" s="15">
        <f t="shared" si="15"/>
        <v>-2758.0153146081029</v>
      </c>
    </row>
    <row r="142" spans="2:7" hidden="1" outlineLevel="1" x14ac:dyDescent="0.2">
      <c r="B142" s="1">
        <f t="shared" si="13"/>
        <v>121</v>
      </c>
      <c r="C142" s="15">
        <f t="shared" si="14"/>
        <v>-747.19978856794012</v>
      </c>
      <c r="D142" s="15">
        <f t="shared" si="10"/>
        <v>-929.81552604016235</v>
      </c>
      <c r="E142" s="15">
        <f t="shared" si="11"/>
        <v>-1677.0153146081025</v>
      </c>
      <c r="F142" s="8">
        <f t="shared" si="12"/>
        <v>-1081</v>
      </c>
      <c r="G142" s="15">
        <f t="shared" si="15"/>
        <v>-2758.0153146081025</v>
      </c>
    </row>
    <row r="143" spans="2:7" hidden="1" outlineLevel="1" x14ac:dyDescent="0.2">
      <c r="B143" s="1">
        <f t="shared" si="13"/>
        <v>122</v>
      </c>
      <c r="C143" s="15">
        <f t="shared" si="14"/>
        <v>-749.72096963816819</v>
      </c>
      <c r="D143" s="15">
        <f t="shared" si="10"/>
        <v>-927.29434496993429</v>
      </c>
      <c r="E143" s="15">
        <f t="shared" si="11"/>
        <v>-1677.0153146081025</v>
      </c>
      <c r="F143" s="8">
        <f t="shared" si="12"/>
        <v>-1081</v>
      </c>
      <c r="G143" s="15">
        <f t="shared" si="15"/>
        <v>-2758.0153146081025</v>
      </c>
    </row>
    <row r="144" spans="2:7" hidden="1" outlineLevel="1" x14ac:dyDescent="0.2">
      <c r="B144" s="1">
        <f t="shared" si="13"/>
        <v>123</v>
      </c>
      <c r="C144" s="15">
        <f t="shared" si="14"/>
        <v>-752.25065760854011</v>
      </c>
      <c r="D144" s="15">
        <f t="shared" si="10"/>
        <v>-924.76465699956236</v>
      </c>
      <c r="E144" s="15">
        <f t="shared" si="11"/>
        <v>-1677.0153146081025</v>
      </c>
      <c r="F144" s="8">
        <f t="shared" si="12"/>
        <v>-1081</v>
      </c>
      <c r="G144" s="15">
        <f t="shared" si="15"/>
        <v>-2758.0153146081025</v>
      </c>
    </row>
    <row r="145" spans="2:7" hidden="1" outlineLevel="1" x14ac:dyDescent="0.2">
      <c r="B145" s="1">
        <f t="shared" si="13"/>
        <v>124</v>
      </c>
      <c r="C145" s="15">
        <f t="shared" si="14"/>
        <v>-754.78888118280565</v>
      </c>
      <c r="D145" s="15">
        <f t="shared" si="10"/>
        <v>-922.22643342529682</v>
      </c>
      <c r="E145" s="15">
        <f t="shared" si="11"/>
        <v>-1677.0153146081025</v>
      </c>
      <c r="F145" s="8">
        <f t="shared" si="12"/>
        <v>-1081</v>
      </c>
      <c r="G145" s="15">
        <f t="shared" si="15"/>
        <v>-2758.0153146081025</v>
      </c>
    </row>
    <row r="146" spans="2:7" hidden="1" outlineLevel="1" x14ac:dyDescent="0.2">
      <c r="B146" s="1">
        <f t="shared" si="13"/>
        <v>125</v>
      </c>
      <c r="C146" s="15">
        <f t="shared" si="14"/>
        <v>-757.33566916156553</v>
      </c>
      <c r="D146" s="15">
        <f t="shared" si="10"/>
        <v>-919.67964544653682</v>
      </c>
      <c r="E146" s="15">
        <f t="shared" si="11"/>
        <v>-1677.0153146081025</v>
      </c>
      <c r="F146" s="8">
        <f t="shared" si="12"/>
        <v>-1081</v>
      </c>
      <c r="G146" s="15">
        <f t="shared" si="15"/>
        <v>-2758.0153146081025</v>
      </c>
    </row>
    <row r="147" spans="2:7" hidden="1" outlineLevel="1" x14ac:dyDescent="0.2">
      <c r="B147" s="1">
        <f t="shared" si="13"/>
        <v>126</v>
      </c>
      <c r="C147" s="15">
        <f t="shared" si="14"/>
        <v>-759.89105044259895</v>
      </c>
      <c r="D147" s="15">
        <f t="shared" si="10"/>
        <v>-917.12426416550352</v>
      </c>
      <c r="E147" s="15">
        <f t="shared" si="11"/>
        <v>-1677.0153146081025</v>
      </c>
      <c r="F147" s="8">
        <f t="shared" si="12"/>
        <v>-1081</v>
      </c>
      <c r="G147" s="15">
        <f t="shared" si="15"/>
        <v>-2758.0153146081025</v>
      </c>
    </row>
    <row r="148" spans="2:7" hidden="1" outlineLevel="1" x14ac:dyDescent="0.2">
      <c r="B148" s="1">
        <f t="shared" si="13"/>
        <v>127</v>
      </c>
      <c r="C148" s="15">
        <f t="shared" si="14"/>
        <v>-762.45505402119147</v>
      </c>
      <c r="D148" s="15">
        <f t="shared" si="10"/>
        <v>-914.560260586911</v>
      </c>
      <c r="E148" s="15">
        <f t="shared" si="11"/>
        <v>-1677.0153146081025</v>
      </c>
      <c r="F148" s="8">
        <f t="shared" si="12"/>
        <v>-1081</v>
      </c>
      <c r="G148" s="15">
        <f t="shared" si="15"/>
        <v>-2758.0153146081025</v>
      </c>
    </row>
    <row r="149" spans="2:7" hidden="1" outlineLevel="1" x14ac:dyDescent="0.2">
      <c r="B149" s="1">
        <f t="shared" si="13"/>
        <v>128</v>
      </c>
      <c r="C149" s="15">
        <f t="shared" si="14"/>
        <v>-765.02770899046288</v>
      </c>
      <c r="D149" s="15">
        <f t="shared" si="10"/>
        <v>-911.9876056176397</v>
      </c>
      <c r="E149" s="15">
        <f t="shared" si="11"/>
        <v>-1677.0153146081025</v>
      </c>
      <c r="F149" s="8">
        <f t="shared" si="12"/>
        <v>-1081</v>
      </c>
      <c r="G149" s="15">
        <f t="shared" si="15"/>
        <v>-2758.0153146081025</v>
      </c>
    </row>
    <row r="150" spans="2:7" hidden="1" outlineLevel="1" x14ac:dyDescent="0.2">
      <c r="B150" s="1">
        <f t="shared" si="13"/>
        <v>129</v>
      </c>
      <c r="C150" s="15">
        <f t="shared" si="14"/>
        <v>-767.6090445416994</v>
      </c>
      <c r="D150" s="15">
        <f t="shared" si="10"/>
        <v>-909.40627006640318</v>
      </c>
      <c r="E150" s="15">
        <f t="shared" si="11"/>
        <v>-1677.0153146081025</v>
      </c>
      <c r="F150" s="8">
        <f t="shared" si="12"/>
        <v>-1081</v>
      </c>
      <c r="G150" s="15">
        <f t="shared" si="15"/>
        <v>-2758.0153146081025</v>
      </c>
    </row>
    <row r="151" spans="2:7" hidden="1" outlineLevel="1" x14ac:dyDescent="0.2">
      <c r="B151" s="1">
        <f t="shared" si="13"/>
        <v>130</v>
      </c>
      <c r="C151" s="15">
        <f t="shared" si="14"/>
        <v>-770.19908996468268</v>
      </c>
      <c r="D151" s="15">
        <f t="shared" ref="D151:D214" si="16">IPMT($J$11,$B151,$G$12*12,$G$10)</f>
        <v>-906.8162246434199</v>
      </c>
      <c r="E151" s="15">
        <f t="shared" ref="E151:E214" si="17">SUM(C151:D151)</f>
        <v>-1677.0153146081025</v>
      </c>
      <c r="F151" s="8">
        <f t="shared" ref="F151:F214" si="18">$J$12</f>
        <v>-1081</v>
      </c>
      <c r="G151" s="15">
        <f t="shared" si="15"/>
        <v>-2758.0153146081025</v>
      </c>
    </row>
    <row r="152" spans="2:7" hidden="1" outlineLevel="1" x14ac:dyDescent="0.2">
      <c r="B152" s="1">
        <f t="shared" ref="B152:B215" si="19">B151+1</f>
        <v>131</v>
      </c>
      <c r="C152" s="15">
        <f t="shared" si="14"/>
        <v>-772.79787464802348</v>
      </c>
      <c r="D152" s="15">
        <f t="shared" si="16"/>
        <v>-904.21743996007899</v>
      </c>
      <c r="E152" s="15">
        <f t="shared" si="17"/>
        <v>-1677.0153146081025</v>
      </c>
      <c r="F152" s="8">
        <f t="shared" si="18"/>
        <v>-1081</v>
      </c>
      <c r="G152" s="15">
        <f t="shared" si="15"/>
        <v>-2758.0153146081025</v>
      </c>
    </row>
    <row r="153" spans="2:7" hidden="1" outlineLevel="1" x14ac:dyDescent="0.2">
      <c r="B153" s="1">
        <f t="shared" si="19"/>
        <v>132</v>
      </c>
      <c r="C153" s="15">
        <f t="shared" si="14"/>
        <v>-775.4054280794951</v>
      </c>
      <c r="D153" s="15">
        <f t="shared" si="16"/>
        <v>-901.60988652860749</v>
      </c>
      <c r="E153" s="15">
        <f t="shared" si="17"/>
        <v>-1677.0153146081025</v>
      </c>
      <c r="F153" s="8">
        <f t="shared" si="18"/>
        <v>-1081</v>
      </c>
      <c r="G153" s="15">
        <f t="shared" si="15"/>
        <v>-2758.0153146081025</v>
      </c>
    </row>
    <row r="154" spans="2:7" hidden="1" outlineLevel="1" x14ac:dyDescent="0.2">
      <c r="B154" s="1">
        <f t="shared" si="19"/>
        <v>133</v>
      </c>
      <c r="C154" s="15">
        <f t="shared" si="14"/>
        <v>-778.02177984636705</v>
      </c>
      <c r="D154" s="15">
        <f t="shared" si="16"/>
        <v>-898.99353476173553</v>
      </c>
      <c r="E154" s="15">
        <f t="shared" si="17"/>
        <v>-1677.0153146081025</v>
      </c>
      <c r="F154" s="8">
        <f t="shared" si="18"/>
        <v>-1081</v>
      </c>
      <c r="G154" s="15">
        <f t="shared" si="15"/>
        <v>-2758.0153146081025</v>
      </c>
    </row>
    <row r="155" spans="2:7" hidden="1" outlineLevel="1" x14ac:dyDescent="0.2">
      <c r="B155" s="1">
        <f t="shared" si="19"/>
        <v>134</v>
      </c>
      <c r="C155" s="15">
        <f t="shared" si="14"/>
        <v>-780.64695963574218</v>
      </c>
      <c r="D155" s="15">
        <f t="shared" si="16"/>
        <v>-896.36835497236041</v>
      </c>
      <c r="E155" s="15">
        <f t="shared" si="17"/>
        <v>-1677.0153146081025</v>
      </c>
      <c r="F155" s="8">
        <f t="shared" si="18"/>
        <v>-1081</v>
      </c>
      <c r="G155" s="15">
        <f t="shared" si="15"/>
        <v>-2758.0153146081025</v>
      </c>
    </row>
    <row r="156" spans="2:7" hidden="1" outlineLevel="1" x14ac:dyDescent="0.2">
      <c r="B156" s="1">
        <f t="shared" si="19"/>
        <v>135</v>
      </c>
      <c r="C156" s="15">
        <f t="shared" si="14"/>
        <v>-783.28099723489197</v>
      </c>
      <c r="D156" s="15">
        <f t="shared" si="16"/>
        <v>-893.73431737321062</v>
      </c>
      <c r="E156" s="15">
        <f t="shared" si="17"/>
        <v>-1677.0153146081025</v>
      </c>
      <c r="F156" s="8">
        <f t="shared" si="18"/>
        <v>-1081</v>
      </c>
      <c r="G156" s="15">
        <f t="shared" si="15"/>
        <v>-2758.0153146081025</v>
      </c>
    </row>
    <row r="157" spans="2:7" hidden="1" outlineLevel="1" x14ac:dyDescent="0.2">
      <c r="B157" s="1">
        <f t="shared" si="19"/>
        <v>136</v>
      </c>
      <c r="C157" s="15">
        <f t="shared" si="14"/>
        <v>-785.92392253159596</v>
      </c>
      <c r="D157" s="15">
        <f t="shared" si="16"/>
        <v>-891.09139207650639</v>
      </c>
      <c r="E157" s="15">
        <f t="shared" si="17"/>
        <v>-1677.0153146081025</v>
      </c>
      <c r="F157" s="8">
        <f t="shared" si="18"/>
        <v>-1081</v>
      </c>
      <c r="G157" s="15">
        <f t="shared" si="15"/>
        <v>-2758.0153146081025</v>
      </c>
    </row>
    <row r="158" spans="2:7" hidden="1" outlineLevel="1" x14ac:dyDescent="0.2">
      <c r="B158" s="1">
        <f t="shared" si="19"/>
        <v>137</v>
      </c>
      <c r="C158" s="15">
        <f t="shared" si="14"/>
        <v>-788.57576551447971</v>
      </c>
      <c r="D158" s="15">
        <f t="shared" si="16"/>
        <v>-888.43954909362287</v>
      </c>
      <c r="E158" s="15">
        <f t="shared" si="17"/>
        <v>-1677.0153146081025</v>
      </c>
      <c r="F158" s="8">
        <f t="shared" si="18"/>
        <v>-1081</v>
      </c>
      <c r="G158" s="15">
        <f t="shared" si="15"/>
        <v>-2758.0153146081025</v>
      </c>
    </row>
    <row r="159" spans="2:7" hidden="1" outlineLevel="1" x14ac:dyDescent="0.2">
      <c r="B159" s="1">
        <f t="shared" si="19"/>
        <v>138</v>
      </c>
      <c r="C159" s="15">
        <f t="shared" si="14"/>
        <v>-791.23655627335575</v>
      </c>
      <c r="D159" s="15">
        <f t="shared" si="16"/>
        <v>-885.77875833474673</v>
      </c>
      <c r="E159" s="15">
        <f t="shared" si="17"/>
        <v>-1677.0153146081025</v>
      </c>
      <c r="F159" s="8">
        <f t="shared" si="18"/>
        <v>-1081</v>
      </c>
      <c r="G159" s="15">
        <f t="shared" si="15"/>
        <v>-2758.0153146081025</v>
      </c>
    </row>
    <row r="160" spans="2:7" hidden="1" outlineLevel="1" x14ac:dyDescent="0.2">
      <c r="B160" s="1">
        <f t="shared" si="19"/>
        <v>139</v>
      </c>
      <c r="C160" s="15">
        <f t="shared" si="14"/>
        <v>-793.90632499956507</v>
      </c>
      <c r="D160" s="15">
        <f t="shared" si="16"/>
        <v>-883.10898960853751</v>
      </c>
      <c r="E160" s="15">
        <f t="shared" si="17"/>
        <v>-1677.0153146081025</v>
      </c>
      <c r="F160" s="8">
        <f t="shared" si="18"/>
        <v>-1081</v>
      </c>
      <c r="G160" s="15">
        <f t="shared" si="15"/>
        <v>-2758.0153146081025</v>
      </c>
    </row>
    <row r="161" spans="2:7" hidden="1" outlineLevel="1" x14ac:dyDescent="0.2">
      <c r="B161" s="1">
        <f t="shared" si="19"/>
        <v>140</v>
      </c>
      <c r="C161" s="15">
        <f t="shared" si="14"/>
        <v>-796.58510198631916</v>
      </c>
      <c r="D161" s="15">
        <f t="shared" si="16"/>
        <v>-880.43021262178331</v>
      </c>
      <c r="E161" s="15">
        <f t="shared" si="17"/>
        <v>-1677.0153146081025</v>
      </c>
      <c r="F161" s="8">
        <f t="shared" si="18"/>
        <v>-1081</v>
      </c>
      <c r="G161" s="15">
        <f t="shared" si="15"/>
        <v>-2758.0153146081025</v>
      </c>
    </row>
    <row r="162" spans="2:7" hidden="1" outlineLevel="1" x14ac:dyDescent="0.2">
      <c r="B162" s="1">
        <f t="shared" si="19"/>
        <v>141</v>
      </c>
      <c r="C162" s="15">
        <f t="shared" ref="C162:C225" si="20">PPMT($J$11,$B162,$G$12*12,$G$10)</f>
        <v>-799.27291762904395</v>
      </c>
      <c r="D162" s="15">
        <f t="shared" si="16"/>
        <v>-877.74239697905864</v>
      </c>
      <c r="E162" s="15">
        <f t="shared" si="17"/>
        <v>-1677.0153146081025</v>
      </c>
      <c r="F162" s="8">
        <f t="shared" si="18"/>
        <v>-1081</v>
      </c>
      <c r="G162" s="15">
        <f t="shared" ref="G162:G225" si="21">SUM(E162:F162)</f>
        <v>-2758.0153146081025</v>
      </c>
    </row>
    <row r="163" spans="2:7" hidden="1" outlineLevel="1" x14ac:dyDescent="0.2">
      <c r="B163" s="1">
        <f t="shared" si="19"/>
        <v>142</v>
      </c>
      <c r="C163" s="15">
        <f t="shared" si="20"/>
        <v>-801.96980242572533</v>
      </c>
      <c r="D163" s="15">
        <f t="shared" si="16"/>
        <v>-875.04551218237702</v>
      </c>
      <c r="E163" s="15">
        <f t="shared" si="17"/>
        <v>-1677.0153146081025</v>
      </c>
      <c r="F163" s="8">
        <f t="shared" si="18"/>
        <v>-1081</v>
      </c>
      <c r="G163" s="15">
        <f t="shared" si="21"/>
        <v>-2758.0153146081025</v>
      </c>
    </row>
    <row r="164" spans="2:7" hidden="1" outlineLevel="1" x14ac:dyDescent="0.2">
      <c r="B164" s="1">
        <f t="shared" si="19"/>
        <v>143</v>
      </c>
      <c r="C164" s="15">
        <f t="shared" si="20"/>
        <v>-804.67578697725389</v>
      </c>
      <c r="D164" s="15">
        <f t="shared" si="16"/>
        <v>-872.33952763084858</v>
      </c>
      <c r="E164" s="15">
        <f t="shared" si="17"/>
        <v>-1677.0153146081025</v>
      </c>
      <c r="F164" s="8">
        <f t="shared" si="18"/>
        <v>-1081</v>
      </c>
      <c r="G164" s="15">
        <f t="shared" si="21"/>
        <v>-2758.0153146081025</v>
      </c>
    </row>
    <row r="165" spans="2:7" hidden="1" outlineLevel="1" x14ac:dyDescent="0.2">
      <c r="B165" s="1">
        <f t="shared" si="19"/>
        <v>144</v>
      </c>
      <c r="C165" s="15">
        <f t="shared" si="20"/>
        <v>-807.39090198777376</v>
      </c>
      <c r="D165" s="15">
        <f t="shared" si="16"/>
        <v>-869.62441262032894</v>
      </c>
      <c r="E165" s="15">
        <f t="shared" si="17"/>
        <v>-1677.0153146081027</v>
      </c>
      <c r="F165" s="8">
        <f t="shared" si="18"/>
        <v>-1081</v>
      </c>
      <c r="G165" s="15">
        <f t="shared" si="21"/>
        <v>-2758.0153146081029</v>
      </c>
    </row>
    <row r="166" spans="2:7" hidden="1" outlineLevel="1" x14ac:dyDescent="0.2">
      <c r="B166" s="1">
        <f t="shared" si="19"/>
        <v>145</v>
      </c>
      <c r="C166" s="15">
        <f t="shared" si="20"/>
        <v>-810.11517826502927</v>
      </c>
      <c r="D166" s="15">
        <f t="shared" si="16"/>
        <v>-866.9001363430732</v>
      </c>
      <c r="E166" s="15">
        <f t="shared" si="17"/>
        <v>-1677.0153146081025</v>
      </c>
      <c r="F166" s="8">
        <f t="shared" si="18"/>
        <v>-1081</v>
      </c>
      <c r="G166" s="15">
        <f t="shared" si="21"/>
        <v>-2758.0153146081025</v>
      </c>
    </row>
    <row r="167" spans="2:7" hidden="1" outlineLevel="1" x14ac:dyDescent="0.2">
      <c r="B167" s="1">
        <f t="shared" si="19"/>
        <v>146</v>
      </c>
      <c r="C167" s="15">
        <f t="shared" si="20"/>
        <v>-812.84864672071603</v>
      </c>
      <c r="D167" s="15">
        <f t="shared" si="16"/>
        <v>-864.16666788738655</v>
      </c>
      <c r="E167" s="15">
        <f t="shared" si="17"/>
        <v>-1677.0153146081025</v>
      </c>
      <c r="F167" s="8">
        <f t="shared" si="18"/>
        <v>-1081</v>
      </c>
      <c r="G167" s="15">
        <f t="shared" si="21"/>
        <v>-2758.0153146081025</v>
      </c>
    </row>
    <row r="168" spans="2:7" hidden="1" outlineLevel="1" x14ac:dyDescent="0.2">
      <c r="B168" s="1">
        <f t="shared" si="19"/>
        <v>147</v>
      </c>
      <c r="C168" s="15">
        <f t="shared" si="20"/>
        <v>-815.59133837083084</v>
      </c>
      <c r="D168" s="15">
        <f t="shared" si="16"/>
        <v>-861.42397623727163</v>
      </c>
      <c r="E168" s="15">
        <f t="shared" si="17"/>
        <v>-1677.0153146081025</v>
      </c>
      <c r="F168" s="8">
        <f t="shared" si="18"/>
        <v>-1081</v>
      </c>
      <c r="G168" s="15">
        <f t="shared" si="21"/>
        <v>-2758.0153146081025</v>
      </c>
    </row>
    <row r="169" spans="2:7" hidden="1" outlineLevel="1" x14ac:dyDescent="0.2">
      <c r="B169" s="1">
        <f t="shared" si="19"/>
        <v>148</v>
      </c>
      <c r="C169" s="15">
        <f t="shared" si="20"/>
        <v>-818.34328433602377</v>
      </c>
      <c r="D169" s="15">
        <f t="shared" si="16"/>
        <v>-858.6720302720787</v>
      </c>
      <c r="E169" s="15">
        <f t="shared" si="17"/>
        <v>-1677.0153146081025</v>
      </c>
      <c r="F169" s="8">
        <f t="shared" si="18"/>
        <v>-1081</v>
      </c>
      <c r="G169" s="15">
        <f t="shared" si="21"/>
        <v>-2758.0153146081025</v>
      </c>
    </row>
    <row r="170" spans="2:7" hidden="1" outlineLevel="1" x14ac:dyDescent="0.2">
      <c r="B170" s="1">
        <f t="shared" si="19"/>
        <v>149</v>
      </c>
      <c r="C170" s="15">
        <f t="shared" si="20"/>
        <v>-821.10451584195152</v>
      </c>
      <c r="D170" s="15">
        <f t="shared" si="16"/>
        <v>-855.91079876615083</v>
      </c>
      <c r="E170" s="15">
        <f t="shared" si="17"/>
        <v>-1677.0153146081025</v>
      </c>
      <c r="F170" s="8">
        <f t="shared" si="18"/>
        <v>-1081</v>
      </c>
      <c r="G170" s="15">
        <f t="shared" si="21"/>
        <v>-2758.0153146081025</v>
      </c>
    </row>
    <row r="171" spans="2:7" hidden="1" outlineLevel="1" x14ac:dyDescent="0.2">
      <c r="B171" s="1">
        <f t="shared" si="19"/>
        <v>150</v>
      </c>
      <c r="C171" s="15">
        <f t="shared" si="20"/>
        <v>-823.87506421963121</v>
      </c>
      <c r="D171" s="15">
        <f t="shared" si="16"/>
        <v>-853.14025038847115</v>
      </c>
      <c r="E171" s="15">
        <f t="shared" si="17"/>
        <v>-1677.0153146081025</v>
      </c>
      <c r="F171" s="8">
        <f t="shared" si="18"/>
        <v>-1081</v>
      </c>
      <c r="G171" s="15">
        <f t="shared" si="21"/>
        <v>-2758.0153146081025</v>
      </c>
    </row>
    <row r="172" spans="2:7" hidden="1" outlineLevel="1" x14ac:dyDescent="0.2">
      <c r="B172" s="1">
        <f t="shared" si="19"/>
        <v>151</v>
      </c>
      <c r="C172" s="15">
        <f t="shared" si="20"/>
        <v>-826.65496090579666</v>
      </c>
      <c r="D172" s="15">
        <f t="shared" si="16"/>
        <v>-850.3603537023057</v>
      </c>
      <c r="E172" s="15">
        <f t="shared" si="17"/>
        <v>-1677.0153146081025</v>
      </c>
      <c r="F172" s="8">
        <f t="shared" si="18"/>
        <v>-1081</v>
      </c>
      <c r="G172" s="15">
        <f t="shared" si="21"/>
        <v>-2758.0153146081025</v>
      </c>
    </row>
    <row r="173" spans="2:7" hidden="1" outlineLevel="1" x14ac:dyDescent="0.2">
      <c r="B173" s="1">
        <f t="shared" si="19"/>
        <v>152</v>
      </c>
      <c r="C173" s="15">
        <f t="shared" si="20"/>
        <v>-829.44423744325434</v>
      </c>
      <c r="D173" s="15">
        <f t="shared" si="16"/>
        <v>-847.57107716484813</v>
      </c>
      <c r="E173" s="15">
        <f t="shared" si="17"/>
        <v>-1677.0153146081025</v>
      </c>
      <c r="F173" s="8">
        <f t="shared" si="18"/>
        <v>-1081</v>
      </c>
      <c r="G173" s="15">
        <f t="shared" si="21"/>
        <v>-2758.0153146081025</v>
      </c>
    </row>
    <row r="174" spans="2:7" hidden="1" outlineLevel="1" x14ac:dyDescent="0.2">
      <c r="B174" s="1">
        <f t="shared" si="19"/>
        <v>153</v>
      </c>
      <c r="C174" s="15">
        <f t="shared" si="20"/>
        <v>-832.24292548124151</v>
      </c>
      <c r="D174" s="15">
        <f t="shared" si="16"/>
        <v>-844.77238912686084</v>
      </c>
      <c r="E174" s="15">
        <f t="shared" si="17"/>
        <v>-1677.0153146081025</v>
      </c>
      <c r="F174" s="8">
        <f t="shared" si="18"/>
        <v>-1081</v>
      </c>
      <c r="G174" s="15">
        <f t="shared" si="21"/>
        <v>-2758.0153146081025</v>
      </c>
    </row>
    <row r="175" spans="2:7" hidden="1" outlineLevel="1" x14ac:dyDescent="0.2">
      <c r="B175" s="1">
        <f t="shared" si="19"/>
        <v>154</v>
      </c>
      <c r="C175" s="15">
        <f t="shared" si="20"/>
        <v>-835.05105677578604</v>
      </c>
      <c r="D175" s="15">
        <f t="shared" si="16"/>
        <v>-841.96425783231643</v>
      </c>
      <c r="E175" s="15">
        <f t="shared" si="17"/>
        <v>-1677.0153146081025</v>
      </c>
      <c r="F175" s="8">
        <f t="shared" si="18"/>
        <v>-1081</v>
      </c>
      <c r="G175" s="15">
        <f t="shared" si="21"/>
        <v>-2758.0153146081025</v>
      </c>
    </row>
    <row r="176" spans="2:7" hidden="1" outlineLevel="1" x14ac:dyDescent="0.2">
      <c r="B176" s="1">
        <f t="shared" si="19"/>
        <v>155</v>
      </c>
      <c r="C176" s="15">
        <f t="shared" si="20"/>
        <v>-837.86866319006526</v>
      </c>
      <c r="D176" s="15">
        <f t="shared" si="16"/>
        <v>-839.14665141803721</v>
      </c>
      <c r="E176" s="15">
        <f t="shared" si="17"/>
        <v>-1677.0153146081025</v>
      </c>
      <c r="F176" s="8">
        <f t="shared" si="18"/>
        <v>-1081</v>
      </c>
      <c r="G176" s="15">
        <f t="shared" si="21"/>
        <v>-2758.0153146081025</v>
      </c>
    </row>
    <row r="177" spans="2:7" hidden="1" outlineLevel="1" x14ac:dyDescent="0.2">
      <c r="B177" s="1">
        <f t="shared" si="19"/>
        <v>156</v>
      </c>
      <c r="C177" s="15">
        <f t="shared" si="20"/>
        <v>-840.69577669476894</v>
      </c>
      <c r="D177" s="15">
        <f t="shared" si="16"/>
        <v>-836.31953791333342</v>
      </c>
      <c r="E177" s="15">
        <f t="shared" si="17"/>
        <v>-1677.0153146081025</v>
      </c>
      <c r="F177" s="8">
        <f t="shared" si="18"/>
        <v>-1081</v>
      </c>
      <c r="G177" s="15">
        <f t="shared" si="21"/>
        <v>-2758.0153146081025</v>
      </c>
    </row>
    <row r="178" spans="2:7" hidden="1" outlineLevel="1" x14ac:dyDescent="0.2">
      <c r="B178" s="1">
        <f t="shared" si="19"/>
        <v>157</v>
      </c>
      <c r="C178" s="15">
        <f t="shared" si="20"/>
        <v>-843.53242936846129</v>
      </c>
      <c r="D178" s="15">
        <f t="shared" si="16"/>
        <v>-833.48288523964118</v>
      </c>
      <c r="E178" s="15">
        <f t="shared" si="17"/>
        <v>-1677.0153146081025</v>
      </c>
      <c r="F178" s="8">
        <f t="shared" si="18"/>
        <v>-1081</v>
      </c>
      <c r="G178" s="15">
        <f t="shared" si="21"/>
        <v>-2758.0153146081025</v>
      </c>
    </row>
    <row r="179" spans="2:7" hidden="1" outlineLevel="1" x14ac:dyDescent="0.2">
      <c r="B179" s="1">
        <f t="shared" si="19"/>
        <v>158</v>
      </c>
      <c r="C179" s="15">
        <f t="shared" si="20"/>
        <v>-846.37865339794496</v>
      </c>
      <c r="D179" s="15">
        <f t="shared" si="16"/>
        <v>-830.63666121015729</v>
      </c>
      <c r="E179" s="15">
        <f t="shared" si="17"/>
        <v>-1677.0153146081022</v>
      </c>
      <c r="F179" s="8">
        <f t="shared" si="18"/>
        <v>-1081</v>
      </c>
      <c r="G179" s="15">
        <f t="shared" si="21"/>
        <v>-2758.015314608102</v>
      </c>
    </row>
    <row r="180" spans="2:7" hidden="1" outlineLevel="1" x14ac:dyDescent="0.2">
      <c r="B180" s="1">
        <f t="shared" si="19"/>
        <v>159</v>
      </c>
      <c r="C180" s="15">
        <f t="shared" si="20"/>
        <v>-849.23448107862703</v>
      </c>
      <c r="D180" s="15">
        <f t="shared" si="16"/>
        <v>-827.78083352947556</v>
      </c>
      <c r="E180" s="15">
        <f t="shared" si="17"/>
        <v>-1677.0153146081025</v>
      </c>
      <c r="F180" s="8">
        <f t="shared" si="18"/>
        <v>-1081</v>
      </c>
      <c r="G180" s="15">
        <f t="shared" si="21"/>
        <v>-2758.0153146081025</v>
      </c>
    </row>
    <row r="181" spans="2:7" hidden="1" outlineLevel="1" x14ac:dyDescent="0.2">
      <c r="B181" s="1">
        <f t="shared" si="19"/>
        <v>160</v>
      </c>
      <c r="C181" s="15">
        <f t="shared" si="20"/>
        <v>-852.09994481488422</v>
      </c>
      <c r="D181" s="15">
        <f t="shared" si="16"/>
        <v>-824.91536979321813</v>
      </c>
      <c r="E181" s="15">
        <f t="shared" si="17"/>
        <v>-1677.0153146081025</v>
      </c>
      <c r="F181" s="8">
        <f t="shared" si="18"/>
        <v>-1081</v>
      </c>
      <c r="G181" s="15">
        <f t="shared" si="21"/>
        <v>-2758.0153146081025</v>
      </c>
    </row>
    <row r="182" spans="2:7" hidden="1" outlineLevel="1" x14ac:dyDescent="0.2">
      <c r="B182" s="1">
        <f t="shared" si="19"/>
        <v>161</v>
      </c>
      <c r="C182" s="15">
        <f t="shared" si="20"/>
        <v>-854.97507712043159</v>
      </c>
      <c r="D182" s="15">
        <f t="shared" si="16"/>
        <v>-822.04023748767099</v>
      </c>
      <c r="E182" s="15">
        <f t="shared" si="17"/>
        <v>-1677.0153146081025</v>
      </c>
      <c r="F182" s="8">
        <f t="shared" si="18"/>
        <v>-1081</v>
      </c>
      <c r="G182" s="15">
        <f t="shared" si="21"/>
        <v>-2758.0153146081025</v>
      </c>
    </row>
    <row r="183" spans="2:7" hidden="1" outlineLevel="1" x14ac:dyDescent="0.2">
      <c r="B183" s="1">
        <f t="shared" si="19"/>
        <v>162</v>
      </c>
      <c r="C183" s="15">
        <f t="shared" si="20"/>
        <v>-857.85991061869049</v>
      </c>
      <c r="D183" s="15">
        <f t="shared" si="16"/>
        <v>-819.15540398941175</v>
      </c>
      <c r="E183" s="15">
        <f t="shared" si="17"/>
        <v>-1677.0153146081022</v>
      </c>
      <c r="F183" s="8">
        <f t="shared" si="18"/>
        <v>-1081</v>
      </c>
      <c r="G183" s="15">
        <f t="shared" si="21"/>
        <v>-2758.015314608102</v>
      </c>
    </row>
    <row r="184" spans="2:7" hidden="1" outlineLevel="1" x14ac:dyDescent="0.2">
      <c r="B184" s="1">
        <f t="shared" si="19"/>
        <v>163</v>
      </c>
      <c r="C184" s="15">
        <f t="shared" si="20"/>
        <v>-860.75447804316013</v>
      </c>
      <c r="D184" s="15">
        <f t="shared" si="16"/>
        <v>-816.26083656494211</v>
      </c>
      <c r="E184" s="15">
        <f t="shared" si="17"/>
        <v>-1677.0153146081022</v>
      </c>
      <c r="F184" s="8">
        <f t="shared" si="18"/>
        <v>-1081</v>
      </c>
      <c r="G184" s="15">
        <f t="shared" si="21"/>
        <v>-2758.015314608102</v>
      </c>
    </row>
    <row r="185" spans="2:7" hidden="1" outlineLevel="1" x14ac:dyDescent="0.2">
      <c r="B185" s="1">
        <f t="shared" si="19"/>
        <v>164</v>
      </c>
      <c r="C185" s="15">
        <f t="shared" si="20"/>
        <v>-863.65881223778808</v>
      </c>
      <c r="D185" s="15">
        <f t="shared" si="16"/>
        <v>-813.3565023703145</v>
      </c>
      <c r="E185" s="15">
        <f t="shared" si="17"/>
        <v>-1677.0153146081025</v>
      </c>
      <c r="F185" s="8">
        <f t="shared" si="18"/>
        <v>-1081</v>
      </c>
      <c r="G185" s="15">
        <f t="shared" si="21"/>
        <v>-2758.0153146081025</v>
      </c>
    </row>
    <row r="186" spans="2:7" hidden="1" outlineLevel="1" x14ac:dyDescent="0.2">
      <c r="B186" s="1">
        <f t="shared" si="19"/>
        <v>165</v>
      </c>
      <c r="C186" s="15">
        <f t="shared" si="20"/>
        <v>-866.57294615734224</v>
      </c>
      <c r="D186" s="15">
        <f t="shared" si="16"/>
        <v>-810.44236845076011</v>
      </c>
      <c r="E186" s="15">
        <f t="shared" si="17"/>
        <v>-1677.0153146081025</v>
      </c>
      <c r="F186" s="8">
        <f t="shared" si="18"/>
        <v>-1081</v>
      </c>
      <c r="G186" s="15">
        <f t="shared" si="21"/>
        <v>-2758.0153146081025</v>
      </c>
    </row>
    <row r="187" spans="2:7" hidden="1" outlineLevel="1" x14ac:dyDescent="0.2">
      <c r="B187" s="1">
        <f t="shared" si="19"/>
        <v>166</v>
      </c>
      <c r="C187" s="15">
        <f t="shared" si="20"/>
        <v>-869.49691286778659</v>
      </c>
      <c r="D187" s="15">
        <f t="shared" si="16"/>
        <v>-807.51840174031577</v>
      </c>
      <c r="E187" s="15">
        <f t="shared" si="17"/>
        <v>-1677.0153146081025</v>
      </c>
      <c r="F187" s="8">
        <f t="shared" si="18"/>
        <v>-1081</v>
      </c>
      <c r="G187" s="15">
        <f t="shared" si="21"/>
        <v>-2758.0153146081025</v>
      </c>
    </row>
    <row r="188" spans="2:7" hidden="1" outlineLevel="1" x14ac:dyDescent="0.2">
      <c r="B188" s="1">
        <f t="shared" si="19"/>
        <v>167</v>
      </c>
      <c r="C188" s="15">
        <f t="shared" si="20"/>
        <v>-872.43074554665498</v>
      </c>
      <c r="D188" s="15">
        <f t="shared" si="16"/>
        <v>-804.5845690614475</v>
      </c>
      <c r="E188" s="15">
        <f t="shared" si="17"/>
        <v>-1677.0153146081025</v>
      </c>
      <c r="F188" s="8">
        <f t="shared" si="18"/>
        <v>-1081</v>
      </c>
      <c r="G188" s="15">
        <f t="shared" si="21"/>
        <v>-2758.0153146081025</v>
      </c>
    </row>
    <row r="189" spans="2:7" hidden="1" outlineLevel="1" x14ac:dyDescent="0.2">
      <c r="B189" s="1">
        <f t="shared" si="19"/>
        <v>168</v>
      </c>
      <c r="C189" s="15">
        <f t="shared" si="20"/>
        <v>-875.37447748342754</v>
      </c>
      <c r="D189" s="15">
        <f t="shared" si="16"/>
        <v>-801.64083712467482</v>
      </c>
      <c r="E189" s="15">
        <f t="shared" si="17"/>
        <v>-1677.0153146081025</v>
      </c>
      <c r="F189" s="8">
        <f t="shared" si="18"/>
        <v>-1081</v>
      </c>
      <c r="G189" s="15">
        <f t="shared" si="21"/>
        <v>-2758.0153146081025</v>
      </c>
    </row>
    <row r="190" spans="2:7" hidden="1" outlineLevel="1" x14ac:dyDescent="0.2">
      <c r="B190" s="1">
        <f t="shared" si="19"/>
        <v>169</v>
      </c>
      <c r="C190" s="15">
        <f t="shared" si="20"/>
        <v>-878.32814207990975</v>
      </c>
      <c r="D190" s="15">
        <f t="shared" si="16"/>
        <v>-798.68717252819272</v>
      </c>
      <c r="E190" s="15">
        <f t="shared" si="17"/>
        <v>-1677.0153146081025</v>
      </c>
      <c r="F190" s="8">
        <f t="shared" si="18"/>
        <v>-1081</v>
      </c>
      <c r="G190" s="15">
        <f t="shared" si="21"/>
        <v>-2758.0153146081025</v>
      </c>
    </row>
    <row r="191" spans="2:7" hidden="1" outlineLevel="1" x14ac:dyDescent="0.2">
      <c r="B191" s="1">
        <f t="shared" si="19"/>
        <v>170</v>
      </c>
      <c r="C191" s="15">
        <f t="shared" si="20"/>
        <v>-881.29177285060985</v>
      </c>
      <c r="D191" s="15">
        <f t="shared" si="16"/>
        <v>-795.72354175749285</v>
      </c>
      <c r="E191" s="15">
        <f t="shared" si="17"/>
        <v>-1677.0153146081027</v>
      </c>
      <c r="F191" s="8">
        <f t="shared" si="18"/>
        <v>-1081</v>
      </c>
      <c r="G191" s="15">
        <f t="shared" si="21"/>
        <v>-2758.0153146081029</v>
      </c>
    </row>
    <row r="192" spans="2:7" hidden="1" outlineLevel="1" x14ac:dyDescent="0.2">
      <c r="B192" s="1">
        <f t="shared" si="19"/>
        <v>171</v>
      </c>
      <c r="C192" s="15">
        <f t="shared" si="20"/>
        <v>-884.26540342311989</v>
      </c>
      <c r="D192" s="15">
        <f t="shared" si="16"/>
        <v>-792.74991118498235</v>
      </c>
      <c r="E192" s="15">
        <f t="shared" si="17"/>
        <v>-1677.0153146081022</v>
      </c>
      <c r="F192" s="8">
        <f t="shared" si="18"/>
        <v>-1081</v>
      </c>
      <c r="G192" s="15">
        <f t="shared" si="21"/>
        <v>-2758.015314608102</v>
      </c>
    </row>
    <row r="193" spans="2:7" hidden="1" outlineLevel="1" x14ac:dyDescent="0.2">
      <c r="B193" s="1">
        <f t="shared" si="19"/>
        <v>172</v>
      </c>
      <c r="C193" s="15">
        <f t="shared" si="20"/>
        <v>-887.2490675384978</v>
      </c>
      <c r="D193" s="15">
        <f t="shared" si="16"/>
        <v>-789.76624706960467</v>
      </c>
      <c r="E193" s="15">
        <f t="shared" si="17"/>
        <v>-1677.0153146081025</v>
      </c>
      <c r="F193" s="8">
        <f t="shared" si="18"/>
        <v>-1081</v>
      </c>
      <c r="G193" s="15">
        <f t="shared" si="21"/>
        <v>-2758.0153146081025</v>
      </c>
    </row>
    <row r="194" spans="2:7" hidden="1" outlineLevel="1" x14ac:dyDescent="0.2">
      <c r="B194" s="1">
        <f t="shared" si="19"/>
        <v>173</v>
      </c>
      <c r="C194" s="15">
        <f t="shared" si="20"/>
        <v>-890.24279905164872</v>
      </c>
      <c r="D194" s="15">
        <f t="shared" si="16"/>
        <v>-786.77251555645387</v>
      </c>
      <c r="E194" s="15">
        <f t="shared" si="17"/>
        <v>-1677.0153146081025</v>
      </c>
      <c r="F194" s="8">
        <f t="shared" si="18"/>
        <v>-1081</v>
      </c>
      <c r="G194" s="15">
        <f t="shared" si="21"/>
        <v>-2758.0153146081025</v>
      </c>
    </row>
    <row r="195" spans="2:7" hidden="1" outlineLevel="1" x14ac:dyDescent="0.2">
      <c r="B195" s="1">
        <f t="shared" si="19"/>
        <v>174</v>
      </c>
      <c r="C195" s="15">
        <f t="shared" si="20"/>
        <v>-893.24663193171091</v>
      </c>
      <c r="D195" s="15">
        <f t="shared" si="16"/>
        <v>-783.76868267639145</v>
      </c>
      <c r="E195" s="15">
        <f t="shared" si="17"/>
        <v>-1677.0153146081025</v>
      </c>
      <c r="F195" s="8">
        <f t="shared" si="18"/>
        <v>-1081</v>
      </c>
      <c r="G195" s="15">
        <f t="shared" si="21"/>
        <v>-2758.0153146081025</v>
      </c>
    </row>
    <row r="196" spans="2:7" hidden="1" outlineLevel="1" x14ac:dyDescent="0.2">
      <c r="B196" s="1">
        <f t="shared" si="19"/>
        <v>175</v>
      </c>
      <c r="C196" s="15">
        <f t="shared" si="20"/>
        <v>-896.26060026244011</v>
      </c>
      <c r="D196" s="15">
        <f t="shared" si="16"/>
        <v>-780.75471434566236</v>
      </c>
      <c r="E196" s="15">
        <f t="shared" si="17"/>
        <v>-1677.0153146081025</v>
      </c>
      <c r="F196" s="8">
        <f t="shared" si="18"/>
        <v>-1081</v>
      </c>
      <c r="G196" s="15">
        <f t="shared" si="21"/>
        <v>-2758.0153146081025</v>
      </c>
    </row>
    <row r="197" spans="2:7" hidden="1" outlineLevel="1" x14ac:dyDescent="0.2">
      <c r="B197" s="1">
        <f t="shared" si="19"/>
        <v>176</v>
      </c>
      <c r="C197" s="15">
        <f t="shared" si="20"/>
        <v>-899.28473824259629</v>
      </c>
      <c r="D197" s="15">
        <f t="shared" si="16"/>
        <v>-777.73057636550618</v>
      </c>
      <c r="E197" s="15">
        <f t="shared" si="17"/>
        <v>-1677.0153146081025</v>
      </c>
      <c r="F197" s="8">
        <f t="shared" si="18"/>
        <v>-1081</v>
      </c>
      <c r="G197" s="15">
        <f t="shared" si="21"/>
        <v>-2758.0153146081025</v>
      </c>
    </row>
    <row r="198" spans="2:7" hidden="1" outlineLevel="1" x14ac:dyDescent="0.2">
      <c r="B198" s="1">
        <f t="shared" si="19"/>
        <v>177</v>
      </c>
      <c r="C198" s="15">
        <f t="shared" si="20"/>
        <v>-902.31908018633226</v>
      </c>
      <c r="D198" s="15">
        <f t="shared" si="16"/>
        <v>-774.69623442177021</v>
      </c>
      <c r="E198" s="15">
        <f t="shared" si="17"/>
        <v>-1677.0153146081025</v>
      </c>
      <c r="F198" s="8">
        <f t="shared" si="18"/>
        <v>-1081</v>
      </c>
      <c r="G198" s="15">
        <f t="shared" si="21"/>
        <v>-2758.0153146081025</v>
      </c>
    </row>
    <row r="199" spans="2:7" hidden="1" outlineLevel="1" x14ac:dyDescent="0.2">
      <c r="B199" s="1">
        <f t="shared" si="19"/>
        <v>178</v>
      </c>
      <c r="C199" s="15">
        <f t="shared" si="20"/>
        <v>-905.36366052358244</v>
      </c>
      <c r="D199" s="15">
        <f t="shared" si="16"/>
        <v>-771.65165408452015</v>
      </c>
      <c r="E199" s="15">
        <f t="shared" si="17"/>
        <v>-1677.0153146081025</v>
      </c>
      <c r="F199" s="8">
        <f t="shared" si="18"/>
        <v>-1081</v>
      </c>
      <c r="G199" s="15">
        <f t="shared" si="21"/>
        <v>-2758.0153146081025</v>
      </c>
    </row>
    <row r="200" spans="2:7" hidden="1" outlineLevel="1" x14ac:dyDescent="0.2">
      <c r="B200" s="1">
        <f t="shared" si="19"/>
        <v>179</v>
      </c>
      <c r="C200" s="15">
        <f t="shared" si="20"/>
        <v>-908.41851380045387</v>
      </c>
      <c r="D200" s="15">
        <f t="shared" si="16"/>
        <v>-768.59680080764849</v>
      </c>
      <c r="E200" s="15">
        <f t="shared" si="17"/>
        <v>-1677.0153146081025</v>
      </c>
      <c r="F200" s="8">
        <f t="shared" si="18"/>
        <v>-1081</v>
      </c>
      <c r="G200" s="15">
        <f t="shared" si="21"/>
        <v>-2758.0153146081025</v>
      </c>
    </row>
    <row r="201" spans="2:7" hidden="1" outlineLevel="1" x14ac:dyDescent="0.2">
      <c r="B201" s="1">
        <f t="shared" si="19"/>
        <v>180</v>
      </c>
      <c r="C201" s="15">
        <f t="shared" si="20"/>
        <v>-911.4836746796185</v>
      </c>
      <c r="D201" s="15">
        <f t="shared" si="16"/>
        <v>-765.53163992848397</v>
      </c>
      <c r="E201" s="15">
        <f t="shared" si="17"/>
        <v>-1677.0153146081025</v>
      </c>
      <c r="F201" s="8">
        <f t="shared" si="18"/>
        <v>-1081</v>
      </c>
      <c r="G201" s="15">
        <f t="shared" si="21"/>
        <v>-2758.0153146081025</v>
      </c>
    </row>
    <row r="202" spans="2:7" hidden="1" outlineLevel="1" x14ac:dyDescent="0.2">
      <c r="B202" s="1">
        <f t="shared" si="19"/>
        <v>181</v>
      </c>
      <c r="C202" s="15">
        <f t="shared" si="20"/>
        <v>-914.55917794070547</v>
      </c>
      <c r="D202" s="15">
        <f t="shared" si="16"/>
        <v>-762.456136667397</v>
      </c>
      <c r="E202" s="15">
        <f t="shared" si="17"/>
        <v>-1677.0153146081025</v>
      </c>
      <c r="F202" s="8">
        <f t="shared" si="18"/>
        <v>-1081</v>
      </c>
      <c r="G202" s="15">
        <f t="shared" si="21"/>
        <v>-2758.0153146081025</v>
      </c>
    </row>
    <row r="203" spans="2:7" hidden="1" outlineLevel="1" x14ac:dyDescent="0.2">
      <c r="B203" s="1">
        <f t="shared" si="19"/>
        <v>182</v>
      </c>
      <c r="C203" s="15">
        <f t="shared" si="20"/>
        <v>-917.64505848069689</v>
      </c>
      <c r="D203" s="15">
        <f t="shared" si="16"/>
        <v>-759.37025612740536</v>
      </c>
      <c r="E203" s="15">
        <f t="shared" si="17"/>
        <v>-1677.0153146081022</v>
      </c>
      <c r="F203" s="8">
        <f t="shared" si="18"/>
        <v>-1081</v>
      </c>
      <c r="G203" s="15">
        <f t="shared" si="21"/>
        <v>-2758.015314608102</v>
      </c>
    </row>
    <row r="204" spans="2:7" hidden="1" outlineLevel="1" x14ac:dyDescent="0.2">
      <c r="B204" s="1">
        <f t="shared" si="19"/>
        <v>183</v>
      </c>
      <c r="C204" s="15">
        <f t="shared" si="20"/>
        <v>-920.74135131432297</v>
      </c>
      <c r="D204" s="15">
        <f t="shared" si="16"/>
        <v>-756.27396329377927</v>
      </c>
      <c r="E204" s="15">
        <f t="shared" si="17"/>
        <v>-1677.0153146081022</v>
      </c>
      <c r="F204" s="8">
        <f t="shared" si="18"/>
        <v>-1081</v>
      </c>
      <c r="G204" s="15">
        <f t="shared" si="21"/>
        <v>-2758.015314608102</v>
      </c>
    </row>
    <row r="205" spans="2:7" hidden="1" outlineLevel="1" x14ac:dyDescent="0.2">
      <c r="B205" s="1">
        <f t="shared" si="19"/>
        <v>184</v>
      </c>
      <c r="C205" s="15">
        <f t="shared" si="20"/>
        <v>-923.84809157446023</v>
      </c>
      <c r="D205" s="15">
        <f t="shared" si="16"/>
        <v>-753.16722303364224</v>
      </c>
      <c r="E205" s="15">
        <f t="shared" si="17"/>
        <v>-1677.0153146081025</v>
      </c>
      <c r="F205" s="8">
        <f t="shared" si="18"/>
        <v>-1081</v>
      </c>
      <c r="G205" s="15">
        <f t="shared" si="21"/>
        <v>-2758.0153146081025</v>
      </c>
    </row>
    <row r="206" spans="2:7" hidden="1" outlineLevel="1" x14ac:dyDescent="0.2">
      <c r="B206" s="1">
        <f t="shared" si="19"/>
        <v>185</v>
      </c>
      <c r="C206" s="15">
        <f t="shared" si="20"/>
        <v>-926.96531451252883</v>
      </c>
      <c r="D206" s="15">
        <f t="shared" si="16"/>
        <v>-750.05000009557386</v>
      </c>
      <c r="E206" s="15">
        <f t="shared" si="17"/>
        <v>-1677.0153146081027</v>
      </c>
      <c r="F206" s="8">
        <f t="shared" si="18"/>
        <v>-1081</v>
      </c>
      <c r="G206" s="15">
        <f t="shared" si="21"/>
        <v>-2758.0153146081029</v>
      </c>
    </row>
    <row r="207" spans="2:7" hidden="1" outlineLevel="1" x14ac:dyDescent="0.2">
      <c r="B207" s="1">
        <f t="shared" si="19"/>
        <v>186</v>
      </c>
      <c r="C207" s="15">
        <f t="shared" si="20"/>
        <v>-930.09305549889348</v>
      </c>
      <c r="D207" s="15">
        <f t="shared" si="16"/>
        <v>-746.92225910920888</v>
      </c>
      <c r="E207" s="15">
        <f t="shared" si="17"/>
        <v>-1677.0153146081025</v>
      </c>
      <c r="F207" s="8">
        <f t="shared" si="18"/>
        <v>-1081</v>
      </c>
      <c r="G207" s="15">
        <f t="shared" si="21"/>
        <v>-2758.0153146081025</v>
      </c>
    </row>
    <row r="208" spans="2:7" hidden="1" outlineLevel="1" x14ac:dyDescent="0.2">
      <c r="B208" s="1">
        <f t="shared" si="19"/>
        <v>187</v>
      </c>
      <c r="C208" s="15">
        <f t="shared" si="20"/>
        <v>-933.23135002326524</v>
      </c>
      <c r="D208" s="15">
        <f t="shared" si="16"/>
        <v>-743.78396458483724</v>
      </c>
      <c r="E208" s="15">
        <f t="shared" si="17"/>
        <v>-1677.0153146081025</v>
      </c>
      <c r="F208" s="8">
        <f t="shared" si="18"/>
        <v>-1081</v>
      </c>
      <c r="G208" s="15">
        <f t="shared" si="21"/>
        <v>-2758.0153146081025</v>
      </c>
    </row>
    <row r="209" spans="2:7" hidden="1" outlineLevel="1" x14ac:dyDescent="0.2">
      <c r="B209" s="1">
        <f t="shared" si="19"/>
        <v>188</v>
      </c>
      <c r="C209" s="15">
        <f t="shared" si="20"/>
        <v>-936.38023369510279</v>
      </c>
      <c r="D209" s="15">
        <f t="shared" si="16"/>
        <v>-740.63508091299968</v>
      </c>
      <c r="E209" s="15">
        <f t="shared" si="17"/>
        <v>-1677.0153146081025</v>
      </c>
      <c r="F209" s="8">
        <f t="shared" si="18"/>
        <v>-1081</v>
      </c>
      <c r="G209" s="15">
        <f t="shared" si="21"/>
        <v>-2758.0153146081025</v>
      </c>
    </row>
    <row r="210" spans="2:7" hidden="1" outlineLevel="1" x14ac:dyDescent="0.2">
      <c r="B210" s="1">
        <f t="shared" si="19"/>
        <v>189</v>
      </c>
      <c r="C210" s="15">
        <f t="shared" si="20"/>
        <v>-939.53974224401793</v>
      </c>
      <c r="D210" s="15">
        <f t="shared" si="16"/>
        <v>-737.47557236408454</v>
      </c>
      <c r="E210" s="15">
        <f t="shared" si="17"/>
        <v>-1677.0153146081025</v>
      </c>
      <c r="F210" s="8">
        <f t="shared" si="18"/>
        <v>-1081</v>
      </c>
      <c r="G210" s="15">
        <f t="shared" si="21"/>
        <v>-2758.0153146081025</v>
      </c>
    </row>
    <row r="211" spans="2:7" hidden="1" outlineLevel="1" x14ac:dyDescent="0.2">
      <c r="B211" s="1">
        <f t="shared" si="19"/>
        <v>190</v>
      </c>
      <c r="C211" s="15">
        <f t="shared" si="20"/>
        <v>-942.70991152017962</v>
      </c>
      <c r="D211" s="15">
        <f t="shared" si="16"/>
        <v>-734.30540308792297</v>
      </c>
      <c r="E211" s="15">
        <f t="shared" si="17"/>
        <v>-1677.0153146081025</v>
      </c>
      <c r="F211" s="8">
        <f t="shared" si="18"/>
        <v>-1081</v>
      </c>
      <c r="G211" s="15">
        <f t="shared" si="21"/>
        <v>-2758.0153146081025</v>
      </c>
    </row>
    <row r="212" spans="2:7" hidden="1" outlineLevel="1" x14ac:dyDescent="0.2">
      <c r="B212" s="1">
        <f t="shared" si="19"/>
        <v>191</v>
      </c>
      <c r="C212" s="15">
        <f t="shared" si="20"/>
        <v>-945.8907774947221</v>
      </c>
      <c r="D212" s="15">
        <f t="shared" si="16"/>
        <v>-731.12453711338048</v>
      </c>
      <c r="E212" s="15">
        <f t="shared" si="17"/>
        <v>-1677.0153146081025</v>
      </c>
      <c r="F212" s="8">
        <f t="shared" si="18"/>
        <v>-1081</v>
      </c>
      <c r="G212" s="15">
        <f t="shared" si="21"/>
        <v>-2758.0153146081025</v>
      </c>
    </row>
    <row r="213" spans="2:7" hidden="1" outlineLevel="1" x14ac:dyDescent="0.2">
      <c r="B213" s="1">
        <f t="shared" si="19"/>
        <v>192</v>
      </c>
      <c r="C213" s="15">
        <f t="shared" si="20"/>
        <v>-949.08237626015216</v>
      </c>
      <c r="D213" s="15">
        <f t="shared" si="16"/>
        <v>-727.9329383479502</v>
      </c>
      <c r="E213" s="15">
        <f t="shared" si="17"/>
        <v>-1677.0153146081025</v>
      </c>
      <c r="F213" s="8">
        <f t="shared" si="18"/>
        <v>-1081</v>
      </c>
      <c r="G213" s="15">
        <f t="shared" si="21"/>
        <v>-2758.0153146081025</v>
      </c>
    </row>
    <row r="214" spans="2:7" hidden="1" outlineLevel="1" x14ac:dyDescent="0.2">
      <c r="B214" s="1">
        <f t="shared" si="19"/>
        <v>193</v>
      </c>
      <c r="C214" s="15">
        <f t="shared" si="20"/>
        <v>-952.28474403075893</v>
      </c>
      <c r="D214" s="15">
        <f t="shared" si="16"/>
        <v>-724.73057057734331</v>
      </c>
      <c r="E214" s="15">
        <f t="shared" si="17"/>
        <v>-1677.0153146081022</v>
      </c>
      <c r="F214" s="8">
        <f t="shared" si="18"/>
        <v>-1081</v>
      </c>
      <c r="G214" s="15">
        <f t="shared" si="21"/>
        <v>-2758.015314608102</v>
      </c>
    </row>
    <row r="215" spans="2:7" hidden="1" outlineLevel="1" x14ac:dyDescent="0.2">
      <c r="B215" s="1">
        <f t="shared" si="19"/>
        <v>194</v>
      </c>
      <c r="C215" s="15">
        <f t="shared" si="20"/>
        <v>-955.49791714302512</v>
      </c>
      <c r="D215" s="15">
        <f t="shared" ref="D215:D278" si="22">IPMT($J$11,$B215,$G$12*12,$G$10)</f>
        <v>-721.51739746507747</v>
      </c>
      <c r="E215" s="15">
        <f t="shared" ref="E215:E278" si="23">SUM(C215:D215)</f>
        <v>-1677.0153146081025</v>
      </c>
      <c r="F215" s="8">
        <f t="shared" ref="F215:F278" si="24">$J$12</f>
        <v>-1081</v>
      </c>
      <c r="G215" s="15">
        <f t="shared" si="21"/>
        <v>-2758.0153146081025</v>
      </c>
    </row>
    <row r="216" spans="2:7" hidden="1" outlineLevel="1" x14ac:dyDescent="0.2">
      <c r="B216" s="1">
        <f t="shared" ref="B216:B279" si="25">B215+1</f>
        <v>195</v>
      </c>
      <c r="C216" s="15">
        <f t="shared" si="20"/>
        <v>-958.72193205603855</v>
      </c>
      <c r="D216" s="15">
        <f t="shared" si="22"/>
        <v>-718.29338255206403</v>
      </c>
      <c r="E216" s="15">
        <f t="shared" si="23"/>
        <v>-1677.0153146081025</v>
      </c>
      <c r="F216" s="8">
        <f t="shared" si="24"/>
        <v>-1081</v>
      </c>
      <c r="G216" s="15">
        <f t="shared" si="21"/>
        <v>-2758.0153146081025</v>
      </c>
    </row>
    <row r="217" spans="2:7" hidden="1" outlineLevel="1" x14ac:dyDescent="0.2">
      <c r="B217" s="1">
        <f t="shared" si="25"/>
        <v>196</v>
      </c>
      <c r="C217" s="15">
        <f t="shared" si="20"/>
        <v>-961.95682535190622</v>
      </c>
      <c r="D217" s="15">
        <f t="shared" si="22"/>
        <v>-715.05848925619637</v>
      </c>
      <c r="E217" s="15">
        <f t="shared" si="23"/>
        <v>-1677.0153146081025</v>
      </c>
      <c r="F217" s="8">
        <f t="shared" si="24"/>
        <v>-1081</v>
      </c>
      <c r="G217" s="15">
        <f t="shared" si="21"/>
        <v>-2758.0153146081025</v>
      </c>
    </row>
    <row r="218" spans="2:7" hidden="1" outlineLevel="1" x14ac:dyDescent="0.2">
      <c r="B218" s="1">
        <f t="shared" si="25"/>
        <v>197</v>
      </c>
      <c r="C218" s="15">
        <f t="shared" si="20"/>
        <v>-965.20263373617001</v>
      </c>
      <c r="D218" s="15">
        <f t="shared" si="22"/>
        <v>-711.81268087193246</v>
      </c>
      <c r="E218" s="15">
        <f t="shared" si="23"/>
        <v>-1677.0153146081025</v>
      </c>
      <c r="F218" s="8">
        <f t="shared" si="24"/>
        <v>-1081</v>
      </c>
      <c r="G218" s="15">
        <f t="shared" si="21"/>
        <v>-2758.0153146081025</v>
      </c>
    </row>
    <row r="219" spans="2:7" hidden="1" outlineLevel="1" x14ac:dyDescent="0.2">
      <c r="B219" s="1">
        <f t="shared" si="25"/>
        <v>198</v>
      </c>
      <c r="C219" s="15">
        <f t="shared" si="20"/>
        <v>-968.45939403822229</v>
      </c>
      <c r="D219" s="15">
        <f t="shared" si="22"/>
        <v>-708.55592056988019</v>
      </c>
      <c r="E219" s="15">
        <f t="shared" si="23"/>
        <v>-1677.0153146081025</v>
      </c>
      <c r="F219" s="8">
        <f t="shared" si="24"/>
        <v>-1081</v>
      </c>
      <c r="G219" s="15">
        <f t="shared" si="21"/>
        <v>-2758.0153146081025</v>
      </c>
    </row>
    <row r="220" spans="2:7" hidden="1" outlineLevel="1" x14ac:dyDescent="0.2">
      <c r="B220" s="1">
        <f t="shared" si="25"/>
        <v>199</v>
      </c>
      <c r="C220" s="15">
        <f t="shared" si="20"/>
        <v>-971.72714321172441</v>
      </c>
      <c r="D220" s="15">
        <f t="shared" si="22"/>
        <v>-705.28817139637817</v>
      </c>
      <c r="E220" s="15">
        <f t="shared" si="23"/>
        <v>-1677.0153146081025</v>
      </c>
      <c r="F220" s="8">
        <f t="shared" si="24"/>
        <v>-1081</v>
      </c>
      <c r="G220" s="15">
        <f t="shared" si="21"/>
        <v>-2758.0153146081025</v>
      </c>
    </row>
    <row r="221" spans="2:7" hidden="1" outlineLevel="1" x14ac:dyDescent="0.2">
      <c r="B221" s="1">
        <f t="shared" si="25"/>
        <v>200</v>
      </c>
      <c r="C221" s="15">
        <f t="shared" si="20"/>
        <v>-975.00591833502517</v>
      </c>
      <c r="D221" s="15">
        <f t="shared" si="22"/>
        <v>-702.00939627307719</v>
      </c>
      <c r="E221" s="15">
        <f t="shared" si="23"/>
        <v>-1677.0153146081025</v>
      </c>
      <c r="F221" s="8">
        <f t="shared" si="24"/>
        <v>-1081</v>
      </c>
      <c r="G221" s="15">
        <f t="shared" si="21"/>
        <v>-2758.0153146081025</v>
      </c>
    </row>
    <row r="222" spans="2:7" hidden="1" outlineLevel="1" x14ac:dyDescent="0.2">
      <c r="B222" s="1">
        <f t="shared" si="25"/>
        <v>201</v>
      </c>
      <c r="C222" s="15">
        <f t="shared" si="20"/>
        <v>-978.29575661158287</v>
      </c>
      <c r="D222" s="15">
        <f t="shared" si="22"/>
        <v>-698.71955799651937</v>
      </c>
      <c r="E222" s="15">
        <f t="shared" si="23"/>
        <v>-1677.0153146081022</v>
      </c>
      <c r="F222" s="8">
        <f t="shared" si="24"/>
        <v>-1081</v>
      </c>
      <c r="G222" s="15">
        <f t="shared" si="21"/>
        <v>-2758.015314608102</v>
      </c>
    </row>
    <row r="223" spans="2:7" hidden="1" outlineLevel="1" x14ac:dyDescent="0.2">
      <c r="B223" s="1">
        <f t="shared" si="25"/>
        <v>202</v>
      </c>
      <c r="C223" s="15">
        <f t="shared" si="20"/>
        <v>-981.59669537038656</v>
      </c>
      <c r="D223" s="15">
        <f t="shared" si="22"/>
        <v>-695.41861923771603</v>
      </c>
      <c r="E223" s="15">
        <f t="shared" si="23"/>
        <v>-1677.0153146081025</v>
      </c>
      <c r="F223" s="8">
        <f t="shared" si="24"/>
        <v>-1081</v>
      </c>
      <c r="G223" s="15">
        <f t="shared" si="21"/>
        <v>-2758.0153146081025</v>
      </c>
    </row>
    <row r="224" spans="2:7" hidden="1" outlineLevel="1" x14ac:dyDescent="0.2">
      <c r="B224" s="1">
        <f t="shared" si="25"/>
        <v>203</v>
      </c>
      <c r="C224" s="15">
        <f t="shared" si="20"/>
        <v>-984.90877206637879</v>
      </c>
      <c r="D224" s="15">
        <f t="shared" si="22"/>
        <v>-692.10654254172391</v>
      </c>
      <c r="E224" s="15">
        <f t="shared" si="23"/>
        <v>-1677.0153146081027</v>
      </c>
      <c r="F224" s="8">
        <f t="shared" si="24"/>
        <v>-1081</v>
      </c>
      <c r="G224" s="15">
        <f t="shared" si="21"/>
        <v>-2758.0153146081029</v>
      </c>
    </row>
    <row r="225" spans="2:7" hidden="1" outlineLevel="1" x14ac:dyDescent="0.2">
      <c r="B225" s="1">
        <f t="shared" si="25"/>
        <v>204</v>
      </c>
      <c r="C225" s="15">
        <f t="shared" si="20"/>
        <v>-988.23202428088302</v>
      </c>
      <c r="D225" s="15">
        <f t="shared" si="22"/>
        <v>-688.78329032721956</v>
      </c>
      <c r="E225" s="15">
        <f t="shared" si="23"/>
        <v>-1677.0153146081025</v>
      </c>
      <c r="F225" s="8">
        <f t="shared" si="24"/>
        <v>-1081</v>
      </c>
      <c r="G225" s="15">
        <f t="shared" si="21"/>
        <v>-2758.0153146081025</v>
      </c>
    </row>
    <row r="226" spans="2:7" hidden="1" outlineLevel="1" x14ac:dyDescent="0.2">
      <c r="B226" s="1">
        <f t="shared" si="25"/>
        <v>205</v>
      </c>
      <c r="C226" s="15">
        <f t="shared" ref="C226:C289" si="26">PPMT($J$11,$B226,$G$12*12,$G$10)</f>
        <v>-991.5664897220272</v>
      </c>
      <c r="D226" s="15">
        <f t="shared" si="22"/>
        <v>-685.44882488607516</v>
      </c>
      <c r="E226" s="15">
        <f t="shared" si="23"/>
        <v>-1677.0153146081025</v>
      </c>
      <c r="F226" s="8">
        <f t="shared" si="24"/>
        <v>-1081</v>
      </c>
      <c r="G226" s="15">
        <f t="shared" ref="G226:G289" si="27">SUM(E226:F226)</f>
        <v>-2758.0153146081025</v>
      </c>
    </row>
    <row r="227" spans="2:7" hidden="1" outlineLevel="1" x14ac:dyDescent="0.2">
      <c r="B227" s="1">
        <f t="shared" si="25"/>
        <v>206</v>
      </c>
      <c r="C227" s="15">
        <f t="shared" si="26"/>
        <v>-994.91220622517426</v>
      </c>
      <c r="D227" s="15">
        <f t="shared" si="22"/>
        <v>-682.10310838292799</v>
      </c>
      <c r="E227" s="15">
        <f t="shared" si="23"/>
        <v>-1677.0153146081022</v>
      </c>
      <c r="F227" s="8">
        <f t="shared" si="24"/>
        <v>-1081</v>
      </c>
      <c r="G227" s="15">
        <f t="shared" si="27"/>
        <v>-2758.015314608102</v>
      </c>
    </row>
    <row r="228" spans="2:7" hidden="1" outlineLevel="1" x14ac:dyDescent="0.2">
      <c r="B228" s="1">
        <f t="shared" si="25"/>
        <v>207</v>
      </c>
      <c r="C228" s="15">
        <f t="shared" si="26"/>
        <v>-998.26921175334928</v>
      </c>
      <c r="D228" s="15">
        <f t="shared" si="22"/>
        <v>-678.74610285475308</v>
      </c>
      <c r="E228" s="15">
        <f t="shared" si="23"/>
        <v>-1677.0153146081025</v>
      </c>
      <c r="F228" s="8">
        <f t="shared" si="24"/>
        <v>-1081</v>
      </c>
      <c r="G228" s="15">
        <f t="shared" si="27"/>
        <v>-2758.0153146081025</v>
      </c>
    </row>
    <row r="229" spans="2:7" hidden="1" outlineLevel="1" x14ac:dyDescent="0.2">
      <c r="B229" s="1">
        <f t="shared" si="25"/>
        <v>208</v>
      </c>
      <c r="C229" s="15">
        <f t="shared" si="26"/>
        <v>-1001.6375443976717</v>
      </c>
      <c r="D229" s="15">
        <f t="shared" si="22"/>
        <v>-675.37777021043087</v>
      </c>
      <c r="E229" s="15">
        <f t="shared" si="23"/>
        <v>-1677.0153146081025</v>
      </c>
      <c r="F229" s="8">
        <f t="shared" si="24"/>
        <v>-1081</v>
      </c>
      <c r="G229" s="15">
        <f t="shared" si="27"/>
        <v>-2758.0153146081025</v>
      </c>
    </row>
    <row r="230" spans="2:7" hidden="1" outlineLevel="1" x14ac:dyDescent="0.2">
      <c r="B230" s="1">
        <f t="shared" si="25"/>
        <v>209</v>
      </c>
      <c r="C230" s="15">
        <f t="shared" si="26"/>
        <v>-1005.0172423777863</v>
      </c>
      <c r="D230" s="15">
        <f t="shared" si="22"/>
        <v>-671.9980722303161</v>
      </c>
      <c r="E230" s="15">
        <f t="shared" si="23"/>
        <v>-1677.0153146081025</v>
      </c>
      <c r="F230" s="8">
        <f t="shared" si="24"/>
        <v>-1081</v>
      </c>
      <c r="G230" s="15">
        <f t="shared" si="27"/>
        <v>-2758.0153146081025</v>
      </c>
    </row>
    <row r="231" spans="2:7" hidden="1" outlineLevel="1" x14ac:dyDescent="0.2">
      <c r="B231" s="1">
        <f t="shared" si="25"/>
        <v>210</v>
      </c>
      <c r="C231" s="15">
        <f t="shared" si="26"/>
        <v>-1008.4083440422985</v>
      </c>
      <c r="D231" s="15">
        <f t="shared" si="22"/>
        <v>-668.6069705658042</v>
      </c>
      <c r="E231" s="15">
        <f t="shared" si="23"/>
        <v>-1677.0153146081027</v>
      </c>
      <c r="F231" s="8">
        <f t="shared" si="24"/>
        <v>-1081</v>
      </c>
      <c r="G231" s="15">
        <f t="shared" si="27"/>
        <v>-2758.0153146081029</v>
      </c>
    </row>
    <row r="232" spans="2:7" hidden="1" outlineLevel="1" x14ac:dyDescent="0.2">
      <c r="B232" s="1">
        <f t="shared" si="25"/>
        <v>211</v>
      </c>
      <c r="C232" s="15">
        <f t="shared" si="26"/>
        <v>-1011.8108878692074</v>
      </c>
      <c r="D232" s="15">
        <f t="shared" si="22"/>
        <v>-665.20442673889511</v>
      </c>
      <c r="E232" s="15">
        <f t="shared" si="23"/>
        <v>-1677.0153146081025</v>
      </c>
      <c r="F232" s="8">
        <f t="shared" si="24"/>
        <v>-1081</v>
      </c>
      <c r="G232" s="15">
        <f t="shared" si="27"/>
        <v>-2758.0153146081025</v>
      </c>
    </row>
    <row r="233" spans="2:7" hidden="1" outlineLevel="1" x14ac:dyDescent="0.2">
      <c r="B233" s="1">
        <f t="shared" si="25"/>
        <v>212</v>
      </c>
      <c r="C233" s="15">
        <f t="shared" si="26"/>
        <v>-1015.2249124663444</v>
      </c>
      <c r="D233" s="15">
        <f t="shared" si="22"/>
        <v>-661.79040214175791</v>
      </c>
      <c r="E233" s="15">
        <f t="shared" si="23"/>
        <v>-1677.0153146081025</v>
      </c>
      <c r="F233" s="8">
        <f t="shared" si="24"/>
        <v>-1081</v>
      </c>
      <c r="G233" s="15">
        <f t="shared" si="27"/>
        <v>-2758.0153146081025</v>
      </c>
    </row>
    <row r="234" spans="2:7" hidden="1" outlineLevel="1" x14ac:dyDescent="0.2">
      <c r="B234" s="1">
        <f t="shared" si="25"/>
        <v>213</v>
      </c>
      <c r="C234" s="15">
        <f t="shared" si="26"/>
        <v>-1018.6504565718102</v>
      </c>
      <c r="D234" s="15">
        <f t="shared" si="22"/>
        <v>-658.36485803629228</v>
      </c>
      <c r="E234" s="15">
        <f t="shared" si="23"/>
        <v>-1677.0153146081025</v>
      </c>
      <c r="F234" s="8">
        <f t="shared" si="24"/>
        <v>-1081</v>
      </c>
      <c r="G234" s="15">
        <f t="shared" si="27"/>
        <v>-2758.0153146081025</v>
      </c>
    </row>
    <row r="235" spans="2:7" hidden="1" outlineLevel="1" x14ac:dyDescent="0.2">
      <c r="B235" s="1">
        <f t="shared" si="25"/>
        <v>214</v>
      </c>
      <c r="C235" s="15">
        <f t="shared" si="26"/>
        <v>-1022.0875590544144</v>
      </c>
      <c r="D235" s="15">
        <f t="shared" si="22"/>
        <v>-654.92775555368814</v>
      </c>
      <c r="E235" s="15">
        <f t="shared" si="23"/>
        <v>-1677.0153146081025</v>
      </c>
      <c r="F235" s="8">
        <f t="shared" si="24"/>
        <v>-1081</v>
      </c>
      <c r="G235" s="15">
        <f t="shared" si="27"/>
        <v>-2758.0153146081025</v>
      </c>
    </row>
    <row r="236" spans="2:7" hidden="1" outlineLevel="1" x14ac:dyDescent="0.2">
      <c r="B236" s="1">
        <f t="shared" si="25"/>
        <v>215</v>
      </c>
      <c r="C236" s="15">
        <f t="shared" si="26"/>
        <v>-1025.5362589141164</v>
      </c>
      <c r="D236" s="15">
        <f t="shared" si="22"/>
        <v>-651.4790556939862</v>
      </c>
      <c r="E236" s="15">
        <f t="shared" si="23"/>
        <v>-1677.0153146081025</v>
      </c>
      <c r="F236" s="8">
        <f t="shared" si="24"/>
        <v>-1081</v>
      </c>
      <c r="G236" s="15">
        <f t="shared" si="27"/>
        <v>-2758.0153146081025</v>
      </c>
    </row>
    <row r="237" spans="2:7" hidden="1" outlineLevel="1" x14ac:dyDescent="0.2">
      <c r="B237" s="1">
        <f t="shared" si="25"/>
        <v>216</v>
      </c>
      <c r="C237" s="15">
        <f t="shared" si="26"/>
        <v>-1028.9965952824689</v>
      </c>
      <c r="D237" s="15">
        <f t="shared" si="22"/>
        <v>-648.01871932563381</v>
      </c>
      <c r="E237" s="15">
        <f t="shared" si="23"/>
        <v>-1677.0153146081027</v>
      </c>
      <c r="F237" s="8">
        <f t="shared" si="24"/>
        <v>-1081</v>
      </c>
      <c r="G237" s="15">
        <f t="shared" si="27"/>
        <v>-2758.0153146081029</v>
      </c>
    </row>
    <row r="238" spans="2:7" hidden="1" outlineLevel="1" x14ac:dyDescent="0.2">
      <c r="B238" s="1">
        <f t="shared" si="25"/>
        <v>217</v>
      </c>
      <c r="C238" s="15">
        <f t="shared" si="26"/>
        <v>-1032.4686074230603</v>
      </c>
      <c r="D238" s="15">
        <f t="shared" si="22"/>
        <v>-644.54670718504212</v>
      </c>
      <c r="E238" s="15">
        <f t="shared" si="23"/>
        <v>-1677.0153146081025</v>
      </c>
      <c r="F238" s="8">
        <f t="shared" si="24"/>
        <v>-1081</v>
      </c>
      <c r="G238" s="15">
        <f t="shared" si="27"/>
        <v>-2758.0153146081025</v>
      </c>
    </row>
    <row r="239" spans="2:7" hidden="1" outlineLevel="1" x14ac:dyDescent="0.2">
      <c r="B239" s="1">
        <f t="shared" si="25"/>
        <v>218</v>
      </c>
      <c r="C239" s="15">
        <f t="shared" si="26"/>
        <v>-1035.9523347319623</v>
      </c>
      <c r="D239" s="15">
        <f t="shared" si="22"/>
        <v>-641.06297987614039</v>
      </c>
      <c r="E239" s="15">
        <f t="shared" si="23"/>
        <v>-1677.0153146081027</v>
      </c>
      <c r="F239" s="8">
        <f t="shared" si="24"/>
        <v>-1081</v>
      </c>
      <c r="G239" s="15">
        <f t="shared" si="27"/>
        <v>-2758.0153146081029</v>
      </c>
    </row>
    <row r="240" spans="2:7" hidden="1" outlineLevel="1" x14ac:dyDescent="0.2">
      <c r="B240" s="1">
        <f t="shared" si="25"/>
        <v>219</v>
      </c>
      <c r="C240" s="15">
        <f t="shared" si="26"/>
        <v>-1039.4478167381744</v>
      </c>
      <c r="D240" s="15">
        <f t="shared" si="22"/>
        <v>-637.56749786992793</v>
      </c>
      <c r="E240" s="15">
        <f t="shared" si="23"/>
        <v>-1677.0153146081025</v>
      </c>
      <c r="F240" s="8">
        <f t="shared" si="24"/>
        <v>-1081</v>
      </c>
      <c r="G240" s="15">
        <f t="shared" si="27"/>
        <v>-2758.0153146081025</v>
      </c>
    </row>
    <row r="241" spans="2:7" hidden="1" outlineLevel="1" x14ac:dyDescent="0.2">
      <c r="B241" s="1">
        <f t="shared" si="25"/>
        <v>220</v>
      </c>
      <c r="C241" s="15">
        <f t="shared" si="26"/>
        <v>-1042.9550931040751</v>
      </c>
      <c r="D241" s="15">
        <f t="shared" si="22"/>
        <v>-634.06022150402748</v>
      </c>
      <c r="E241" s="15">
        <f t="shared" si="23"/>
        <v>-1677.0153146081025</v>
      </c>
      <c r="F241" s="8">
        <f t="shared" si="24"/>
        <v>-1081</v>
      </c>
      <c r="G241" s="15">
        <f t="shared" si="27"/>
        <v>-2758.0153146081025</v>
      </c>
    </row>
    <row r="242" spans="2:7" hidden="1" outlineLevel="1" x14ac:dyDescent="0.2">
      <c r="B242" s="1">
        <f t="shared" si="25"/>
        <v>221</v>
      </c>
      <c r="C242" s="15">
        <f t="shared" si="26"/>
        <v>-1046.4742036258694</v>
      </c>
      <c r="D242" s="15">
        <f t="shared" si="22"/>
        <v>-630.54111098223291</v>
      </c>
      <c r="E242" s="15">
        <f t="shared" si="23"/>
        <v>-1677.0153146081025</v>
      </c>
      <c r="F242" s="8">
        <f t="shared" si="24"/>
        <v>-1081</v>
      </c>
      <c r="G242" s="15">
        <f t="shared" si="27"/>
        <v>-2758.0153146081025</v>
      </c>
    </row>
    <row r="243" spans="2:7" hidden="1" outlineLevel="1" x14ac:dyDescent="0.2">
      <c r="B243" s="1">
        <f t="shared" si="25"/>
        <v>222</v>
      </c>
      <c r="C243" s="15">
        <f t="shared" si="26"/>
        <v>-1050.0051882340424</v>
      </c>
      <c r="D243" s="15">
        <f t="shared" si="22"/>
        <v>-627.01012637405984</v>
      </c>
      <c r="E243" s="15">
        <f t="shared" si="23"/>
        <v>-1677.0153146081022</v>
      </c>
      <c r="F243" s="8">
        <f t="shared" si="24"/>
        <v>-1081</v>
      </c>
      <c r="G243" s="15">
        <f t="shared" si="27"/>
        <v>-2758.015314608102</v>
      </c>
    </row>
    <row r="244" spans="2:7" hidden="1" outlineLevel="1" x14ac:dyDescent="0.2">
      <c r="B244" s="1">
        <f t="shared" si="25"/>
        <v>223</v>
      </c>
      <c r="C244" s="15">
        <f t="shared" si="26"/>
        <v>-1053.5480869938117</v>
      </c>
      <c r="D244" s="15">
        <f t="shared" si="22"/>
        <v>-623.46722761429101</v>
      </c>
      <c r="E244" s="15">
        <f t="shared" si="23"/>
        <v>-1677.0153146081027</v>
      </c>
      <c r="F244" s="8">
        <f t="shared" si="24"/>
        <v>-1081</v>
      </c>
      <c r="G244" s="15">
        <f t="shared" si="27"/>
        <v>-2758.0153146081029</v>
      </c>
    </row>
    <row r="245" spans="2:7" hidden="1" outlineLevel="1" x14ac:dyDescent="0.2">
      <c r="B245" s="1">
        <f t="shared" si="25"/>
        <v>224</v>
      </c>
      <c r="C245" s="15">
        <f t="shared" si="26"/>
        <v>-1057.1029401055807</v>
      </c>
      <c r="D245" s="15">
        <f t="shared" si="22"/>
        <v>-619.91237450252197</v>
      </c>
      <c r="E245" s="15">
        <f t="shared" si="23"/>
        <v>-1677.0153146081027</v>
      </c>
      <c r="F245" s="8">
        <f t="shared" si="24"/>
        <v>-1081</v>
      </c>
      <c r="G245" s="15">
        <f t="shared" si="27"/>
        <v>-2758.0153146081029</v>
      </c>
    </row>
    <row r="246" spans="2:7" hidden="1" outlineLevel="1" x14ac:dyDescent="0.2">
      <c r="B246" s="1">
        <f t="shared" si="25"/>
        <v>225</v>
      </c>
      <c r="C246" s="15">
        <f t="shared" si="26"/>
        <v>-1060.6697879053966</v>
      </c>
      <c r="D246" s="15">
        <f t="shared" si="22"/>
        <v>-616.3455267027058</v>
      </c>
      <c r="E246" s="15">
        <f t="shared" si="23"/>
        <v>-1677.0153146081025</v>
      </c>
      <c r="F246" s="8">
        <f t="shared" si="24"/>
        <v>-1081</v>
      </c>
      <c r="G246" s="15">
        <f t="shared" si="27"/>
        <v>-2758.0153146081025</v>
      </c>
    </row>
    <row r="247" spans="2:7" hidden="1" outlineLevel="1" x14ac:dyDescent="0.2">
      <c r="B247" s="1">
        <f t="shared" si="25"/>
        <v>226</v>
      </c>
      <c r="C247" s="15">
        <f t="shared" si="26"/>
        <v>-1064.2486708654083</v>
      </c>
      <c r="D247" s="15">
        <f t="shared" si="22"/>
        <v>-612.76664374269421</v>
      </c>
      <c r="E247" s="15">
        <f t="shared" si="23"/>
        <v>-1677.0153146081025</v>
      </c>
      <c r="F247" s="8">
        <f t="shared" si="24"/>
        <v>-1081</v>
      </c>
      <c r="G247" s="15">
        <f t="shared" si="27"/>
        <v>-2758.0153146081025</v>
      </c>
    </row>
    <row r="248" spans="2:7" hidden="1" outlineLevel="1" x14ac:dyDescent="0.2">
      <c r="B248" s="1">
        <f t="shared" si="25"/>
        <v>227</v>
      </c>
      <c r="C248" s="15">
        <f t="shared" si="26"/>
        <v>-1067.839629594323</v>
      </c>
      <c r="D248" s="15">
        <f t="shared" si="22"/>
        <v>-609.17568501377957</v>
      </c>
      <c r="E248" s="15">
        <f t="shared" si="23"/>
        <v>-1677.0153146081025</v>
      </c>
      <c r="F248" s="8">
        <f t="shared" si="24"/>
        <v>-1081</v>
      </c>
      <c r="G248" s="15">
        <f t="shared" si="27"/>
        <v>-2758.0153146081025</v>
      </c>
    </row>
    <row r="249" spans="2:7" hidden="1" outlineLevel="1" x14ac:dyDescent="0.2">
      <c r="B249" s="1">
        <f t="shared" si="25"/>
        <v>228</v>
      </c>
      <c r="C249" s="15">
        <f t="shared" si="26"/>
        <v>-1071.4427048378698</v>
      </c>
      <c r="D249" s="15">
        <f t="shared" si="22"/>
        <v>-605.57260977023259</v>
      </c>
      <c r="E249" s="15">
        <f t="shared" si="23"/>
        <v>-1677.0153146081025</v>
      </c>
      <c r="F249" s="8">
        <f t="shared" si="24"/>
        <v>-1081</v>
      </c>
      <c r="G249" s="15">
        <f t="shared" si="27"/>
        <v>-2758.0153146081025</v>
      </c>
    </row>
    <row r="250" spans="2:7" hidden="1" outlineLevel="1" x14ac:dyDescent="0.2">
      <c r="B250" s="1">
        <f t="shared" si="25"/>
        <v>229</v>
      </c>
      <c r="C250" s="15">
        <f t="shared" si="26"/>
        <v>-1075.057937479261</v>
      </c>
      <c r="D250" s="15">
        <f t="shared" si="22"/>
        <v>-601.95737712884147</v>
      </c>
      <c r="E250" s="15">
        <f t="shared" si="23"/>
        <v>-1677.0153146081025</v>
      </c>
      <c r="F250" s="8">
        <f t="shared" si="24"/>
        <v>-1081</v>
      </c>
      <c r="G250" s="15">
        <f t="shared" si="27"/>
        <v>-2758.0153146081025</v>
      </c>
    </row>
    <row r="251" spans="2:7" hidden="1" outlineLevel="1" x14ac:dyDescent="0.2">
      <c r="B251" s="1">
        <f t="shared" si="25"/>
        <v>230</v>
      </c>
      <c r="C251" s="15">
        <f t="shared" si="26"/>
        <v>-1078.6853685396547</v>
      </c>
      <c r="D251" s="15">
        <f t="shared" si="22"/>
        <v>-598.3299460684475</v>
      </c>
      <c r="E251" s="15">
        <f t="shared" si="23"/>
        <v>-1677.0153146081022</v>
      </c>
      <c r="F251" s="8">
        <f t="shared" si="24"/>
        <v>-1081</v>
      </c>
      <c r="G251" s="15">
        <f t="shared" si="27"/>
        <v>-2758.015314608102</v>
      </c>
    </row>
    <row r="252" spans="2:7" hidden="1" outlineLevel="1" x14ac:dyDescent="0.2">
      <c r="B252" s="1">
        <f t="shared" si="25"/>
        <v>231</v>
      </c>
      <c r="C252" s="15">
        <f t="shared" si="26"/>
        <v>-1082.3250391786235</v>
      </c>
      <c r="D252" s="15">
        <f t="shared" si="22"/>
        <v>-594.6902754294789</v>
      </c>
      <c r="E252" s="15">
        <f t="shared" si="23"/>
        <v>-1677.0153146081025</v>
      </c>
      <c r="F252" s="8">
        <f t="shared" si="24"/>
        <v>-1081</v>
      </c>
      <c r="G252" s="15">
        <f t="shared" si="27"/>
        <v>-2758.0153146081025</v>
      </c>
    </row>
    <row r="253" spans="2:7" hidden="1" outlineLevel="1" x14ac:dyDescent="0.2">
      <c r="B253" s="1">
        <f t="shared" si="25"/>
        <v>232</v>
      </c>
      <c r="C253" s="15">
        <f t="shared" si="26"/>
        <v>-1085.9769906946174</v>
      </c>
      <c r="D253" s="15">
        <f t="shared" si="22"/>
        <v>-591.0383239134851</v>
      </c>
      <c r="E253" s="15">
        <f t="shared" si="23"/>
        <v>-1677.0153146081025</v>
      </c>
      <c r="F253" s="8">
        <f t="shared" si="24"/>
        <v>-1081</v>
      </c>
      <c r="G253" s="15">
        <f t="shared" si="27"/>
        <v>-2758.0153146081025</v>
      </c>
    </row>
    <row r="254" spans="2:7" hidden="1" outlineLevel="1" x14ac:dyDescent="0.2">
      <c r="B254" s="1">
        <f t="shared" si="25"/>
        <v>233</v>
      </c>
      <c r="C254" s="15">
        <f t="shared" si="26"/>
        <v>-1089.6412645254361</v>
      </c>
      <c r="D254" s="15">
        <f t="shared" si="22"/>
        <v>-587.3740500826666</v>
      </c>
      <c r="E254" s="15">
        <f t="shared" si="23"/>
        <v>-1677.0153146081027</v>
      </c>
      <c r="F254" s="8">
        <f t="shared" si="24"/>
        <v>-1081</v>
      </c>
      <c r="G254" s="15">
        <f t="shared" si="27"/>
        <v>-2758.0153146081029</v>
      </c>
    </row>
    <row r="255" spans="2:7" hidden="1" outlineLevel="1" x14ac:dyDescent="0.2">
      <c r="B255" s="1">
        <f t="shared" si="25"/>
        <v>234</v>
      </c>
      <c r="C255" s="15">
        <f t="shared" si="26"/>
        <v>-1093.3179022486961</v>
      </c>
      <c r="D255" s="15">
        <f t="shared" si="22"/>
        <v>-583.69741235940626</v>
      </c>
      <c r="E255" s="15">
        <f t="shared" si="23"/>
        <v>-1677.0153146081025</v>
      </c>
      <c r="F255" s="8">
        <f t="shared" si="24"/>
        <v>-1081</v>
      </c>
      <c r="G255" s="15">
        <f t="shared" si="27"/>
        <v>-2758.0153146081025</v>
      </c>
    </row>
    <row r="256" spans="2:7" hidden="1" outlineLevel="1" x14ac:dyDescent="0.2">
      <c r="B256" s="1">
        <f t="shared" si="25"/>
        <v>235</v>
      </c>
      <c r="C256" s="15">
        <f t="shared" si="26"/>
        <v>-1097.0069455823057</v>
      </c>
      <c r="D256" s="15">
        <f t="shared" si="22"/>
        <v>-580.0083690257967</v>
      </c>
      <c r="E256" s="15">
        <f t="shared" si="23"/>
        <v>-1677.0153146081025</v>
      </c>
      <c r="F256" s="8">
        <f t="shared" si="24"/>
        <v>-1081</v>
      </c>
      <c r="G256" s="15">
        <f t="shared" si="27"/>
        <v>-2758.0153146081025</v>
      </c>
    </row>
    <row r="257" spans="2:7" hidden="1" outlineLevel="1" x14ac:dyDescent="0.2">
      <c r="B257" s="1">
        <f t="shared" si="25"/>
        <v>236</v>
      </c>
      <c r="C257" s="15">
        <f t="shared" si="26"/>
        <v>-1100.7084363849351</v>
      </c>
      <c r="D257" s="15">
        <f t="shared" si="22"/>
        <v>-576.30687822316736</v>
      </c>
      <c r="E257" s="15">
        <f t="shared" si="23"/>
        <v>-1677.0153146081025</v>
      </c>
      <c r="F257" s="8">
        <f t="shared" si="24"/>
        <v>-1081</v>
      </c>
      <c r="G257" s="15">
        <f t="shared" si="27"/>
        <v>-2758.0153146081025</v>
      </c>
    </row>
    <row r="258" spans="2:7" hidden="1" outlineLevel="1" x14ac:dyDescent="0.2">
      <c r="B258" s="1">
        <f t="shared" si="25"/>
        <v>237</v>
      </c>
      <c r="C258" s="15">
        <f t="shared" si="26"/>
        <v>-1104.4224166564939</v>
      </c>
      <c r="D258" s="15">
        <f t="shared" si="22"/>
        <v>-572.59289795160885</v>
      </c>
      <c r="E258" s="15">
        <f t="shared" si="23"/>
        <v>-1677.0153146081027</v>
      </c>
      <c r="F258" s="8">
        <f t="shared" si="24"/>
        <v>-1081</v>
      </c>
      <c r="G258" s="15">
        <f t="shared" si="27"/>
        <v>-2758.0153146081029</v>
      </c>
    </row>
    <row r="259" spans="2:7" hidden="1" outlineLevel="1" x14ac:dyDescent="0.2">
      <c r="B259" s="1">
        <f t="shared" si="25"/>
        <v>238</v>
      </c>
      <c r="C259" s="15">
        <f t="shared" si="26"/>
        <v>-1108.1489285386056</v>
      </c>
      <c r="D259" s="15">
        <f t="shared" si="22"/>
        <v>-568.8663860694968</v>
      </c>
      <c r="E259" s="15">
        <f t="shared" si="23"/>
        <v>-1677.0153146081025</v>
      </c>
      <c r="F259" s="8">
        <f t="shared" si="24"/>
        <v>-1081</v>
      </c>
      <c r="G259" s="15">
        <f t="shared" si="27"/>
        <v>-2758.0153146081025</v>
      </c>
    </row>
    <row r="260" spans="2:7" hidden="1" outlineLevel="1" x14ac:dyDescent="0.2">
      <c r="B260" s="1">
        <f t="shared" si="25"/>
        <v>239</v>
      </c>
      <c r="C260" s="15">
        <f t="shared" si="26"/>
        <v>-1111.8880143150882</v>
      </c>
      <c r="D260" s="15">
        <f t="shared" si="22"/>
        <v>-565.12730029301429</v>
      </c>
      <c r="E260" s="15">
        <f t="shared" si="23"/>
        <v>-1677.0153146081025</v>
      </c>
      <c r="F260" s="8">
        <f t="shared" si="24"/>
        <v>-1081</v>
      </c>
      <c r="G260" s="15">
        <f t="shared" si="27"/>
        <v>-2758.0153146081025</v>
      </c>
    </row>
    <row r="261" spans="2:7" hidden="1" outlineLevel="1" x14ac:dyDescent="0.2">
      <c r="B261" s="1">
        <f t="shared" si="25"/>
        <v>240</v>
      </c>
      <c r="C261" s="15">
        <f t="shared" si="26"/>
        <v>-1115.6397164124314</v>
      </c>
      <c r="D261" s="15">
        <f t="shared" si="22"/>
        <v>-561.37559819567105</v>
      </c>
      <c r="E261" s="15">
        <f t="shared" si="23"/>
        <v>-1677.0153146081025</v>
      </c>
      <c r="F261" s="8">
        <f t="shared" si="24"/>
        <v>-1081</v>
      </c>
      <c r="G261" s="15">
        <f t="shared" si="27"/>
        <v>-2758.0153146081025</v>
      </c>
    </row>
    <row r="262" spans="2:7" hidden="1" outlineLevel="1" x14ac:dyDescent="0.2">
      <c r="B262" s="1">
        <f t="shared" si="25"/>
        <v>241</v>
      </c>
      <c r="C262" s="15">
        <f t="shared" si="26"/>
        <v>-1119.4040774002799</v>
      </c>
      <c r="D262" s="15">
        <f t="shared" si="22"/>
        <v>-557.61123720782268</v>
      </c>
      <c r="E262" s="15">
        <f t="shared" si="23"/>
        <v>-1677.0153146081025</v>
      </c>
      <c r="F262" s="8">
        <f t="shared" si="24"/>
        <v>-1081</v>
      </c>
      <c r="G262" s="15">
        <f t="shared" si="27"/>
        <v>-2758.0153146081025</v>
      </c>
    </row>
    <row r="263" spans="2:7" hidden="1" outlineLevel="1" x14ac:dyDescent="0.2">
      <c r="B263" s="1">
        <f t="shared" si="25"/>
        <v>242</v>
      </c>
      <c r="C263" s="15">
        <f t="shared" si="26"/>
        <v>-1123.1811399919152</v>
      </c>
      <c r="D263" s="15">
        <f t="shared" si="22"/>
        <v>-553.8341746161874</v>
      </c>
      <c r="E263" s="15">
        <f t="shared" si="23"/>
        <v>-1677.0153146081025</v>
      </c>
      <c r="F263" s="8">
        <f t="shared" si="24"/>
        <v>-1081</v>
      </c>
      <c r="G263" s="15">
        <f t="shared" si="27"/>
        <v>-2758.0153146081025</v>
      </c>
    </row>
    <row r="264" spans="2:7" hidden="1" outlineLevel="1" x14ac:dyDescent="0.2">
      <c r="B264" s="1">
        <f t="shared" si="25"/>
        <v>243</v>
      </c>
      <c r="C264" s="15">
        <f t="shared" si="26"/>
        <v>-1126.970947044741</v>
      </c>
      <c r="D264" s="15">
        <f t="shared" si="22"/>
        <v>-550.04436756336133</v>
      </c>
      <c r="E264" s="15">
        <f t="shared" si="23"/>
        <v>-1677.0153146081025</v>
      </c>
      <c r="F264" s="8">
        <f t="shared" si="24"/>
        <v>-1081</v>
      </c>
      <c r="G264" s="15">
        <f t="shared" si="27"/>
        <v>-2758.0153146081025</v>
      </c>
    </row>
    <row r="265" spans="2:7" hidden="1" outlineLevel="1" x14ac:dyDescent="0.2">
      <c r="B265" s="1">
        <f t="shared" si="25"/>
        <v>244</v>
      </c>
      <c r="C265" s="15">
        <f t="shared" si="26"/>
        <v>-1130.7735415607699</v>
      </c>
      <c r="D265" s="15">
        <f t="shared" si="22"/>
        <v>-546.24177304733257</v>
      </c>
      <c r="E265" s="15">
        <f t="shared" si="23"/>
        <v>-1677.0153146081025</v>
      </c>
      <c r="F265" s="8">
        <f t="shared" si="24"/>
        <v>-1081</v>
      </c>
      <c r="G265" s="15">
        <f t="shared" si="27"/>
        <v>-2758.0153146081025</v>
      </c>
    </row>
    <row r="266" spans="2:7" hidden="1" outlineLevel="1" x14ac:dyDescent="0.2">
      <c r="B266" s="1">
        <f t="shared" si="25"/>
        <v>245</v>
      </c>
      <c r="C266" s="15">
        <f t="shared" si="26"/>
        <v>-1134.5889666871094</v>
      </c>
      <c r="D266" s="15">
        <f t="shared" si="22"/>
        <v>-542.42634792099307</v>
      </c>
      <c r="E266" s="15">
        <f t="shared" si="23"/>
        <v>-1677.0153146081025</v>
      </c>
      <c r="F266" s="8">
        <f t="shared" si="24"/>
        <v>-1081</v>
      </c>
      <c r="G266" s="15">
        <f t="shared" si="27"/>
        <v>-2758.0153146081025</v>
      </c>
    </row>
    <row r="267" spans="2:7" hidden="1" outlineLevel="1" x14ac:dyDescent="0.2">
      <c r="B267" s="1">
        <f t="shared" si="25"/>
        <v>246</v>
      </c>
      <c r="C267" s="15">
        <f t="shared" si="26"/>
        <v>-1138.4172657164543</v>
      </c>
      <c r="D267" s="15">
        <f t="shared" si="22"/>
        <v>-538.5980488916482</v>
      </c>
      <c r="E267" s="15">
        <f t="shared" si="23"/>
        <v>-1677.0153146081025</v>
      </c>
      <c r="F267" s="8">
        <f t="shared" si="24"/>
        <v>-1081</v>
      </c>
      <c r="G267" s="15">
        <f t="shared" si="27"/>
        <v>-2758.0153146081025</v>
      </c>
    </row>
    <row r="268" spans="2:7" hidden="1" outlineLevel="1" x14ac:dyDescent="0.2">
      <c r="B268" s="1">
        <f t="shared" si="25"/>
        <v>247</v>
      </c>
      <c r="C268" s="15">
        <f t="shared" si="26"/>
        <v>-1142.2584820875752</v>
      </c>
      <c r="D268" s="15">
        <f t="shared" si="22"/>
        <v>-534.7568325205275</v>
      </c>
      <c r="E268" s="15">
        <f t="shared" si="23"/>
        <v>-1677.0153146081027</v>
      </c>
      <c r="F268" s="8">
        <f t="shared" si="24"/>
        <v>-1081</v>
      </c>
      <c r="G268" s="15">
        <f t="shared" si="27"/>
        <v>-2758.0153146081029</v>
      </c>
    </row>
    <row r="269" spans="2:7" hidden="1" outlineLevel="1" x14ac:dyDescent="0.2">
      <c r="B269" s="1">
        <f t="shared" si="25"/>
        <v>248</v>
      </c>
      <c r="C269" s="15">
        <f t="shared" si="26"/>
        <v>-1146.1126593858132</v>
      </c>
      <c r="D269" s="15">
        <f t="shared" si="22"/>
        <v>-530.90265522228958</v>
      </c>
      <c r="E269" s="15">
        <f t="shared" si="23"/>
        <v>-1677.0153146081029</v>
      </c>
      <c r="F269" s="8">
        <f t="shared" si="24"/>
        <v>-1081</v>
      </c>
      <c r="G269" s="15">
        <f t="shared" si="27"/>
        <v>-2758.0153146081029</v>
      </c>
    </row>
    <row r="270" spans="2:7" hidden="1" outlineLevel="1" x14ac:dyDescent="0.2">
      <c r="B270" s="1">
        <f t="shared" si="25"/>
        <v>249</v>
      </c>
      <c r="C270" s="15">
        <f t="shared" si="26"/>
        <v>-1149.9798413435735</v>
      </c>
      <c r="D270" s="15">
        <f t="shared" si="22"/>
        <v>-527.03547326452895</v>
      </c>
      <c r="E270" s="15">
        <f t="shared" si="23"/>
        <v>-1677.0153146081025</v>
      </c>
      <c r="F270" s="8">
        <f t="shared" si="24"/>
        <v>-1081</v>
      </c>
      <c r="G270" s="15">
        <f t="shared" si="27"/>
        <v>-2758.0153146081025</v>
      </c>
    </row>
    <row r="271" spans="2:7" hidden="1" outlineLevel="1" x14ac:dyDescent="0.2">
      <c r="B271" s="1">
        <f t="shared" si="25"/>
        <v>250</v>
      </c>
      <c r="C271" s="15">
        <f t="shared" si="26"/>
        <v>-1153.8600718408225</v>
      </c>
      <c r="D271" s="15">
        <f t="shared" si="22"/>
        <v>-523.15524276728001</v>
      </c>
      <c r="E271" s="15">
        <f t="shared" si="23"/>
        <v>-1677.0153146081025</v>
      </c>
      <c r="F271" s="8">
        <f t="shared" si="24"/>
        <v>-1081</v>
      </c>
      <c r="G271" s="15">
        <f t="shared" si="27"/>
        <v>-2758.0153146081025</v>
      </c>
    </row>
    <row r="272" spans="2:7" hidden="1" outlineLevel="1" x14ac:dyDescent="0.2">
      <c r="B272" s="1">
        <f t="shared" si="25"/>
        <v>251</v>
      </c>
      <c r="C272" s="15">
        <f t="shared" si="26"/>
        <v>-1157.7533949055849</v>
      </c>
      <c r="D272" s="15">
        <f t="shared" si="22"/>
        <v>-519.2619197025175</v>
      </c>
      <c r="E272" s="15">
        <f t="shared" si="23"/>
        <v>-1677.0153146081025</v>
      </c>
      <c r="F272" s="8">
        <f t="shared" si="24"/>
        <v>-1081</v>
      </c>
      <c r="G272" s="15">
        <f t="shared" si="27"/>
        <v>-2758.0153146081025</v>
      </c>
    </row>
    <row r="273" spans="2:7" hidden="1" outlineLevel="1" x14ac:dyDescent="0.2">
      <c r="B273" s="1">
        <f t="shared" si="25"/>
        <v>252</v>
      </c>
      <c r="C273" s="15">
        <f t="shared" si="26"/>
        <v>-1161.6598547144436</v>
      </c>
      <c r="D273" s="15">
        <f t="shared" si="22"/>
        <v>-515.35545989365892</v>
      </c>
      <c r="E273" s="15">
        <f t="shared" si="23"/>
        <v>-1677.0153146081025</v>
      </c>
      <c r="F273" s="8">
        <f t="shared" si="24"/>
        <v>-1081</v>
      </c>
      <c r="G273" s="15">
        <f t="shared" si="27"/>
        <v>-2758.0153146081025</v>
      </c>
    </row>
    <row r="274" spans="2:7" hidden="1" outlineLevel="1" x14ac:dyDescent="0.2">
      <c r="B274" s="1">
        <f t="shared" si="25"/>
        <v>253</v>
      </c>
      <c r="C274" s="15">
        <f t="shared" si="26"/>
        <v>-1165.5794955930405</v>
      </c>
      <c r="D274" s="15">
        <f t="shared" si="22"/>
        <v>-511.4358190150619</v>
      </c>
      <c r="E274" s="15">
        <f t="shared" si="23"/>
        <v>-1677.0153146081025</v>
      </c>
      <c r="F274" s="8">
        <f t="shared" si="24"/>
        <v>-1081</v>
      </c>
      <c r="G274" s="15">
        <f t="shared" si="27"/>
        <v>-2758.0153146081025</v>
      </c>
    </row>
    <row r="275" spans="2:7" hidden="1" outlineLevel="1" x14ac:dyDescent="0.2">
      <c r="B275" s="1">
        <f t="shared" si="25"/>
        <v>254</v>
      </c>
      <c r="C275" s="15">
        <f t="shared" si="26"/>
        <v>-1169.5123620165809</v>
      </c>
      <c r="D275" s="15">
        <f t="shared" si="22"/>
        <v>-507.50295259152153</v>
      </c>
      <c r="E275" s="15">
        <f t="shared" si="23"/>
        <v>-1677.0153146081025</v>
      </c>
      <c r="F275" s="8">
        <f t="shared" si="24"/>
        <v>-1081</v>
      </c>
      <c r="G275" s="15">
        <f t="shared" si="27"/>
        <v>-2758.0153146081025</v>
      </c>
    </row>
    <row r="276" spans="2:7" hidden="1" outlineLevel="1" x14ac:dyDescent="0.2">
      <c r="B276" s="1">
        <f t="shared" si="25"/>
        <v>255</v>
      </c>
      <c r="C276" s="15">
        <f t="shared" si="26"/>
        <v>-1173.4584986103359</v>
      </c>
      <c r="D276" s="15">
        <f t="shared" si="22"/>
        <v>-503.55681599776653</v>
      </c>
      <c r="E276" s="15">
        <f t="shared" si="23"/>
        <v>-1677.0153146081025</v>
      </c>
      <c r="F276" s="8">
        <f t="shared" si="24"/>
        <v>-1081</v>
      </c>
      <c r="G276" s="15">
        <f t="shared" si="27"/>
        <v>-2758.0153146081025</v>
      </c>
    </row>
    <row r="277" spans="2:7" hidden="1" outlineLevel="1" x14ac:dyDescent="0.2">
      <c r="B277" s="1">
        <f t="shared" si="25"/>
        <v>256</v>
      </c>
      <c r="C277" s="15">
        <f t="shared" si="26"/>
        <v>-1177.4179501501508</v>
      </c>
      <c r="D277" s="15">
        <f t="shared" si="22"/>
        <v>-499.59736445795153</v>
      </c>
      <c r="E277" s="15">
        <f t="shared" si="23"/>
        <v>-1677.0153146081022</v>
      </c>
      <c r="F277" s="8">
        <f t="shared" si="24"/>
        <v>-1081</v>
      </c>
      <c r="G277" s="15">
        <f t="shared" si="27"/>
        <v>-2758.015314608102</v>
      </c>
    </row>
    <row r="278" spans="2:7" hidden="1" outlineLevel="1" x14ac:dyDescent="0.2">
      <c r="B278" s="1">
        <f t="shared" si="25"/>
        <v>257</v>
      </c>
      <c r="C278" s="15">
        <f t="shared" si="26"/>
        <v>-1181.3907615629519</v>
      </c>
      <c r="D278" s="15">
        <f t="shared" si="22"/>
        <v>-495.62455304515032</v>
      </c>
      <c r="E278" s="15">
        <f t="shared" si="23"/>
        <v>-1677.0153146081022</v>
      </c>
      <c r="F278" s="8">
        <f t="shared" si="24"/>
        <v>-1081</v>
      </c>
      <c r="G278" s="15">
        <f t="shared" si="27"/>
        <v>-2758.015314608102</v>
      </c>
    </row>
    <row r="279" spans="2:7" hidden="1" outlineLevel="1" x14ac:dyDescent="0.2">
      <c r="B279" s="1">
        <f t="shared" si="25"/>
        <v>258</v>
      </c>
      <c r="C279" s="15">
        <f t="shared" si="26"/>
        <v>-1185.3769779272573</v>
      </c>
      <c r="D279" s="15">
        <f t="shared" ref="D279:D342" si="28">IPMT($J$11,$B279,$G$12*12,$G$10)</f>
        <v>-491.6383366808451</v>
      </c>
      <c r="E279" s="15">
        <f t="shared" ref="E279:E342" si="29">SUM(C279:D279)</f>
        <v>-1677.0153146081025</v>
      </c>
      <c r="F279" s="8">
        <f t="shared" ref="F279:F342" si="30">$J$12</f>
        <v>-1081</v>
      </c>
      <c r="G279" s="15">
        <f t="shared" si="27"/>
        <v>-2758.0153146081025</v>
      </c>
    </row>
    <row r="280" spans="2:7" hidden="1" outlineLevel="1" x14ac:dyDescent="0.2">
      <c r="B280" s="1">
        <f t="shared" ref="B280:B343" si="31">B279+1</f>
        <v>259</v>
      </c>
      <c r="C280" s="15">
        <f t="shared" si="26"/>
        <v>-1189.3766444736868</v>
      </c>
      <c r="D280" s="15">
        <f t="shared" si="28"/>
        <v>-487.63867013441558</v>
      </c>
      <c r="E280" s="15">
        <f t="shared" si="29"/>
        <v>-1677.0153146081025</v>
      </c>
      <c r="F280" s="8">
        <f t="shared" si="30"/>
        <v>-1081</v>
      </c>
      <c r="G280" s="15">
        <f t="shared" si="27"/>
        <v>-2758.0153146081025</v>
      </c>
    </row>
    <row r="281" spans="2:7" hidden="1" outlineLevel="1" x14ac:dyDescent="0.2">
      <c r="B281" s="1">
        <f t="shared" si="31"/>
        <v>260</v>
      </c>
      <c r="C281" s="15">
        <f t="shared" si="26"/>
        <v>-1193.3898065854771</v>
      </c>
      <c r="D281" s="15">
        <f t="shared" si="28"/>
        <v>-483.6255080226253</v>
      </c>
      <c r="E281" s="15">
        <f t="shared" si="29"/>
        <v>-1677.0153146081025</v>
      </c>
      <c r="F281" s="8">
        <f t="shared" si="30"/>
        <v>-1081</v>
      </c>
      <c r="G281" s="15">
        <f t="shared" si="27"/>
        <v>-2758.0153146081025</v>
      </c>
    </row>
    <row r="282" spans="2:7" hidden="1" outlineLevel="1" x14ac:dyDescent="0.2">
      <c r="B282" s="1">
        <f t="shared" si="31"/>
        <v>261</v>
      </c>
      <c r="C282" s="15">
        <f t="shared" si="26"/>
        <v>-1197.4165097989951</v>
      </c>
      <c r="D282" s="15">
        <f t="shared" si="28"/>
        <v>-479.59880480910726</v>
      </c>
      <c r="E282" s="15">
        <f t="shared" si="29"/>
        <v>-1677.0153146081025</v>
      </c>
      <c r="F282" s="8">
        <f t="shared" si="30"/>
        <v>-1081</v>
      </c>
      <c r="G282" s="15">
        <f t="shared" si="27"/>
        <v>-2758.0153146081025</v>
      </c>
    </row>
    <row r="283" spans="2:7" hidden="1" outlineLevel="1" x14ac:dyDescent="0.2">
      <c r="B283" s="1">
        <f t="shared" si="31"/>
        <v>262</v>
      </c>
      <c r="C283" s="15">
        <f t="shared" si="26"/>
        <v>-1201.4567998042558</v>
      </c>
      <c r="D283" s="15">
        <f t="shared" si="28"/>
        <v>-475.55851480384672</v>
      </c>
      <c r="E283" s="15">
        <f t="shared" si="29"/>
        <v>-1677.0153146081025</v>
      </c>
      <c r="F283" s="8">
        <f t="shared" si="30"/>
        <v>-1081</v>
      </c>
      <c r="G283" s="15">
        <f t="shared" si="27"/>
        <v>-2758.0153146081025</v>
      </c>
    </row>
    <row r="284" spans="2:7" hidden="1" outlineLevel="1" x14ac:dyDescent="0.2">
      <c r="B284" s="1">
        <f t="shared" si="31"/>
        <v>263</v>
      </c>
      <c r="C284" s="15">
        <f t="shared" si="26"/>
        <v>-1205.5107224454396</v>
      </c>
      <c r="D284" s="15">
        <f t="shared" si="28"/>
        <v>-471.50459216266285</v>
      </c>
      <c r="E284" s="15">
        <f t="shared" si="29"/>
        <v>-1677.0153146081025</v>
      </c>
      <c r="F284" s="8">
        <f t="shared" si="30"/>
        <v>-1081</v>
      </c>
      <c r="G284" s="15">
        <f t="shared" si="27"/>
        <v>-2758.0153146081025</v>
      </c>
    </row>
    <row r="285" spans="2:7" hidden="1" outlineLevel="1" x14ac:dyDescent="0.2">
      <c r="B285" s="1">
        <f t="shared" si="31"/>
        <v>264</v>
      </c>
      <c r="C285" s="15">
        <f t="shared" si="26"/>
        <v>-1209.5783237214139</v>
      </c>
      <c r="D285" s="15">
        <f t="shared" si="28"/>
        <v>-467.43699088668887</v>
      </c>
      <c r="E285" s="15">
        <f t="shared" si="29"/>
        <v>-1677.0153146081027</v>
      </c>
      <c r="F285" s="8">
        <f t="shared" si="30"/>
        <v>-1081</v>
      </c>
      <c r="G285" s="15">
        <f t="shared" si="27"/>
        <v>-2758.0153146081029</v>
      </c>
    </row>
    <row r="286" spans="2:7" hidden="1" outlineLevel="1" x14ac:dyDescent="0.2">
      <c r="B286" s="1">
        <f t="shared" si="31"/>
        <v>265</v>
      </c>
      <c r="C286" s="15">
        <f t="shared" si="26"/>
        <v>-1213.6596497862529</v>
      </c>
      <c r="D286" s="15">
        <f t="shared" si="28"/>
        <v>-463.35566482184964</v>
      </c>
      <c r="E286" s="15">
        <f t="shared" si="29"/>
        <v>-1677.0153146081025</v>
      </c>
      <c r="F286" s="8">
        <f t="shared" si="30"/>
        <v>-1081</v>
      </c>
      <c r="G286" s="15">
        <f t="shared" si="27"/>
        <v>-2758.0153146081025</v>
      </c>
    </row>
    <row r="287" spans="2:7" hidden="1" outlineLevel="1" x14ac:dyDescent="0.2">
      <c r="B287" s="1">
        <f t="shared" si="31"/>
        <v>266</v>
      </c>
      <c r="C287" s="15">
        <f t="shared" si="26"/>
        <v>-1217.754746949764</v>
      </c>
      <c r="D287" s="15">
        <f t="shared" si="28"/>
        <v>-459.26056765833823</v>
      </c>
      <c r="E287" s="15">
        <f t="shared" si="29"/>
        <v>-1677.0153146081022</v>
      </c>
      <c r="F287" s="8">
        <f t="shared" si="30"/>
        <v>-1081</v>
      </c>
      <c r="G287" s="15">
        <f t="shared" si="27"/>
        <v>-2758.015314608102</v>
      </c>
    </row>
    <row r="288" spans="2:7" hidden="1" outlineLevel="1" x14ac:dyDescent="0.2">
      <c r="B288" s="1">
        <f t="shared" si="31"/>
        <v>267</v>
      </c>
      <c r="C288" s="15">
        <f t="shared" si="26"/>
        <v>-1221.8636616780116</v>
      </c>
      <c r="D288" s="15">
        <f t="shared" si="28"/>
        <v>-455.15165293009079</v>
      </c>
      <c r="E288" s="15">
        <f t="shared" si="29"/>
        <v>-1677.0153146081025</v>
      </c>
      <c r="F288" s="8">
        <f t="shared" si="30"/>
        <v>-1081</v>
      </c>
      <c r="G288" s="15">
        <f t="shared" si="27"/>
        <v>-2758.0153146081025</v>
      </c>
    </row>
    <row r="289" spans="2:7" hidden="1" outlineLevel="1" x14ac:dyDescent="0.2">
      <c r="B289" s="1">
        <f t="shared" si="31"/>
        <v>268</v>
      </c>
      <c r="C289" s="15">
        <f t="shared" si="26"/>
        <v>-1225.9864405938438</v>
      </c>
      <c r="D289" s="15">
        <f t="shared" si="28"/>
        <v>-451.02887401425852</v>
      </c>
      <c r="E289" s="15">
        <f t="shared" si="29"/>
        <v>-1677.0153146081022</v>
      </c>
      <c r="F289" s="8">
        <f t="shared" si="30"/>
        <v>-1081</v>
      </c>
      <c r="G289" s="15">
        <f t="shared" si="27"/>
        <v>-2758.015314608102</v>
      </c>
    </row>
    <row r="290" spans="2:7" hidden="1" outlineLevel="1" x14ac:dyDescent="0.2">
      <c r="B290" s="1">
        <f t="shared" si="31"/>
        <v>269</v>
      </c>
      <c r="C290" s="15">
        <f t="shared" ref="C290:C353" si="32">PPMT($J$11,$B290,$G$12*12,$G$10)</f>
        <v>-1230.1231304774233</v>
      </c>
      <c r="D290" s="15">
        <f t="shared" si="28"/>
        <v>-446.89218413067937</v>
      </c>
      <c r="E290" s="15">
        <f t="shared" si="29"/>
        <v>-1677.0153146081027</v>
      </c>
      <c r="F290" s="8">
        <f t="shared" si="30"/>
        <v>-1081</v>
      </c>
      <c r="G290" s="15">
        <f t="shared" ref="G290:G353" si="33">SUM(E290:F290)</f>
        <v>-2758.0153146081029</v>
      </c>
    </row>
    <row r="291" spans="2:7" hidden="1" outlineLevel="1" x14ac:dyDescent="0.2">
      <c r="B291" s="1">
        <f t="shared" si="31"/>
        <v>270</v>
      </c>
      <c r="C291" s="15">
        <f t="shared" si="32"/>
        <v>-1234.2737782667559</v>
      </c>
      <c r="D291" s="15">
        <f t="shared" si="28"/>
        <v>-442.74153634134649</v>
      </c>
      <c r="E291" s="15">
        <f t="shared" si="29"/>
        <v>-1677.0153146081025</v>
      </c>
      <c r="F291" s="8">
        <f t="shared" si="30"/>
        <v>-1081</v>
      </c>
      <c r="G291" s="15">
        <f t="shared" si="33"/>
        <v>-2758.0153146081025</v>
      </c>
    </row>
    <row r="292" spans="2:7" hidden="1" outlineLevel="1" x14ac:dyDescent="0.2">
      <c r="B292" s="1">
        <f t="shared" si="31"/>
        <v>271</v>
      </c>
      <c r="C292" s="15">
        <f t="shared" si="32"/>
        <v>-1238.4384310582259</v>
      </c>
      <c r="D292" s="15">
        <f t="shared" si="28"/>
        <v>-438.57688354987664</v>
      </c>
      <c r="E292" s="15">
        <f t="shared" si="29"/>
        <v>-1677.0153146081025</v>
      </c>
      <c r="F292" s="8">
        <f t="shared" si="30"/>
        <v>-1081</v>
      </c>
      <c r="G292" s="15">
        <f t="shared" si="33"/>
        <v>-2758.0153146081025</v>
      </c>
    </row>
    <row r="293" spans="2:7" hidden="1" outlineLevel="1" x14ac:dyDescent="0.2">
      <c r="B293" s="1">
        <f t="shared" si="31"/>
        <v>272</v>
      </c>
      <c r="C293" s="15">
        <f t="shared" si="32"/>
        <v>-1242.6171361071272</v>
      </c>
      <c r="D293" s="15">
        <f t="shared" si="28"/>
        <v>-434.39817850097518</v>
      </c>
      <c r="E293" s="15">
        <f t="shared" si="29"/>
        <v>-1677.0153146081025</v>
      </c>
      <c r="F293" s="8">
        <f t="shared" si="30"/>
        <v>-1081</v>
      </c>
      <c r="G293" s="15">
        <f t="shared" si="33"/>
        <v>-2758.0153146081025</v>
      </c>
    </row>
    <row r="294" spans="2:7" hidden="1" outlineLevel="1" x14ac:dyDescent="0.2">
      <c r="B294" s="1">
        <f t="shared" si="31"/>
        <v>273</v>
      </c>
      <c r="C294" s="15">
        <f t="shared" si="32"/>
        <v>-1246.8099408282028</v>
      </c>
      <c r="D294" s="15">
        <f t="shared" si="28"/>
        <v>-430.2053737798995</v>
      </c>
      <c r="E294" s="15">
        <f t="shared" si="29"/>
        <v>-1677.0153146081022</v>
      </c>
      <c r="F294" s="8">
        <f t="shared" si="30"/>
        <v>-1081</v>
      </c>
      <c r="G294" s="15">
        <f t="shared" si="33"/>
        <v>-2758.015314608102</v>
      </c>
    </row>
    <row r="295" spans="2:7" hidden="1" outlineLevel="1" x14ac:dyDescent="0.2">
      <c r="B295" s="1">
        <f t="shared" si="31"/>
        <v>274</v>
      </c>
      <c r="C295" s="15">
        <f t="shared" si="32"/>
        <v>-1251.0168927961806</v>
      </c>
      <c r="D295" s="15">
        <f t="shared" si="28"/>
        <v>-425.9984218119219</v>
      </c>
      <c r="E295" s="15">
        <f t="shared" si="29"/>
        <v>-1677.0153146081025</v>
      </c>
      <c r="F295" s="8">
        <f t="shared" si="30"/>
        <v>-1081</v>
      </c>
      <c r="G295" s="15">
        <f t="shared" si="33"/>
        <v>-2758.0153146081025</v>
      </c>
    </row>
    <row r="296" spans="2:7" hidden="1" outlineLevel="1" x14ac:dyDescent="0.2">
      <c r="B296" s="1">
        <f t="shared" si="31"/>
        <v>275</v>
      </c>
      <c r="C296" s="15">
        <f t="shared" si="32"/>
        <v>-1255.2380397463132</v>
      </c>
      <c r="D296" s="15">
        <f t="shared" si="28"/>
        <v>-421.77727486178929</v>
      </c>
      <c r="E296" s="15">
        <f t="shared" si="29"/>
        <v>-1677.0153146081025</v>
      </c>
      <c r="F296" s="8">
        <f t="shared" si="30"/>
        <v>-1081</v>
      </c>
      <c r="G296" s="15">
        <f t="shared" si="33"/>
        <v>-2758.0153146081025</v>
      </c>
    </row>
    <row r="297" spans="2:7" hidden="1" outlineLevel="1" x14ac:dyDescent="0.2">
      <c r="B297" s="1">
        <f t="shared" si="31"/>
        <v>276</v>
      </c>
      <c r="C297" s="15">
        <f t="shared" si="32"/>
        <v>-1259.4734295749213</v>
      </c>
      <c r="D297" s="15">
        <f t="shared" si="28"/>
        <v>-417.54188503318125</v>
      </c>
      <c r="E297" s="15">
        <f t="shared" si="29"/>
        <v>-1677.0153146081025</v>
      </c>
      <c r="F297" s="8">
        <f t="shared" si="30"/>
        <v>-1081</v>
      </c>
      <c r="G297" s="15">
        <f t="shared" si="33"/>
        <v>-2758.0153146081025</v>
      </c>
    </row>
    <row r="298" spans="2:7" hidden="1" outlineLevel="1" x14ac:dyDescent="0.2">
      <c r="B298" s="1">
        <f t="shared" si="31"/>
        <v>277</v>
      </c>
      <c r="C298" s="15">
        <f t="shared" si="32"/>
        <v>-1263.7231103399351</v>
      </c>
      <c r="D298" s="15">
        <f t="shared" si="28"/>
        <v>-413.29220426816738</v>
      </c>
      <c r="E298" s="15">
        <f t="shared" si="29"/>
        <v>-1677.0153146081025</v>
      </c>
      <c r="F298" s="8">
        <f t="shared" si="30"/>
        <v>-1081</v>
      </c>
      <c r="G298" s="15">
        <f t="shared" si="33"/>
        <v>-2758.0153146081025</v>
      </c>
    </row>
    <row r="299" spans="2:7" hidden="1" outlineLevel="1" x14ac:dyDescent="0.2">
      <c r="B299" s="1">
        <f t="shared" si="31"/>
        <v>278</v>
      </c>
      <c r="C299" s="15">
        <f t="shared" si="32"/>
        <v>-1267.9871302614413</v>
      </c>
      <c r="D299" s="15">
        <f t="shared" si="28"/>
        <v>-409.02818434666131</v>
      </c>
      <c r="E299" s="15">
        <f t="shared" si="29"/>
        <v>-1677.0153146081025</v>
      </c>
      <c r="F299" s="8">
        <f t="shared" si="30"/>
        <v>-1081</v>
      </c>
      <c r="G299" s="15">
        <f t="shared" si="33"/>
        <v>-2758.0153146081025</v>
      </c>
    </row>
    <row r="300" spans="2:7" hidden="1" outlineLevel="1" x14ac:dyDescent="0.2">
      <c r="B300" s="1">
        <f t="shared" si="31"/>
        <v>279</v>
      </c>
      <c r="C300" s="15">
        <f t="shared" si="32"/>
        <v>-1272.2655377222291</v>
      </c>
      <c r="D300" s="15">
        <f t="shared" si="28"/>
        <v>-404.74977688587359</v>
      </c>
      <c r="E300" s="15">
        <f t="shared" si="29"/>
        <v>-1677.0153146081027</v>
      </c>
      <c r="F300" s="8">
        <f t="shared" si="30"/>
        <v>-1081</v>
      </c>
      <c r="G300" s="15">
        <f t="shared" si="33"/>
        <v>-2758.0153146081029</v>
      </c>
    </row>
    <row r="301" spans="2:7" hidden="1" outlineLevel="1" x14ac:dyDescent="0.2">
      <c r="B301" s="1">
        <f t="shared" si="31"/>
        <v>280</v>
      </c>
      <c r="C301" s="15">
        <f t="shared" si="32"/>
        <v>-1276.5583812683394</v>
      </c>
      <c r="D301" s="15">
        <f t="shared" si="28"/>
        <v>-400.45693333976334</v>
      </c>
      <c r="E301" s="15">
        <f t="shared" si="29"/>
        <v>-1677.0153146081027</v>
      </c>
      <c r="F301" s="8">
        <f t="shared" si="30"/>
        <v>-1081</v>
      </c>
      <c r="G301" s="15">
        <f t="shared" si="33"/>
        <v>-2758.0153146081029</v>
      </c>
    </row>
    <row r="302" spans="2:7" hidden="1" outlineLevel="1" x14ac:dyDescent="0.2">
      <c r="B302" s="1">
        <f t="shared" si="31"/>
        <v>281</v>
      </c>
      <c r="C302" s="15">
        <f t="shared" si="32"/>
        <v>-1280.865709609616</v>
      </c>
      <c r="D302" s="15">
        <f t="shared" si="28"/>
        <v>-396.14960499848632</v>
      </c>
      <c r="E302" s="15">
        <f t="shared" si="29"/>
        <v>-1677.0153146081025</v>
      </c>
      <c r="F302" s="8">
        <f t="shared" si="30"/>
        <v>-1081</v>
      </c>
      <c r="G302" s="15">
        <f t="shared" si="33"/>
        <v>-2758.0153146081025</v>
      </c>
    </row>
    <row r="303" spans="2:7" hidden="1" outlineLevel="1" x14ac:dyDescent="0.2">
      <c r="B303" s="1">
        <f t="shared" si="31"/>
        <v>282</v>
      </c>
      <c r="C303" s="15">
        <f t="shared" si="32"/>
        <v>-1285.1875716202587</v>
      </c>
      <c r="D303" s="15">
        <f t="shared" si="28"/>
        <v>-391.82774298784358</v>
      </c>
      <c r="E303" s="15">
        <f t="shared" si="29"/>
        <v>-1677.0153146081022</v>
      </c>
      <c r="F303" s="8">
        <f t="shared" si="30"/>
        <v>-1081</v>
      </c>
      <c r="G303" s="15">
        <f t="shared" si="33"/>
        <v>-2758.015314608102</v>
      </c>
    </row>
    <row r="304" spans="2:7" hidden="1" outlineLevel="1" x14ac:dyDescent="0.2">
      <c r="B304" s="1">
        <f t="shared" si="31"/>
        <v>283</v>
      </c>
      <c r="C304" s="15">
        <f t="shared" si="32"/>
        <v>-1289.5240163393767</v>
      </c>
      <c r="D304" s="15">
        <f t="shared" si="28"/>
        <v>-387.49129826872564</v>
      </c>
      <c r="E304" s="15">
        <f t="shared" si="29"/>
        <v>-1677.0153146081022</v>
      </c>
      <c r="F304" s="8">
        <f t="shared" si="30"/>
        <v>-1081</v>
      </c>
      <c r="G304" s="15">
        <f t="shared" si="33"/>
        <v>-2758.015314608102</v>
      </c>
    </row>
    <row r="305" spans="2:7" hidden="1" outlineLevel="1" x14ac:dyDescent="0.2">
      <c r="B305" s="1">
        <f t="shared" si="31"/>
        <v>284</v>
      </c>
      <c r="C305" s="15">
        <f t="shared" si="32"/>
        <v>-1293.8750929715454</v>
      </c>
      <c r="D305" s="15">
        <f t="shared" si="28"/>
        <v>-383.14022163655687</v>
      </c>
      <c r="E305" s="15">
        <f t="shared" si="29"/>
        <v>-1677.0153146081022</v>
      </c>
      <c r="F305" s="8">
        <f t="shared" si="30"/>
        <v>-1081</v>
      </c>
      <c r="G305" s="15">
        <f t="shared" si="33"/>
        <v>-2758.015314608102</v>
      </c>
    </row>
    <row r="306" spans="2:7" hidden="1" outlineLevel="1" x14ac:dyDescent="0.2">
      <c r="B306" s="1">
        <f t="shared" si="31"/>
        <v>285</v>
      </c>
      <c r="C306" s="15">
        <f t="shared" si="32"/>
        <v>-1298.2408508873655</v>
      </c>
      <c r="D306" s="15">
        <f t="shared" si="28"/>
        <v>-378.77446372073689</v>
      </c>
      <c r="E306" s="15">
        <f t="shared" si="29"/>
        <v>-1677.0153146081025</v>
      </c>
      <c r="F306" s="8">
        <f t="shared" si="30"/>
        <v>-1081</v>
      </c>
      <c r="G306" s="15">
        <f t="shared" si="33"/>
        <v>-2758.0153146081025</v>
      </c>
    </row>
    <row r="307" spans="2:7" hidden="1" outlineLevel="1" x14ac:dyDescent="0.2">
      <c r="B307" s="1">
        <f t="shared" si="31"/>
        <v>286</v>
      </c>
      <c r="C307" s="15">
        <f t="shared" si="32"/>
        <v>-1302.6213396240223</v>
      </c>
      <c r="D307" s="15">
        <f t="shared" si="28"/>
        <v>-374.39397498408016</v>
      </c>
      <c r="E307" s="15">
        <f t="shared" si="29"/>
        <v>-1677.0153146081025</v>
      </c>
      <c r="F307" s="8">
        <f t="shared" si="30"/>
        <v>-1081</v>
      </c>
      <c r="G307" s="15">
        <f t="shared" si="33"/>
        <v>-2758.0153146081025</v>
      </c>
    </row>
    <row r="308" spans="2:7" hidden="1" outlineLevel="1" x14ac:dyDescent="0.2">
      <c r="B308" s="1">
        <f t="shared" si="31"/>
        <v>287</v>
      </c>
      <c r="C308" s="15">
        <f t="shared" si="32"/>
        <v>-1307.0166088858477</v>
      </c>
      <c r="D308" s="15">
        <f t="shared" si="28"/>
        <v>-369.99870572225456</v>
      </c>
      <c r="E308" s="15">
        <f t="shared" si="29"/>
        <v>-1677.0153146081022</v>
      </c>
      <c r="F308" s="8">
        <f t="shared" si="30"/>
        <v>-1081</v>
      </c>
      <c r="G308" s="15">
        <f t="shared" si="33"/>
        <v>-2758.015314608102</v>
      </c>
    </row>
    <row r="309" spans="2:7" hidden="1" outlineLevel="1" x14ac:dyDescent="0.2">
      <c r="B309" s="1">
        <f t="shared" si="31"/>
        <v>288</v>
      </c>
      <c r="C309" s="15">
        <f t="shared" si="32"/>
        <v>-1311.426708544886</v>
      </c>
      <c r="D309" s="15">
        <f t="shared" si="28"/>
        <v>-365.5886060632165</v>
      </c>
      <c r="E309" s="15">
        <f t="shared" si="29"/>
        <v>-1677.0153146081025</v>
      </c>
      <c r="F309" s="8">
        <f t="shared" si="30"/>
        <v>-1081</v>
      </c>
      <c r="G309" s="15">
        <f t="shared" si="33"/>
        <v>-2758.0153146081025</v>
      </c>
    </row>
    <row r="310" spans="2:7" hidden="1" outlineLevel="1" x14ac:dyDescent="0.2">
      <c r="B310" s="1">
        <f t="shared" si="31"/>
        <v>289</v>
      </c>
      <c r="C310" s="15">
        <f t="shared" si="32"/>
        <v>-1315.8516886414566</v>
      </c>
      <c r="D310" s="15">
        <f t="shared" si="28"/>
        <v>-361.16362596664584</v>
      </c>
      <c r="E310" s="15">
        <f t="shared" si="29"/>
        <v>-1677.0153146081025</v>
      </c>
      <c r="F310" s="8">
        <f t="shared" si="30"/>
        <v>-1081</v>
      </c>
      <c r="G310" s="15">
        <f t="shared" si="33"/>
        <v>-2758.0153146081025</v>
      </c>
    </row>
    <row r="311" spans="2:7" hidden="1" outlineLevel="1" x14ac:dyDescent="0.2">
      <c r="B311" s="1">
        <f t="shared" si="31"/>
        <v>290</v>
      </c>
      <c r="C311" s="15">
        <f t="shared" si="32"/>
        <v>-1320.291599384725</v>
      </c>
      <c r="D311" s="15">
        <f t="shared" si="28"/>
        <v>-356.72371522337761</v>
      </c>
      <c r="E311" s="15">
        <f t="shared" si="29"/>
        <v>-1677.0153146081027</v>
      </c>
      <c r="F311" s="8">
        <f t="shared" si="30"/>
        <v>-1081</v>
      </c>
      <c r="G311" s="15">
        <f t="shared" si="33"/>
        <v>-2758.0153146081029</v>
      </c>
    </row>
    <row r="312" spans="2:7" hidden="1" outlineLevel="1" x14ac:dyDescent="0.2">
      <c r="B312" s="1">
        <f t="shared" si="31"/>
        <v>291</v>
      </c>
      <c r="C312" s="15">
        <f t="shared" si="32"/>
        <v>-1324.74649115327</v>
      </c>
      <c r="D312" s="15">
        <f t="shared" si="28"/>
        <v>-352.26882345483239</v>
      </c>
      <c r="E312" s="15">
        <f t="shared" si="29"/>
        <v>-1677.0153146081025</v>
      </c>
      <c r="F312" s="8">
        <f t="shared" si="30"/>
        <v>-1081</v>
      </c>
      <c r="G312" s="15">
        <f t="shared" si="33"/>
        <v>-2758.0153146081025</v>
      </c>
    </row>
    <row r="313" spans="2:7" hidden="1" outlineLevel="1" x14ac:dyDescent="0.2">
      <c r="B313" s="1">
        <f t="shared" si="31"/>
        <v>292</v>
      </c>
      <c r="C313" s="15">
        <f t="shared" si="32"/>
        <v>-1329.2164144956573</v>
      </c>
      <c r="D313" s="15">
        <f t="shared" si="28"/>
        <v>-347.79890011244504</v>
      </c>
      <c r="E313" s="15">
        <f t="shared" si="29"/>
        <v>-1677.0153146081025</v>
      </c>
      <c r="F313" s="8">
        <f t="shared" si="30"/>
        <v>-1081</v>
      </c>
      <c r="G313" s="15">
        <f t="shared" si="33"/>
        <v>-2758.0153146081025</v>
      </c>
    </row>
    <row r="314" spans="2:7" hidden="1" outlineLevel="1" x14ac:dyDescent="0.2">
      <c r="B314" s="1">
        <f t="shared" si="31"/>
        <v>293</v>
      </c>
      <c r="C314" s="15">
        <f t="shared" si="32"/>
        <v>-1333.7014201310119</v>
      </c>
      <c r="D314" s="15">
        <f t="shared" si="28"/>
        <v>-343.3138944770904</v>
      </c>
      <c r="E314" s="15">
        <f t="shared" si="29"/>
        <v>-1677.0153146081022</v>
      </c>
      <c r="F314" s="8">
        <f t="shared" si="30"/>
        <v>-1081</v>
      </c>
      <c r="G314" s="15">
        <f t="shared" si="33"/>
        <v>-2758.015314608102</v>
      </c>
    </row>
    <row r="315" spans="2:7" hidden="1" outlineLevel="1" x14ac:dyDescent="0.2">
      <c r="B315" s="1">
        <f t="shared" si="31"/>
        <v>294</v>
      </c>
      <c r="C315" s="15">
        <f t="shared" si="32"/>
        <v>-1338.2015589495938</v>
      </c>
      <c r="D315" s="15">
        <f t="shared" si="28"/>
        <v>-338.81375565850863</v>
      </c>
      <c r="E315" s="15">
        <f t="shared" si="29"/>
        <v>-1677.0153146081025</v>
      </c>
      <c r="F315" s="8">
        <f t="shared" si="30"/>
        <v>-1081</v>
      </c>
      <c r="G315" s="15">
        <f t="shared" si="33"/>
        <v>-2758.0153146081025</v>
      </c>
    </row>
    <row r="316" spans="2:7" hidden="1" outlineLevel="1" x14ac:dyDescent="0.2">
      <c r="B316" s="1">
        <f t="shared" si="31"/>
        <v>295</v>
      </c>
      <c r="C316" s="15">
        <f t="shared" si="32"/>
        <v>-1342.7168820133754</v>
      </c>
      <c r="D316" s="15">
        <f t="shared" si="28"/>
        <v>-334.2984325947271</v>
      </c>
      <c r="E316" s="15">
        <f t="shared" si="29"/>
        <v>-1677.0153146081025</v>
      </c>
      <c r="F316" s="8">
        <f t="shared" si="30"/>
        <v>-1081</v>
      </c>
      <c r="G316" s="15">
        <f t="shared" si="33"/>
        <v>-2758.0153146081025</v>
      </c>
    </row>
    <row r="317" spans="2:7" hidden="1" outlineLevel="1" x14ac:dyDescent="0.2">
      <c r="B317" s="1">
        <f t="shared" si="31"/>
        <v>296</v>
      </c>
      <c r="C317" s="15">
        <f t="shared" si="32"/>
        <v>-1347.2474405566211</v>
      </c>
      <c r="D317" s="15">
        <f t="shared" si="28"/>
        <v>-329.76787405148144</v>
      </c>
      <c r="E317" s="15">
        <f t="shared" si="29"/>
        <v>-1677.0153146081025</v>
      </c>
      <c r="F317" s="8">
        <f t="shared" si="30"/>
        <v>-1081</v>
      </c>
      <c r="G317" s="15">
        <f t="shared" si="33"/>
        <v>-2758.0153146081025</v>
      </c>
    </row>
    <row r="318" spans="2:7" hidden="1" outlineLevel="1" x14ac:dyDescent="0.2">
      <c r="B318" s="1">
        <f t="shared" si="31"/>
        <v>297</v>
      </c>
      <c r="C318" s="15">
        <f t="shared" si="32"/>
        <v>-1351.7932859864686</v>
      </c>
      <c r="D318" s="15">
        <f t="shared" si="28"/>
        <v>-325.22202862163385</v>
      </c>
      <c r="E318" s="15">
        <f t="shared" si="29"/>
        <v>-1677.0153146081025</v>
      </c>
      <c r="F318" s="8">
        <f t="shared" si="30"/>
        <v>-1081</v>
      </c>
      <c r="G318" s="15">
        <f t="shared" si="33"/>
        <v>-2758.0153146081025</v>
      </c>
    </row>
    <row r="319" spans="2:7" hidden="1" outlineLevel="1" x14ac:dyDescent="0.2">
      <c r="B319" s="1">
        <f t="shared" si="31"/>
        <v>298</v>
      </c>
      <c r="C319" s="15">
        <f t="shared" si="32"/>
        <v>-1356.3544698835121</v>
      </c>
      <c r="D319" s="15">
        <f t="shared" si="28"/>
        <v>-320.66084472459005</v>
      </c>
      <c r="E319" s="15">
        <f t="shared" si="29"/>
        <v>-1677.0153146081022</v>
      </c>
      <c r="F319" s="8">
        <f t="shared" si="30"/>
        <v>-1081</v>
      </c>
      <c r="G319" s="15">
        <f t="shared" si="33"/>
        <v>-2758.015314608102</v>
      </c>
    </row>
    <row r="320" spans="2:7" hidden="1" outlineLevel="1" x14ac:dyDescent="0.2">
      <c r="B320" s="1">
        <f t="shared" si="31"/>
        <v>299</v>
      </c>
      <c r="C320" s="15">
        <f t="shared" si="32"/>
        <v>-1360.9310440023883</v>
      </c>
      <c r="D320" s="15">
        <f t="shared" si="28"/>
        <v>-316.0842706057141</v>
      </c>
      <c r="E320" s="15">
        <f t="shared" si="29"/>
        <v>-1677.0153146081025</v>
      </c>
      <c r="F320" s="8">
        <f t="shared" si="30"/>
        <v>-1081</v>
      </c>
      <c r="G320" s="15">
        <f t="shared" si="33"/>
        <v>-2758.0153146081025</v>
      </c>
    </row>
    <row r="321" spans="2:7" hidden="1" outlineLevel="1" x14ac:dyDescent="0.2">
      <c r="B321" s="1">
        <f t="shared" si="31"/>
        <v>300</v>
      </c>
      <c r="C321" s="15">
        <f t="shared" si="32"/>
        <v>-1365.5230602723618</v>
      </c>
      <c r="D321" s="15">
        <f t="shared" si="28"/>
        <v>-311.49225433574077</v>
      </c>
      <c r="E321" s="15">
        <f t="shared" si="29"/>
        <v>-1677.0153146081025</v>
      </c>
      <c r="F321" s="8">
        <f t="shared" si="30"/>
        <v>-1081</v>
      </c>
      <c r="G321" s="15">
        <f t="shared" si="33"/>
        <v>-2758.0153146081025</v>
      </c>
    </row>
    <row r="322" spans="2:7" hidden="1" outlineLevel="1" x14ac:dyDescent="0.2">
      <c r="B322" s="1">
        <f t="shared" si="31"/>
        <v>301</v>
      </c>
      <c r="C322" s="15">
        <f t="shared" si="32"/>
        <v>-1370.1305707979159</v>
      </c>
      <c r="D322" s="15">
        <f t="shared" si="28"/>
        <v>-306.88474381018654</v>
      </c>
      <c r="E322" s="15">
        <f t="shared" si="29"/>
        <v>-1677.0153146081025</v>
      </c>
      <c r="F322" s="8">
        <f t="shared" si="30"/>
        <v>-1081</v>
      </c>
      <c r="G322" s="15">
        <f t="shared" si="33"/>
        <v>-2758.0153146081025</v>
      </c>
    </row>
    <row r="323" spans="2:7" hidden="1" outlineLevel="1" x14ac:dyDescent="0.2">
      <c r="B323" s="1">
        <f t="shared" si="31"/>
        <v>302</v>
      </c>
      <c r="C323" s="15">
        <f t="shared" si="32"/>
        <v>-1374.7536278593441</v>
      </c>
      <c r="D323" s="15">
        <f t="shared" si="28"/>
        <v>-302.26168674875851</v>
      </c>
      <c r="E323" s="15">
        <f t="shared" si="29"/>
        <v>-1677.0153146081025</v>
      </c>
      <c r="F323" s="8">
        <f t="shared" si="30"/>
        <v>-1081</v>
      </c>
      <c r="G323" s="15">
        <f t="shared" si="33"/>
        <v>-2758.0153146081025</v>
      </c>
    </row>
    <row r="324" spans="2:7" hidden="1" outlineLevel="1" x14ac:dyDescent="0.2">
      <c r="B324" s="1">
        <f t="shared" si="31"/>
        <v>303</v>
      </c>
      <c r="C324" s="15">
        <f t="shared" si="32"/>
        <v>-1379.3922839133418</v>
      </c>
      <c r="D324" s="15">
        <f t="shared" si="28"/>
        <v>-297.62303069476081</v>
      </c>
      <c r="E324" s="15">
        <f t="shared" si="29"/>
        <v>-1677.0153146081025</v>
      </c>
      <c r="F324" s="8">
        <f t="shared" si="30"/>
        <v>-1081</v>
      </c>
      <c r="G324" s="15">
        <f t="shared" si="33"/>
        <v>-2758.0153146081025</v>
      </c>
    </row>
    <row r="325" spans="2:7" hidden="1" outlineLevel="1" x14ac:dyDescent="0.2">
      <c r="B325" s="1">
        <f t="shared" si="31"/>
        <v>304</v>
      </c>
      <c r="C325" s="15">
        <f t="shared" si="32"/>
        <v>-1384.0465915936024</v>
      </c>
      <c r="D325" s="15">
        <f t="shared" si="28"/>
        <v>-292.96872301449997</v>
      </c>
      <c r="E325" s="15">
        <f t="shared" si="29"/>
        <v>-1677.0153146081025</v>
      </c>
      <c r="F325" s="8">
        <f t="shared" si="30"/>
        <v>-1081</v>
      </c>
      <c r="G325" s="15">
        <f t="shared" si="33"/>
        <v>-2758.0153146081025</v>
      </c>
    </row>
    <row r="326" spans="2:7" hidden="1" outlineLevel="1" x14ac:dyDescent="0.2">
      <c r="B326" s="1">
        <f t="shared" si="31"/>
        <v>305</v>
      </c>
      <c r="C326" s="15">
        <f t="shared" si="32"/>
        <v>-1388.7166037114155</v>
      </c>
      <c r="D326" s="15">
        <f t="shared" si="28"/>
        <v>-288.29871089668694</v>
      </c>
      <c r="E326" s="15">
        <f t="shared" si="29"/>
        <v>-1677.0153146081025</v>
      </c>
      <c r="F326" s="8">
        <f t="shared" si="30"/>
        <v>-1081</v>
      </c>
      <c r="G326" s="15">
        <f t="shared" si="33"/>
        <v>-2758.0153146081025</v>
      </c>
    </row>
    <row r="327" spans="2:7" hidden="1" outlineLevel="1" x14ac:dyDescent="0.2">
      <c r="B327" s="1">
        <f t="shared" si="31"/>
        <v>306</v>
      </c>
      <c r="C327" s="15">
        <f t="shared" si="32"/>
        <v>-1393.4023732562637</v>
      </c>
      <c r="D327" s="15">
        <f t="shared" si="28"/>
        <v>-283.61294135183874</v>
      </c>
      <c r="E327" s="15">
        <f t="shared" si="29"/>
        <v>-1677.0153146081025</v>
      </c>
      <c r="F327" s="8">
        <f t="shared" si="30"/>
        <v>-1081</v>
      </c>
      <c r="G327" s="15">
        <f t="shared" si="33"/>
        <v>-2758.0153146081025</v>
      </c>
    </row>
    <row r="328" spans="2:7" hidden="1" outlineLevel="1" x14ac:dyDescent="0.2">
      <c r="B328" s="1">
        <f t="shared" si="31"/>
        <v>307</v>
      </c>
      <c r="C328" s="15">
        <f t="shared" si="32"/>
        <v>-1398.1039533964263</v>
      </c>
      <c r="D328" s="15">
        <f t="shared" si="28"/>
        <v>-278.91136121167625</v>
      </c>
      <c r="E328" s="15">
        <f t="shared" si="29"/>
        <v>-1677.0153146081025</v>
      </c>
      <c r="F328" s="8">
        <f t="shared" si="30"/>
        <v>-1081</v>
      </c>
      <c r="G328" s="15">
        <f t="shared" si="33"/>
        <v>-2758.0153146081025</v>
      </c>
    </row>
    <row r="329" spans="2:7" hidden="1" outlineLevel="1" x14ac:dyDescent="0.2">
      <c r="B329" s="1">
        <f t="shared" si="31"/>
        <v>308</v>
      </c>
      <c r="C329" s="15">
        <f t="shared" si="32"/>
        <v>-1402.8213974795808</v>
      </c>
      <c r="D329" s="15">
        <f t="shared" si="28"/>
        <v>-274.19391712852166</v>
      </c>
      <c r="E329" s="15">
        <f t="shared" si="29"/>
        <v>-1677.0153146081025</v>
      </c>
      <c r="F329" s="8">
        <f t="shared" si="30"/>
        <v>-1081</v>
      </c>
      <c r="G329" s="15">
        <f t="shared" si="33"/>
        <v>-2758.0153146081025</v>
      </c>
    </row>
    <row r="330" spans="2:7" hidden="1" outlineLevel="1" x14ac:dyDescent="0.2">
      <c r="B330" s="1">
        <f t="shared" si="31"/>
        <v>309</v>
      </c>
      <c r="C330" s="15">
        <f t="shared" si="32"/>
        <v>-1407.5547590334097</v>
      </c>
      <c r="D330" s="15">
        <f t="shared" si="28"/>
        <v>-269.46055557469282</v>
      </c>
      <c r="E330" s="15">
        <f t="shared" si="29"/>
        <v>-1677.0153146081025</v>
      </c>
      <c r="F330" s="8">
        <f t="shared" si="30"/>
        <v>-1081</v>
      </c>
      <c r="G330" s="15">
        <f t="shared" si="33"/>
        <v>-2758.0153146081025</v>
      </c>
    </row>
    <row r="331" spans="2:7" hidden="1" outlineLevel="1" x14ac:dyDescent="0.2">
      <c r="B331" s="1">
        <f t="shared" si="31"/>
        <v>310</v>
      </c>
      <c r="C331" s="15">
        <f t="shared" si="32"/>
        <v>-1412.3040917662063</v>
      </c>
      <c r="D331" s="15">
        <f t="shared" si="28"/>
        <v>-264.71122284189602</v>
      </c>
      <c r="E331" s="15">
        <f t="shared" si="29"/>
        <v>-1677.0153146081022</v>
      </c>
      <c r="F331" s="8">
        <f t="shared" si="30"/>
        <v>-1081</v>
      </c>
      <c r="G331" s="15">
        <f t="shared" si="33"/>
        <v>-2758.015314608102</v>
      </c>
    </row>
    <row r="332" spans="2:7" hidden="1" outlineLevel="1" x14ac:dyDescent="0.2">
      <c r="B332" s="1">
        <f t="shared" si="31"/>
        <v>311</v>
      </c>
      <c r="C332" s="15">
        <f t="shared" si="32"/>
        <v>-1417.0694495674861</v>
      </c>
      <c r="D332" s="15">
        <f t="shared" si="28"/>
        <v>-259.94586504061641</v>
      </c>
      <c r="E332" s="15">
        <f t="shared" si="29"/>
        <v>-1677.0153146081025</v>
      </c>
      <c r="F332" s="8">
        <f t="shared" si="30"/>
        <v>-1081</v>
      </c>
      <c r="G332" s="15">
        <f t="shared" si="33"/>
        <v>-2758.0153146081025</v>
      </c>
    </row>
    <row r="333" spans="2:7" hidden="1" outlineLevel="1" x14ac:dyDescent="0.2">
      <c r="B333" s="1">
        <f t="shared" si="31"/>
        <v>312</v>
      </c>
      <c r="C333" s="15">
        <f t="shared" si="32"/>
        <v>-1421.8508865085957</v>
      </c>
      <c r="D333" s="15">
        <f t="shared" si="28"/>
        <v>-255.16442809950669</v>
      </c>
      <c r="E333" s="15">
        <f t="shared" si="29"/>
        <v>-1677.0153146081025</v>
      </c>
      <c r="F333" s="8">
        <f t="shared" si="30"/>
        <v>-1081</v>
      </c>
      <c r="G333" s="15">
        <f t="shared" si="33"/>
        <v>-2758.0153146081025</v>
      </c>
    </row>
    <row r="334" spans="2:7" hidden="1" outlineLevel="1" x14ac:dyDescent="0.2">
      <c r="B334" s="1">
        <f t="shared" si="31"/>
        <v>313</v>
      </c>
      <c r="C334" s="15">
        <f t="shared" si="32"/>
        <v>-1426.6484568433291</v>
      </c>
      <c r="D334" s="15">
        <f t="shared" si="28"/>
        <v>-250.36685776477339</v>
      </c>
      <c r="E334" s="15">
        <f t="shared" si="29"/>
        <v>-1677.0153146081025</v>
      </c>
      <c r="F334" s="8">
        <f t="shared" si="30"/>
        <v>-1081</v>
      </c>
      <c r="G334" s="15">
        <f t="shared" si="33"/>
        <v>-2758.0153146081025</v>
      </c>
    </row>
    <row r="335" spans="2:7" hidden="1" outlineLevel="1" x14ac:dyDescent="0.2">
      <c r="B335" s="1">
        <f t="shared" si="31"/>
        <v>314</v>
      </c>
      <c r="C335" s="15">
        <f t="shared" si="32"/>
        <v>-1431.4622150085411</v>
      </c>
      <c r="D335" s="15">
        <f t="shared" si="28"/>
        <v>-245.55309959956134</v>
      </c>
      <c r="E335" s="15">
        <f t="shared" si="29"/>
        <v>-1677.0153146081025</v>
      </c>
      <c r="F335" s="8">
        <f t="shared" si="30"/>
        <v>-1081</v>
      </c>
      <c r="G335" s="15">
        <f t="shared" si="33"/>
        <v>-2758.0153146081025</v>
      </c>
    </row>
    <row r="336" spans="2:7" hidden="1" outlineLevel="1" x14ac:dyDescent="0.2">
      <c r="B336" s="1">
        <f t="shared" si="31"/>
        <v>315</v>
      </c>
      <c r="C336" s="15">
        <f t="shared" si="32"/>
        <v>-1436.2922156247662</v>
      </c>
      <c r="D336" s="15">
        <f t="shared" si="28"/>
        <v>-240.72309898333631</v>
      </c>
      <c r="E336" s="15">
        <f t="shared" si="29"/>
        <v>-1677.0153146081025</v>
      </c>
      <c r="F336" s="8">
        <f t="shared" si="30"/>
        <v>-1081</v>
      </c>
      <c r="G336" s="15">
        <f t="shared" si="33"/>
        <v>-2758.0153146081025</v>
      </c>
    </row>
    <row r="337" spans="2:7" hidden="1" outlineLevel="1" x14ac:dyDescent="0.2">
      <c r="B337" s="1">
        <f t="shared" si="31"/>
        <v>316</v>
      </c>
      <c r="C337" s="15">
        <f t="shared" si="32"/>
        <v>-1441.138513496838</v>
      </c>
      <c r="D337" s="15">
        <f t="shared" si="28"/>
        <v>-235.87680111126468</v>
      </c>
      <c r="E337" s="15">
        <f t="shared" si="29"/>
        <v>-1677.0153146081027</v>
      </c>
      <c r="F337" s="8">
        <f t="shared" si="30"/>
        <v>-1081</v>
      </c>
      <c r="G337" s="15">
        <f t="shared" si="33"/>
        <v>-2758.0153146081029</v>
      </c>
    </row>
    <row r="338" spans="2:7" hidden="1" outlineLevel="1" x14ac:dyDescent="0.2">
      <c r="B338" s="1">
        <f t="shared" si="31"/>
        <v>317</v>
      </c>
      <c r="C338" s="15">
        <f t="shared" si="32"/>
        <v>-1446.0011636145107</v>
      </c>
      <c r="D338" s="15">
        <f t="shared" si="28"/>
        <v>-231.01415099359198</v>
      </c>
      <c r="E338" s="15">
        <f t="shared" si="29"/>
        <v>-1677.0153146081027</v>
      </c>
      <c r="F338" s="8">
        <f t="shared" si="30"/>
        <v>-1081</v>
      </c>
      <c r="G338" s="15">
        <f t="shared" si="33"/>
        <v>-2758.0153146081029</v>
      </c>
    </row>
    <row r="339" spans="2:7" hidden="1" outlineLevel="1" x14ac:dyDescent="0.2">
      <c r="B339" s="1">
        <f t="shared" si="31"/>
        <v>318</v>
      </c>
      <c r="C339" s="15">
        <f t="shared" si="32"/>
        <v>-1450.8802211530838</v>
      </c>
      <c r="D339" s="15">
        <f t="shared" si="28"/>
        <v>-226.13509345501868</v>
      </c>
      <c r="E339" s="15">
        <f t="shared" si="29"/>
        <v>-1677.0153146081025</v>
      </c>
      <c r="F339" s="8">
        <f t="shared" si="30"/>
        <v>-1081</v>
      </c>
      <c r="G339" s="15">
        <f t="shared" si="33"/>
        <v>-2758.0153146081025</v>
      </c>
    </row>
    <row r="340" spans="2:7" hidden="1" outlineLevel="1" x14ac:dyDescent="0.2">
      <c r="B340" s="1">
        <f t="shared" si="31"/>
        <v>319</v>
      </c>
      <c r="C340" s="15">
        <f t="shared" si="32"/>
        <v>-1455.7757414740279</v>
      </c>
      <c r="D340" s="15">
        <f t="shared" si="28"/>
        <v>-221.2395731340745</v>
      </c>
      <c r="E340" s="15">
        <f t="shared" si="29"/>
        <v>-1677.0153146081025</v>
      </c>
      <c r="F340" s="8">
        <f t="shared" si="30"/>
        <v>-1081</v>
      </c>
      <c r="G340" s="15">
        <f t="shared" si="33"/>
        <v>-2758.0153146081025</v>
      </c>
    </row>
    <row r="341" spans="2:7" hidden="1" outlineLevel="1" x14ac:dyDescent="0.2">
      <c r="B341" s="1">
        <f t="shared" si="31"/>
        <v>320</v>
      </c>
      <c r="C341" s="15">
        <f t="shared" si="32"/>
        <v>-1460.6877801256128</v>
      </c>
      <c r="D341" s="15">
        <f t="shared" si="28"/>
        <v>-216.32753448248974</v>
      </c>
      <c r="E341" s="15">
        <f t="shared" si="29"/>
        <v>-1677.0153146081025</v>
      </c>
      <c r="F341" s="8">
        <f t="shared" si="30"/>
        <v>-1081</v>
      </c>
      <c r="G341" s="15">
        <f t="shared" si="33"/>
        <v>-2758.0153146081025</v>
      </c>
    </row>
    <row r="342" spans="2:7" hidden="1" outlineLevel="1" x14ac:dyDescent="0.2">
      <c r="B342" s="1">
        <f t="shared" si="31"/>
        <v>321</v>
      </c>
      <c r="C342" s="15">
        <f t="shared" si="32"/>
        <v>-1465.6163928435371</v>
      </c>
      <c r="D342" s="15">
        <f t="shared" si="28"/>
        <v>-211.39892176456547</v>
      </c>
      <c r="E342" s="15">
        <f t="shared" si="29"/>
        <v>-1677.0153146081027</v>
      </c>
      <c r="F342" s="8">
        <f t="shared" si="30"/>
        <v>-1081</v>
      </c>
      <c r="G342" s="15">
        <f t="shared" si="33"/>
        <v>-2758.0153146081029</v>
      </c>
    </row>
    <row r="343" spans="2:7" hidden="1" outlineLevel="1" x14ac:dyDescent="0.2">
      <c r="B343" s="1">
        <f t="shared" si="31"/>
        <v>322</v>
      </c>
      <c r="C343" s="15">
        <f t="shared" si="32"/>
        <v>-1470.5616355515615</v>
      </c>
      <c r="D343" s="15">
        <f t="shared" ref="D343:D381" si="34">IPMT($J$11,$B343,$G$12*12,$G$10)</f>
        <v>-206.45367905654086</v>
      </c>
      <c r="E343" s="15">
        <f t="shared" ref="E343:E381" si="35">SUM(C343:D343)</f>
        <v>-1677.0153146081025</v>
      </c>
      <c r="F343" s="8">
        <f t="shared" ref="F343:F381" si="36">$J$12</f>
        <v>-1081</v>
      </c>
      <c r="G343" s="15">
        <f t="shared" si="33"/>
        <v>-2758.0153146081025</v>
      </c>
    </row>
    <row r="344" spans="2:7" hidden="1" outlineLevel="1" x14ac:dyDescent="0.2">
      <c r="B344" s="1">
        <f t="shared" ref="B344:B381" si="37">B343+1</f>
        <v>323</v>
      </c>
      <c r="C344" s="15">
        <f t="shared" si="32"/>
        <v>-1475.523564362144</v>
      </c>
      <c r="D344" s="15">
        <f t="shared" si="34"/>
        <v>-201.49175024595846</v>
      </c>
      <c r="E344" s="15">
        <f t="shared" si="35"/>
        <v>-1677.0153146081025</v>
      </c>
      <c r="F344" s="8">
        <f t="shared" si="36"/>
        <v>-1081</v>
      </c>
      <c r="G344" s="15">
        <f t="shared" si="33"/>
        <v>-2758.0153146081025</v>
      </c>
    </row>
    <row r="345" spans="2:7" hidden="1" outlineLevel="1" x14ac:dyDescent="0.2">
      <c r="B345" s="1">
        <f t="shared" si="37"/>
        <v>324</v>
      </c>
      <c r="C345" s="15">
        <f t="shared" si="32"/>
        <v>-1480.5022355770745</v>
      </c>
      <c r="D345" s="15">
        <f t="shared" si="34"/>
        <v>-196.51307903102796</v>
      </c>
      <c r="E345" s="15">
        <f t="shared" si="35"/>
        <v>-1677.0153146081025</v>
      </c>
      <c r="F345" s="8">
        <f t="shared" si="36"/>
        <v>-1081</v>
      </c>
      <c r="G345" s="15">
        <f t="shared" si="33"/>
        <v>-2758.0153146081025</v>
      </c>
    </row>
    <row r="346" spans="2:7" hidden="1" outlineLevel="1" x14ac:dyDescent="0.2">
      <c r="B346" s="1">
        <f t="shared" si="37"/>
        <v>325</v>
      </c>
      <c r="C346" s="15">
        <f t="shared" si="32"/>
        <v>-1485.4977056881155</v>
      </c>
      <c r="D346" s="15">
        <f t="shared" si="34"/>
        <v>-191.51760891998691</v>
      </c>
      <c r="E346" s="15">
        <f t="shared" si="35"/>
        <v>-1677.0153146081025</v>
      </c>
      <c r="F346" s="8">
        <f t="shared" si="36"/>
        <v>-1081</v>
      </c>
      <c r="G346" s="15">
        <f t="shared" si="33"/>
        <v>-2758.0153146081025</v>
      </c>
    </row>
    <row r="347" spans="2:7" hidden="1" outlineLevel="1" x14ac:dyDescent="0.2">
      <c r="B347" s="1">
        <f t="shared" si="37"/>
        <v>326</v>
      </c>
      <c r="C347" s="15">
        <f t="shared" si="32"/>
        <v>-1490.5100313776425</v>
      </c>
      <c r="D347" s="15">
        <f t="shared" si="34"/>
        <v>-186.5052832304599</v>
      </c>
      <c r="E347" s="15">
        <f t="shared" si="35"/>
        <v>-1677.0153146081025</v>
      </c>
      <c r="F347" s="8">
        <f t="shared" si="36"/>
        <v>-1081</v>
      </c>
      <c r="G347" s="15">
        <f t="shared" si="33"/>
        <v>-2758.0153146081025</v>
      </c>
    </row>
    <row r="348" spans="2:7" hidden="1" outlineLevel="1" x14ac:dyDescent="0.2">
      <c r="B348" s="1">
        <f t="shared" si="37"/>
        <v>327</v>
      </c>
      <c r="C348" s="15">
        <f t="shared" si="32"/>
        <v>-1495.539269519287</v>
      </c>
      <c r="D348" s="15">
        <f t="shared" si="34"/>
        <v>-181.47604508881562</v>
      </c>
      <c r="E348" s="15">
        <f t="shared" si="35"/>
        <v>-1677.0153146081027</v>
      </c>
      <c r="F348" s="8">
        <f t="shared" si="36"/>
        <v>-1081</v>
      </c>
      <c r="G348" s="15">
        <f t="shared" si="33"/>
        <v>-2758.0153146081029</v>
      </c>
    </row>
    <row r="349" spans="2:7" hidden="1" outlineLevel="1" x14ac:dyDescent="0.2">
      <c r="B349" s="1">
        <f t="shared" si="37"/>
        <v>328</v>
      </c>
      <c r="C349" s="15">
        <f t="shared" si="32"/>
        <v>-1500.5854771785814</v>
      </c>
      <c r="D349" s="15">
        <f t="shared" si="34"/>
        <v>-176.42983742952097</v>
      </c>
      <c r="E349" s="15">
        <f t="shared" si="35"/>
        <v>-1677.0153146081025</v>
      </c>
      <c r="F349" s="8">
        <f t="shared" si="36"/>
        <v>-1081</v>
      </c>
      <c r="G349" s="15">
        <f t="shared" si="33"/>
        <v>-2758.0153146081025</v>
      </c>
    </row>
    <row r="350" spans="2:7" hidden="1" outlineLevel="1" x14ac:dyDescent="0.2">
      <c r="B350" s="1">
        <f t="shared" si="37"/>
        <v>329</v>
      </c>
      <c r="C350" s="15">
        <f t="shared" si="32"/>
        <v>-1505.6487116136082</v>
      </c>
      <c r="D350" s="15">
        <f t="shared" si="34"/>
        <v>-171.36660299449426</v>
      </c>
      <c r="E350" s="15">
        <f t="shared" si="35"/>
        <v>-1677.0153146081025</v>
      </c>
      <c r="F350" s="8">
        <f t="shared" si="36"/>
        <v>-1081</v>
      </c>
      <c r="G350" s="15">
        <f t="shared" si="33"/>
        <v>-2758.0153146081025</v>
      </c>
    </row>
    <row r="351" spans="2:7" hidden="1" outlineLevel="1" x14ac:dyDescent="0.2">
      <c r="B351" s="1">
        <f t="shared" si="37"/>
        <v>330</v>
      </c>
      <c r="C351" s="15">
        <f t="shared" si="32"/>
        <v>-1510.7290302756476</v>
      </c>
      <c r="D351" s="15">
        <f t="shared" si="34"/>
        <v>-166.28628433245487</v>
      </c>
      <c r="E351" s="15">
        <f t="shared" si="35"/>
        <v>-1677.0153146081025</v>
      </c>
      <c r="F351" s="8">
        <f t="shared" si="36"/>
        <v>-1081</v>
      </c>
      <c r="G351" s="15">
        <f t="shared" si="33"/>
        <v>-2758.0153146081025</v>
      </c>
    </row>
    <row r="352" spans="2:7" hidden="1" outlineLevel="1" x14ac:dyDescent="0.2">
      <c r="B352" s="1">
        <f t="shared" si="37"/>
        <v>331</v>
      </c>
      <c r="C352" s="15">
        <f t="shared" si="32"/>
        <v>-1515.8264908098308</v>
      </c>
      <c r="D352" s="15">
        <f t="shared" si="34"/>
        <v>-161.1888237982717</v>
      </c>
      <c r="E352" s="15">
        <f t="shared" si="35"/>
        <v>-1677.0153146081025</v>
      </c>
      <c r="F352" s="8">
        <f t="shared" si="36"/>
        <v>-1081</v>
      </c>
      <c r="G352" s="15">
        <f t="shared" si="33"/>
        <v>-2758.0153146081025</v>
      </c>
    </row>
    <row r="353" spans="2:7" hidden="1" outlineLevel="1" x14ac:dyDescent="0.2">
      <c r="B353" s="1">
        <f t="shared" si="37"/>
        <v>332</v>
      </c>
      <c r="C353" s="15">
        <f t="shared" si="32"/>
        <v>-1520.9411510557934</v>
      </c>
      <c r="D353" s="15">
        <f t="shared" si="34"/>
        <v>-156.07416355230913</v>
      </c>
      <c r="E353" s="15">
        <f t="shared" si="35"/>
        <v>-1677.0153146081025</v>
      </c>
      <c r="F353" s="8">
        <f t="shared" si="36"/>
        <v>-1081</v>
      </c>
      <c r="G353" s="15">
        <f t="shared" si="33"/>
        <v>-2758.0153146081025</v>
      </c>
    </row>
    <row r="354" spans="2:7" hidden="1" outlineLevel="1" x14ac:dyDescent="0.2">
      <c r="B354" s="1">
        <f t="shared" si="37"/>
        <v>333</v>
      </c>
      <c r="C354" s="15">
        <f t="shared" ref="C354:C381" si="38">PPMT($J$11,$B354,$G$12*12,$G$10)</f>
        <v>-1526.0730690483322</v>
      </c>
      <c r="D354" s="15">
        <f t="shared" si="34"/>
        <v>-150.94224555977053</v>
      </c>
      <c r="E354" s="15">
        <f t="shared" si="35"/>
        <v>-1677.0153146081027</v>
      </c>
      <c r="F354" s="8">
        <f t="shared" si="36"/>
        <v>-1081</v>
      </c>
      <c r="G354" s="15">
        <f t="shared" ref="G354:G381" si="39">SUM(E354:F354)</f>
        <v>-2758.0153146081029</v>
      </c>
    </row>
    <row r="355" spans="2:7" hidden="1" outlineLevel="1" x14ac:dyDescent="0.2">
      <c r="B355" s="1">
        <f t="shared" si="37"/>
        <v>334</v>
      </c>
      <c r="C355" s="15">
        <f t="shared" si="38"/>
        <v>-1531.2223030180626</v>
      </c>
      <c r="D355" s="15">
        <f t="shared" si="34"/>
        <v>-145.79301159003984</v>
      </c>
      <c r="E355" s="15">
        <f t="shared" si="35"/>
        <v>-1677.0153146081025</v>
      </c>
      <c r="F355" s="8">
        <f t="shared" si="36"/>
        <v>-1081</v>
      </c>
      <c r="G355" s="15">
        <f t="shared" si="39"/>
        <v>-2758.0153146081025</v>
      </c>
    </row>
    <row r="356" spans="2:7" hidden="1" outlineLevel="1" x14ac:dyDescent="0.2">
      <c r="B356" s="1">
        <f t="shared" si="37"/>
        <v>335</v>
      </c>
      <c r="C356" s="15">
        <f t="shared" si="38"/>
        <v>-1536.3889113920816</v>
      </c>
      <c r="D356" s="15">
        <f t="shared" si="34"/>
        <v>-140.62640321602095</v>
      </c>
      <c r="E356" s="15">
        <f t="shared" si="35"/>
        <v>-1677.0153146081025</v>
      </c>
      <c r="F356" s="8">
        <f t="shared" si="36"/>
        <v>-1081</v>
      </c>
      <c r="G356" s="15">
        <f t="shared" si="39"/>
        <v>-2758.0153146081025</v>
      </c>
    </row>
    <row r="357" spans="2:7" hidden="1" outlineLevel="1" x14ac:dyDescent="0.2">
      <c r="B357" s="1">
        <f t="shared" si="37"/>
        <v>336</v>
      </c>
      <c r="C357" s="15">
        <f t="shared" si="38"/>
        <v>-1541.5729527946278</v>
      </c>
      <c r="D357" s="15">
        <f t="shared" si="34"/>
        <v>-135.44236181347452</v>
      </c>
      <c r="E357" s="15">
        <f t="shared" si="35"/>
        <v>-1677.0153146081022</v>
      </c>
      <c r="F357" s="8">
        <f t="shared" si="36"/>
        <v>-1081</v>
      </c>
      <c r="G357" s="15">
        <f t="shared" si="39"/>
        <v>-2758.015314608102</v>
      </c>
    </row>
    <row r="358" spans="2:7" hidden="1" outlineLevel="1" x14ac:dyDescent="0.2">
      <c r="B358" s="1">
        <f t="shared" si="37"/>
        <v>337</v>
      </c>
      <c r="C358" s="15">
        <f t="shared" si="38"/>
        <v>-1546.7744860477494</v>
      </c>
      <c r="D358" s="15">
        <f t="shared" si="34"/>
        <v>-130.24082856035301</v>
      </c>
      <c r="E358" s="15">
        <f t="shared" si="35"/>
        <v>-1677.0153146081025</v>
      </c>
      <c r="F358" s="8">
        <f t="shared" si="36"/>
        <v>-1081</v>
      </c>
      <c r="G358" s="15">
        <f t="shared" si="39"/>
        <v>-2758.0153146081025</v>
      </c>
    </row>
    <row r="359" spans="2:7" hidden="1" outlineLevel="1" x14ac:dyDescent="0.2">
      <c r="B359" s="1">
        <f t="shared" si="37"/>
        <v>338</v>
      </c>
      <c r="C359" s="15">
        <f t="shared" si="38"/>
        <v>-1551.9935701719694</v>
      </c>
      <c r="D359" s="15">
        <f t="shared" si="34"/>
        <v>-125.02174443613303</v>
      </c>
      <c r="E359" s="15">
        <f t="shared" si="35"/>
        <v>-1677.0153146081025</v>
      </c>
      <c r="F359" s="8">
        <f t="shared" si="36"/>
        <v>-1081</v>
      </c>
      <c r="G359" s="15">
        <f t="shared" si="39"/>
        <v>-2758.0153146081025</v>
      </c>
    </row>
    <row r="360" spans="2:7" hidden="1" outlineLevel="1" x14ac:dyDescent="0.2">
      <c r="B360" s="1">
        <f t="shared" si="37"/>
        <v>339</v>
      </c>
      <c r="C360" s="15">
        <f t="shared" si="38"/>
        <v>-1557.2302643869566</v>
      </c>
      <c r="D360" s="15">
        <f t="shared" si="34"/>
        <v>-119.78505022114592</v>
      </c>
      <c r="E360" s="15">
        <f t="shared" si="35"/>
        <v>-1677.0153146081025</v>
      </c>
      <c r="F360" s="8">
        <f t="shared" si="36"/>
        <v>-1081</v>
      </c>
      <c r="G360" s="15">
        <f t="shared" si="39"/>
        <v>-2758.0153146081025</v>
      </c>
    </row>
    <row r="361" spans="2:7" hidden="1" outlineLevel="1" x14ac:dyDescent="0.2">
      <c r="B361" s="1">
        <f t="shared" si="37"/>
        <v>340</v>
      </c>
      <c r="C361" s="15">
        <f t="shared" si="38"/>
        <v>-1562.4846281121972</v>
      </c>
      <c r="D361" s="15">
        <f t="shared" si="34"/>
        <v>-114.53068649590543</v>
      </c>
      <c r="E361" s="15">
        <f t="shared" si="35"/>
        <v>-1677.0153146081027</v>
      </c>
      <c r="F361" s="8">
        <f t="shared" si="36"/>
        <v>-1081</v>
      </c>
      <c r="G361" s="15">
        <f t="shared" si="39"/>
        <v>-2758.0153146081029</v>
      </c>
    </row>
    <row r="362" spans="2:7" hidden="1" outlineLevel="1" x14ac:dyDescent="0.2">
      <c r="B362" s="1">
        <f t="shared" si="37"/>
        <v>341</v>
      </c>
      <c r="C362" s="15">
        <f t="shared" si="38"/>
        <v>-1567.7567209676686</v>
      </c>
      <c r="D362" s="15">
        <f t="shared" si="34"/>
        <v>-109.25859364043382</v>
      </c>
      <c r="E362" s="15">
        <f t="shared" si="35"/>
        <v>-1677.0153146081025</v>
      </c>
      <c r="F362" s="8">
        <f t="shared" si="36"/>
        <v>-1081</v>
      </c>
      <c r="G362" s="15">
        <f t="shared" si="39"/>
        <v>-2758.0153146081025</v>
      </c>
    </row>
    <row r="363" spans="2:7" hidden="1" outlineLevel="1" x14ac:dyDescent="0.2">
      <c r="B363" s="1">
        <f t="shared" si="37"/>
        <v>342</v>
      </c>
      <c r="C363" s="15">
        <f t="shared" si="38"/>
        <v>-1573.0466027745174</v>
      </c>
      <c r="D363" s="15">
        <f t="shared" si="34"/>
        <v>-103.9687118335853</v>
      </c>
      <c r="E363" s="15">
        <f t="shared" si="35"/>
        <v>-1677.0153146081027</v>
      </c>
      <c r="F363" s="8">
        <f t="shared" si="36"/>
        <v>-1081</v>
      </c>
      <c r="G363" s="15">
        <f t="shared" si="39"/>
        <v>-2758.0153146081029</v>
      </c>
    </row>
    <row r="364" spans="2:7" hidden="1" outlineLevel="1" x14ac:dyDescent="0.2">
      <c r="B364" s="1">
        <f t="shared" si="37"/>
        <v>343</v>
      </c>
      <c r="C364" s="15">
        <f t="shared" si="38"/>
        <v>-1578.3543335557354</v>
      </c>
      <c r="D364" s="15">
        <f t="shared" si="34"/>
        <v>-98.660981052367077</v>
      </c>
      <c r="E364" s="15">
        <f t="shared" si="35"/>
        <v>-1677.0153146081025</v>
      </c>
      <c r="F364" s="8">
        <f t="shared" si="36"/>
        <v>-1081</v>
      </c>
      <c r="G364" s="15">
        <f t="shared" si="39"/>
        <v>-2758.0153146081025</v>
      </c>
    </row>
    <row r="365" spans="2:7" hidden="1" outlineLevel="1" x14ac:dyDescent="0.2">
      <c r="B365" s="1">
        <f t="shared" si="37"/>
        <v>344</v>
      </c>
      <c r="C365" s="15">
        <f t="shared" si="38"/>
        <v>-1583.6799735368438</v>
      </c>
      <c r="D365" s="15">
        <f t="shared" si="34"/>
        <v>-93.335341071258554</v>
      </c>
      <c r="E365" s="15">
        <f t="shared" si="35"/>
        <v>-1677.0153146081025</v>
      </c>
      <c r="F365" s="8">
        <f t="shared" si="36"/>
        <v>-1081</v>
      </c>
      <c r="G365" s="15">
        <f t="shared" si="39"/>
        <v>-2758.0153146081025</v>
      </c>
    </row>
    <row r="366" spans="2:7" hidden="1" outlineLevel="1" x14ac:dyDescent="0.2">
      <c r="B366" s="1">
        <f t="shared" si="37"/>
        <v>345</v>
      </c>
      <c r="C366" s="15">
        <f t="shared" si="38"/>
        <v>-1589.0235831465748</v>
      </c>
      <c r="D366" s="15">
        <f t="shared" si="34"/>
        <v>-87.991731461527721</v>
      </c>
      <c r="E366" s="15">
        <f t="shared" si="35"/>
        <v>-1677.0153146081025</v>
      </c>
      <c r="F366" s="8">
        <f t="shared" si="36"/>
        <v>-1081</v>
      </c>
      <c r="G366" s="15">
        <f t="shared" si="39"/>
        <v>-2758.0153146081025</v>
      </c>
    </row>
    <row r="367" spans="2:7" hidden="1" outlineLevel="1" x14ac:dyDescent="0.2">
      <c r="B367" s="1">
        <f t="shared" si="37"/>
        <v>346</v>
      </c>
      <c r="C367" s="15">
        <f t="shared" si="38"/>
        <v>-1594.3852230175569</v>
      </c>
      <c r="D367" s="15">
        <f t="shared" si="34"/>
        <v>-82.630091590545675</v>
      </c>
      <c r="E367" s="15">
        <f t="shared" si="35"/>
        <v>-1677.0153146081025</v>
      </c>
      <c r="F367" s="8">
        <f t="shared" si="36"/>
        <v>-1081</v>
      </c>
      <c r="G367" s="15">
        <f t="shared" si="39"/>
        <v>-2758.0153146081025</v>
      </c>
    </row>
    <row r="368" spans="2:7" hidden="1" outlineLevel="1" x14ac:dyDescent="0.2">
      <c r="B368" s="1">
        <f t="shared" si="37"/>
        <v>347</v>
      </c>
      <c r="C368" s="15">
        <f t="shared" si="38"/>
        <v>-1599.7649539870042</v>
      </c>
      <c r="D368" s="15">
        <f t="shared" si="34"/>
        <v>-77.250360621098494</v>
      </c>
      <c r="E368" s="15">
        <f t="shared" si="35"/>
        <v>-1677.0153146081027</v>
      </c>
      <c r="F368" s="8">
        <f t="shared" si="36"/>
        <v>-1081</v>
      </c>
      <c r="G368" s="15">
        <f t="shared" si="39"/>
        <v>-2758.0153146081029</v>
      </c>
    </row>
    <row r="369" spans="2:7" hidden="1" outlineLevel="1" x14ac:dyDescent="0.2">
      <c r="B369" s="1">
        <f t="shared" si="37"/>
        <v>348</v>
      </c>
      <c r="C369" s="15">
        <f t="shared" si="38"/>
        <v>-1605.1628370974054</v>
      </c>
      <c r="D369" s="15">
        <f t="shared" si="34"/>
        <v>-71.852477510697057</v>
      </c>
      <c r="E369" s="15">
        <f t="shared" si="35"/>
        <v>-1677.0153146081025</v>
      </c>
      <c r="F369" s="8">
        <f t="shared" si="36"/>
        <v>-1081</v>
      </c>
      <c r="G369" s="15">
        <f t="shared" si="39"/>
        <v>-2758.0153146081025</v>
      </c>
    </row>
    <row r="370" spans="2:7" hidden="1" outlineLevel="1" x14ac:dyDescent="0.2">
      <c r="B370" s="1">
        <f t="shared" si="37"/>
        <v>349</v>
      </c>
      <c r="C370" s="15">
        <f t="shared" si="38"/>
        <v>-1610.5789335972181</v>
      </c>
      <c r="D370" s="15">
        <f t="shared" si="34"/>
        <v>-66.436381010884276</v>
      </c>
      <c r="E370" s="15">
        <f t="shared" si="35"/>
        <v>-1677.0153146081025</v>
      </c>
      <c r="F370" s="8">
        <f t="shared" si="36"/>
        <v>-1081</v>
      </c>
      <c r="G370" s="15">
        <f t="shared" si="39"/>
        <v>-2758.0153146081025</v>
      </c>
    </row>
    <row r="371" spans="2:7" hidden="1" outlineLevel="1" x14ac:dyDescent="0.2">
      <c r="B371" s="1">
        <f t="shared" si="37"/>
        <v>350</v>
      </c>
      <c r="C371" s="15">
        <f t="shared" si="38"/>
        <v>-1616.0133049415622</v>
      </c>
      <c r="D371" s="15">
        <f t="shared" si="34"/>
        <v>-61.00200966654026</v>
      </c>
      <c r="E371" s="15">
        <f t="shared" si="35"/>
        <v>-1677.0153146081025</v>
      </c>
      <c r="F371" s="8">
        <f t="shared" si="36"/>
        <v>-1081</v>
      </c>
      <c r="G371" s="15">
        <f t="shared" si="39"/>
        <v>-2758.0153146081025</v>
      </c>
    </row>
    <row r="372" spans="2:7" hidden="1" outlineLevel="1" x14ac:dyDescent="0.2">
      <c r="B372" s="1">
        <f t="shared" si="37"/>
        <v>351</v>
      </c>
      <c r="C372" s="15">
        <f t="shared" si="38"/>
        <v>-1621.4660127929176</v>
      </c>
      <c r="D372" s="15">
        <f t="shared" si="34"/>
        <v>-55.54930181518489</v>
      </c>
      <c r="E372" s="15">
        <f t="shared" si="35"/>
        <v>-1677.0153146081025</v>
      </c>
      <c r="F372" s="8">
        <f t="shared" si="36"/>
        <v>-1081</v>
      </c>
      <c r="G372" s="15">
        <f t="shared" si="39"/>
        <v>-2758.0153146081025</v>
      </c>
    </row>
    <row r="373" spans="2:7" hidden="1" outlineLevel="1" x14ac:dyDescent="0.2">
      <c r="B373" s="1">
        <f t="shared" si="37"/>
        <v>352</v>
      </c>
      <c r="C373" s="15">
        <f t="shared" si="38"/>
        <v>-1626.9371190218242</v>
      </c>
      <c r="D373" s="15">
        <f t="shared" si="34"/>
        <v>-50.078195586278241</v>
      </c>
      <c r="E373" s="15">
        <f t="shared" si="35"/>
        <v>-1677.0153146081025</v>
      </c>
      <c r="F373" s="8">
        <f t="shared" si="36"/>
        <v>-1081</v>
      </c>
      <c r="G373" s="15">
        <f t="shared" si="39"/>
        <v>-2758.0153146081025</v>
      </c>
    </row>
    <row r="374" spans="2:7" hidden="1" outlineLevel="1" x14ac:dyDescent="0.2">
      <c r="B374" s="1">
        <f t="shared" si="37"/>
        <v>353</v>
      </c>
      <c r="C374" s="15">
        <f t="shared" si="38"/>
        <v>-1632.4266857075838</v>
      </c>
      <c r="D374" s="15">
        <f t="shared" si="34"/>
        <v>-44.588628900518444</v>
      </c>
      <c r="E374" s="15">
        <f t="shared" si="35"/>
        <v>-1677.0153146081022</v>
      </c>
      <c r="F374" s="8">
        <f t="shared" si="36"/>
        <v>-1081</v>
      </c>
      <c r="G374" s="15">
        <f t="shared" si="39"/>
        <v>-2758.015314608102</v>
      </c>
    </row>
    <row r="375" spans="2:7" hidden="1" outlineLevel="1" x14ac:dyDescent="0.2">
      <c r="B375" s="1">
        <f t="shared" si="37"/>
        <v>354</v>
      </c>
      <c r="C375" s="15">
        <f t="shared" si="38"/>
        <v>-1637.9347751389653</v>
      </c>
      <c r="D375" s="15">
        <f t="shared" si="34"/>
        <v>-39.080539469137406</v>
      </c>
      <c r="E375" s="15">
        <f t="shared" si="35"/>
        <v>-1677.0153146081027</v>
      </c>
      <c r="F375" s="8">
        <f t="shared" si="36"/>
        <v>-1081</v>
      </c>
      <c r="G375" s="15">
        <f t="shared" si="39"/>
        <v>-2758.0153146081029</v>
      </c>
    </row>
    <row r="376" spans="2:7" hidden="1" outlineLevel="1" x14ac:dyDescent="0.2">
      <c r="B376" s="1">
        <f t="shared" si="37"/>
        <v>355</v>
      </c>
      <c r="C376" s="15">
        <f t="shared" si="38"/>
        <v>-1643.4614498149085</v>
      </c>
      <c r="D376" s="15">
        <f t="shared" si="34"/>
        <v>-33.553864793193959</v>
      </c>
      <c r="E376" s="15">
        <f t="shared" si="35"/>
        <v>-1677.0153146081025</v>
      </c>
      <c r="F376" s="8">
        <f t="shared" si="36"/>
        <v>-1081</v>
      </c>
      <c r="G376" s="15">
        <f t="shared" si="39"/>
        <v>-2758.0153146081025</v>
      </c>
    </row>
    <row r="377" spans="2:7" hidden="1" outlineLevel="1" x14ac:dyDescent="0.2">
      <c r="B377" s="1">
        <f t="shared" si="37"/>
        <v>356</v>
      </c>
      <c r="C377" s="15">
        <f t="shared" si="38"/>
        <v>-1649.0067724452379</v>
      </c>
      <c r="D377" s="15">
        <f t="shared" si="34"/>
        <v>-28.0085421628647</v>
      </c>
      <c r="E377" s="15">
        <f t="shared" si="35"/>
        <v>-1677.0153146081025</v>
      </c>
      <c r="F377" s="8">
        <f t="shared" si="36"/>
        <v>-1081</v>
      </c>
      <c r="G377" s="15">
        <f t="shared" si="39"/>
        <v>-2758.0153146081025</v>
      </c>
    </row>
    <row r="378" spans="2:7" hidden="1" outlineLevel="1" x14ac:dyDescent="0.2">
      <c r="B378" s="1">
        <f t="shared" si="37"/>
        <v>357</v>
      </c>
      <c r="C378" s="15">
        <f t="shared" si="38"/>
        <v>-1654.5708059513699</v>
      </c>
      <c r="D378" s="15">
        <f t="shared" si="34"/>
        <v>-22.444508656732484</v>
      </c>
      <c r="E378" s="15">
        <f t="shared" si="35"/>
        <v>-1677.0153146081025</v>
      </c>
      <c r="F378" s="8">
        <f t="shared" si="36"/>
        <v>-1081</v>
      </c>
      <c r="G378" s="15">
        <f t="shared" si="39"/>
        <v>-2758.0153146081025</v>
      </c>
    </row>
    <row r="379" spans="2:7" hidden="1" outlineLevel="1" x14ac:dyDescent="0.2">
      <c r="B379" s="1">
        <f t="shared" si="37"/>
        <v>358</v>
      </c>
      <c r="C379" s="15">
        <f t="shared" si="38"/>
        <v>-1660.15361346703</v>
      </c>
      <c r="D379" s="15">
        <f t="shared" si="34"/>
        <v>-16.861701141072427</v>
      </c>
      <c r="E379" s="15">
        <f t="shared" si="35"/>
        <v>-1677.0153146081025</v>
      </c>
      <c r="F379" s="8">
        <f t="shared" si="36"/>
        <v>-1081</v>
      </c>
      <c r="G379" s="15">
        <f t="shared" si="39"/>
        <v>-2758.0153146081025</v>
      </c>
    </row>
    <row r="380" spans="2:7" hidden="1" outlineLevel="1" x14ac:dyDescent="0.2">
      <c r="B380" s="1">
        <f t="shared" si="37"/>
        <v>359</v>
      </c>
      <c r="C380" s="15">
        <f t="shared" si="38"/>
        <v>-1665.755258338967</v>
      </c>
      <c r="D380" s="15">
        <f t="shared" si="34"/>
        <v>-11.260056269135559</v>
      </c>
      <c r="E380" s="15">
        <f t="shared" si="35"/>
        <v>-1677.0153146081025</v>
      </c>
      <c r="F380" s="8">
        <f t="shared" si="36"/>
        <v>-1081</v>
      </c>
      <c r="G380" s="15">
        <f t="shared" si="39"/>
        <v>-2758.0153146081025</v>
      </c>
    </row>
    <row r="381" spans="2:7" hidden="1" outlineLevel="1" x14ac:dyDescent="0.2">
      <c r="B381" s="1">
        <f t="shared" si="37"/>
        <v>360</v>
      </c>
      <c r="C381" s="15">
        <f t="shared" si="38"/>
        <v>-1671.3758041276724</v>
      </c>
      <c r="D381" s="15">
        <f t="shared" si="34"/>
        <v>-5.63951048043005</v>
      </c>
      <c r="E381" s="15">
        <f t="shared" si="35"/>
        <v>-1677.0153146081025</v>
      </c>
      <c r="F381" s="8">
        <f t="shared" si="36"/>
        <v>-1081</v>
      </c>
      <c r="G381" s="15">
        <f t="shared" si="39"/>
        <v>-2758.0153146081025</v>
      </c>
    </row>
    <row r="382" spans="2:7" hidden="1" outlineLevel="1" x14ac:dyDescent="0.2"/>
    <row r="383" spans="2:7" hidden="1" outlineLevel="1" x14ac:dyDescent="0.2"/>
    <row r="384" spans="2:7" collapsed="1" x14ac:dyDescent="0.2"/>
    <row r="385" spans="2:10" x14ac:dyDescent="0.2">
      <c r="I385" s="1" t="s">
        <v>12</v>
      </c>
      <c r="J385" s="2">
        <f>J13*-12</f>
        <v>33096.183775297228</v>
      </c>
    </row>
    <row r="386" spans="2:10" x14ac:dyDescent="0.2">
      <c r="I386" s="1" t="s">
        <v>13</v>
      </c>
    </row>
    <row r="387" spans="2:10" x14ac:dyDescent="0.2">
      <c r="B387" s="1" t="s">
        <v>14</v>
      </c>
      <c r="C387" s="16">
        <f>C388+C389+C396+C397</f>
        <v>108186.31</v>
      </c>
      <c r="J387" s="2"/>
    </row>
    <row r="388" spans="2:10" x14ac:dyDescent="0.2">
      <c r="C388" s="13">
        <f>C14</f>
        <v>87300</v>
      </c>
      <c r="D388" s="1" t="s">
        <v>17</v>
      </c>
      <c r="J388" s="2"/>
    </row>
    <row r="389" spans="2:10" x14ac:dyDescent="0.2">
      <c r="C389" s="13">
        <f>SUM(C390:C396)</f>
        <v>13886.31</v>
      </c>
      <c r="D389" s="1" t="s">
        <v>16</v>
      </c>
      <c r="J389" s="17"/>
    </row>
    <row r="390" spans="2:10" ht="17" hidden="1" outlineLevel="1" thickBot="1" x14ac:dyDescent="0.25">
      <c r="C390" s="3">
        <f>3.38*$C$12/1000</f>
        <v>1475.37</v>
      </c>
      <c r="D390" s="1" t="s">
        <v>21</v>
      </c>
      <c r="J390" s="17"/>
    </row>
    <row r="391" spans="2:10" ht="17" hidden="1" outlineLevel="1" thickBot="1" x14ac:dyDescent="0.25">
      <c r="C391" s="3">
        <f>3.31*$C$12/1000</f>
        <v>1444.8150000000001</v>
      </c>
      <c r="D391" s="1" t="s">
        <v>22</v>
      </c>
      <c r="J391" s="17"/>
    </row>
    <row r="392" spans="2:10" ht="17" hidden="1" outlineLevel="1" thickBot="1" x14ac:dyDescent="0.25">
      <c r="C392" s="3">
        <f>(1.425%*$C$12)+(0.004*$C$12)</f>
        <v>7966.125</v>
      </c>
      <c r="D392" s="1" t="s">
        <v>24</v>
      </c>
      <c r="J392" s="17"/>
    </row>
    <row r="393" spans="2:10" ht="17" hidden="1" outlineLevel="1" thickBot="1" x14ac:dyDescent="0.25">
      <c r="C393" s="3">
        <v>500</v>
      </c>
      <c r="D393" s="1" t="s">
        <v>23</v>
      </c>
      <c r="J393" s="17"/>
    </row>
    <row r="394" spans="2:10" ht="17" hidden="1" outlineLevel="1" thickBot="1" x14ac:dyDescent="0.25">
      <c r="C394" s="3">
        <v>500</v>
      </c>
      <c r="D394" s="1" t="s">
        <v>25</v>
      </c>
      <c r="J394" s="17"/>
    </row>
    <row r="395" spans="2:10" ht="17" hidden="1" outlineLevel="1" thickBot="1" x14ac:dyDescent="0.25">
      <c r="C395" s="3">
        <v>0</v>
      </c>
      <c r="D395" s="1" t="s">
        <v>26</v>
      </c>
      <c r="J395" s="17"/>
    </row>
    <row r="396" spans="2:10" ht="17" hidden="1" outlineLevel="1" thickBot="1" x14ac:dyDescent="0.25">
      <c r="C396" s="3">
        <v>2000</v>
      </c>
      <c r="D396" s="1" t="s">
        <v>27</v>
      </c>
    </row>
    <row r="397" spans="2:10" collapsed="1" x14ac:dyDescent="0.2">
      <c r="B397" s="1" t="s">
        <v>20</v>
      </c>
      <c r="C397" s="2">
        <f>5000</f>
        <v>5000</v>
      </c>
      <c r="D397" s="1" t="s">
        <v>15</v>
      </c>
    </row>
    <row r="400" spans="2:10" ht="17" thickBot="1" x14ac:dyDescent="0.25"/>
    <row r="401" spans="2:5" ht="30" thickBot="1" x14ac:dyDescent="0.4">
      <c r="B401" s="34" t="s">
        <v>44</v>
      </c>
      <c r="C401" s="35"/>
      <c r="D401" s="36">
        <f>(2%*C12)</f>
        <v>8730</v>
      </c>
    </row>
    <row r="402" spans="2:5" x14ac:dyDescent="0.2">
      <c r="C402" s="2"/>
    </row>
    <row r="404" spans="2:5" x14ac:dyDescent="0.2">
      <c r="E404" s="2"/>
    </row>
    <row r="405" spans="2:5" x14ac:dyDescent="0.2">
      <c r="E405" s="17"/>
    </row>
  </sheetData>
  <dataConsolidate/>
  <pageMargins left="0.75" right="0.75" top="1" bottom="1" header="0.5" footer="0.5"/>
  <pageSetup scale="1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InvestCo-Op Template  - 1bed </vt:lpstr>
    </vt:vector>
  </TitlesOfParts>
  <Company>Skidmore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Jeremy Goldman</dc:creator>
  <cp:lastModifiedBy>Georges Benoliel</cp:lastModifiedBy>
  <cp:lastPrinted>2016-11-16T20:56:30Z</cp:lastPrinted>
  <dcterms:created xsi:type="dcterms:W3CDTF">2016-01-17T22:05:31Z</dcterms:created>
  <dcterms:modified xsi:type="dcterms:W3CDTF">2017-06-05T00:03:04Z</dcterms:modified>
</cp:coreProperties>
</file>