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840"/>
  </bookViews>
  <sheets>
    <sheet name="Foglio1" sheetId="1" r:id="rId1"/>
  </sheets>
  <definedNames>
    <definedName name="_xlnm.Print_Area" localSheetId="0">Foglio1!$A$1:$N$47</definedName>
    <definedName name="_xlnm.Print_Titles" localSheetId="0">Foglio1!$1:$7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46" i="1" l="1"/>
  <c r="K46" i="1"/>
  <c r="L46" i="1"/>
  <c r="M46" i="1"/>
  <c r="J45" i="1"/>
  <c r="K45" i="1"/>
  <c r="L45" i="1"/>
  <c r="M45" i="1"/>
  <c r="N46" i="1"/>
  <c r="N45" i="1"/>
  <c r="N42" i="1"/>
  <c r="M42" i="1"/>
  <c r="L42" i="1"/>
  <c r="K42" i="1"/>
  <c r="J42" i="1"/>
  <c r="I41" i="1"/>
  <c r="I40" i="1"/>
  <c r="I42" i="1" l="1"/>
  <c r="J30" i="1"/>
  <c r="K30" i="1"/>
  <c r="L30" i="1"/>
  <c r="M30" i="1"/>
  <c r="N30" i="1"/>
  <c r="J37" i="1"/>
  <c r="J47" i="1" s="1"/>
  <c r="K37" i="1"/>
  <c r="K47" i="1" s="1"/>
  <c r="L37" i="1"/>
  <c r="L47" i="1" s="1"/>
  <c r="M37" i="1"/>
  <c r="M47" i="1" s="1"/>
  <c r="N37" i="1"/>
  <c r="N47" i="1" s="1"/>
  <c r="I36" i="1"/>
  <c r="I46" i="1" s="1"/>
  <c r="I35" i="1"/>
  <c r="I45" i="1" s="1"/>
  <c r="I29" i="1"/>
  <c r="I28" i="1"/>
  <c r="I27" i="1"/>
  <c r="J23" i="1"/>
  <c r="J32" i="1" s="1"/>
  <c r="K23" i="1"/>
  <c r="K32" i="1" s="1"/>
  <c r="L23" i="1"/>
  <c r="L32" i="1" s="1"/>
  <c r="M23" i="1"/>
  <c r="M32" i="1" s="1"/>
  <c r="N23" i="1"/>
  <c r="N32" i="1" s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8" i="1"/>
  <c r="B32" i="1"/>
  <c r="B29" i="1"/>
  <c r="B28" i="1"/>
  <c r="B27" i="1"/>
  <c r="A23" i="1"/>
  <c r="B21" i="1"/>
  <c r="I37" i="1" l="1"/>
  <c r="I47" i="1" s="1"/>
  <c r="I30" i="1"/>
  <c r="I32" i="1"/>
  <c r="I23" i="1"/>
</calcChain>
</file>

<file path=xl/sharedStrings.xml><?xml version="1.0" encoding="utf-8"?>
<sst xmlns="http://schemas.openxmlformats.org/spreadsheetml/2006/main" count="65" uniqueCount="43">
  <si>
    <t>COMUNE DI SUPINO</t>
  </si>
  <si>
    <t>COMUNICAZIONE N. 4B</t>
  </si>
  <si>
    <t>ELEZIONI EUROPEE DEL 26/05/2019</t>
  </si>
  <si>
    <t>SCRUTINIO DI N.</t>
  </si>
  <si>
    <t>SEZIONI SU</t>
  </si>
  <si>
    <t>N.</t>
  </si>
  <si>
    <t>LISTE</t>
  </si>
  <si>
    <t>N. 1</t>
  </si>
  <si>
    <t>N. 2</t>
  </si>
  <si>
    <t>N. 3</t>
  </si>
  <si>
    <t>N. 4</t>
  </si>
  <si>
    <t>N. 5</t>
  </si>
  <si>
    <t>VOTI PER SEGGIO</t>
  </si>
  <si>
    <t>TOTALE (D)</t>
  </si>
  <si>
    <t>LEGA SALVINI PREMIER</t>
  </si>
  <si>
    <t>DESTRE UNITE CASAPOUND AEMN</t>
  </si>
  <si>
    <t>MOVIMENTO 5 STELLE</t>
  </si>
  <si>
    <t>PARTITO PIRATA</t>
  </si>
  <si>
    <t>PARTITO ANIMALISTA ITALIANO</t>
  </si>
  <si>
    <t>PARTITO COMUNISTA</t>
  </si>
  <si>
    <t>FRATELLI D'ITALIA</t>
  </si>
  <si>
    <t>POPOLARI PER L'ITALIA</t>
  </si>
  <si>
    <t>FORZA NUOVA</t>
  </si>
  <si>
    <t>POPOLO DELLA FAMIGLIA ALTERNATIVA POPOLARE</t>
  </si>
  <si>
    <t>SINISTRA RIFONDAZIONE COMUNISTA - SINISTRA EUROPEA - SINISTRA ITALIANA</t>
  </si>
  <si>
    <t>FORZA ITALIA</t>
  </si>
  <si>
    <t>FEDERAZIONE DEI VERDI</t>
  </si>
  <si>
    <t>PARTITO DEMOCRATICO</t>
  </si>
  <si>
    <t>TOTALE VOTI VALIDI (1)</t>
  </si>
  <si>
    <t>SCHEDE</t>
  </si>
  <si>
    <t>MASCHI N.</t>
  </si>
  <si>
    <t>FEMMINE N.</t>
  </si>
  <si>
    <t>SEGGIO 1</t>
  </si>
  <si>
    <t>SEGGIO 2</t>
  </si>
  <si>
    <t>SEGGIO 3</t>
  </si>
  <si>
    <t>TOTALE</t>
  </si>
  <si>
    <t>SEGGIO 4</t>
  </si>
  <si>
    <t>SEGGIO 5</t>
  </si>
  <si>
    <t>VOTANTI</t>
  </si>
  <si>
    <t>TOTALE N. (H)</t>
  </si>
  <si>
    <t>TOTALE (A)+(B)+(C)</t>
  </si>
  <si>
    <t>AVENTI DIRITTO</t>
  </si>
  <si>
    <t>PARTECIPAZIONE AL VOTO (PERCENTUALE)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</si>
</sst>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6" fillId="0" borderId="0" xfId="0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right" vertical="center" wrapText="1"/>
    </xf>
    <xf numFmtId="0" fontId="6" fillId="0" borderId="8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7"/>
  <sheetViews>
    <sheetView showGridLines="0" tabSelected="1" workbookViewId="0">
      <selection activeCell="C4" sqref="C4"/>
    </sheetView>
  </sheetViews>
  <sheetFormatPr defaultRowHeight="15" x14ac:dyDescent="0.25"/>
  <cols>
    <col min="1" max="1" width="6.5703125" style="1" customWidth="1"/>
    <col min="2" max="8" width="11.7109375" style="1" customWidth="1"/>
    <col min="9" max="9" width="14" style="1" customWidth="1"/>
    <col min="10" max="14" width="9.7109375" style="1" customWidth="1"/>
    <col min="15" max="16384" width="9.140625" style="1"/>
  </cols>
  <sheetData>
    <row r="1" spans="1:14" ht="31.5" customHeight="1" x14ac:dyDescent="0.25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24.75" customHeight="1" x14ac:dyDescent="0.25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ht="26.25" customHeight="1" x14ac:dyDescent="0.25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4" ht="30" customHeight="1" x14ac:dyDescent="0.25">
      <c r="A4" s="19" t="s">
        <v>3</v>
      </c>
      <c r="B4" s="19"/>
      <c r="C4" s="13">
        <v>5</v>
      </c>
      <c r="D4" s="19" t="s">
        <v>4</v>
      </c>
      <c r="E4" s="19"/>
      <c r="F4" s="14">
        <v>5</v>
      </c>
    </row>
    <row r="5" spans="1:14" ht="15" customHeight="1" x14ac:dyDescent="0.25"/>
    <row r="6" spans="1:14" ht="30" customHeight="1" x14ac:dyDescent="0.25">
      <c r="A6" s="22" t="s">
        <v>5</v>
      </c>
      <c r="B6" s="22" t="s">
        <v>6</v>
      </c>
      <c r="C6" s="22"/>
      <c r="D6" s="22"/>
      <c r="E6" s="22"/>
      <c r="F6" s="22"/>
      <c r="G6" s="22"/>
      <c r="H6" s="22"/>
      <c r="I6" s="22" t="s">
        <v>28</v>
      </c>
      <c r="J6" s="22" t="s">
        <v>12</v>
      </c>
      <c r="K6" s="22"/>
      <c r="L6" s="22"/>
      <c r="M6" s="22"/>
      <c r="N6" s="22"/>
    </row>
    <row r="7" spans="1:14" x14ac:dyDescent="0.25">
      <c r="A7" s="22"/>
      <c r="B7" s="22"/>
      <c r="C7" s="22"/>
      <c r="D7" s="22"/>
      <c r="E7" s="22"/>
      <c r="F7" s="22"/>
      <c r="G7" s="22"/>
      <c r="H7" s="22"/>
      <c r="I7" s="22"/>
      <c r="J7" s="5" t="s">
        <v>7</v>
      </c>
      <c r="K7" s="5" t="s">
        <v>8</v>
      </c>
      <c r="L7" s="5" t="s">
        <v>9</v>
      </c>
      <c r="M7" s="5" t="s">
        <v>10</v>
      </c>
      <c r="N7" s="5" t="s">
        <v>11</v>
      </c>
    </row>
    <row r="8" spans="1:14" ht="20.100000000000001" customHeight="1" x14ac:dyDescent="0.25">
      <c r="A8" s="2">
        <v>1</v>
      </c>
      <c r="B8" s="26" t="s">
        <v>14</v>
      </c>
      <c r="C8" s="26"/>
      <c r="D8" s="26"/>
      <c r="E8" s="26"/>
      <c r="F8" s="26"/>
      <c r="G8" s="26"/>
      <c r="H8" s="26"/>
      <c r="I8" s="5">
        <f>SUM(J8:N8)</f>
        <v>735</v>
      </c>
      <c r="J8" s="12">
        <v>101</v>
      </c>
      <c r="K8" s="12">
        <v>144</v>
      </c>
      <c r="L8" s="12">
        <v>156</v>
      </c>
      <c r="M8" s="12">
        <v>142</v>
      </c>
      <c r="N8" s="12">
        <v>192</v>
      </c>
    </row>
    <row r="9" spans="1:14" ht="20.100000000000001" customHeight="1" x14ac:dyDescent="0.25">
      <c r="A9" s="2">
        <v>2</v>
      </c>
      <c r="B9" s="26" t="s">
        <v>15</v>
      </c>
      <c r="C9" s="26"/>
      <c r="D9" s="26"/>
      <c r="E9" s="26"/>
      <c r="F9" s="26"/>
      <c r="G9" s="26"/>
      <c r="H9" s="26"/>
      <c r="I9" s="5">
        <f t="shared" ref="I9:I22" si="0">SUM(J9:N9)</f>
        <v>21</v>
      </c>
      <c r="J9" s="12">
        <v>2</v>
      </c>
      <c r="K9" s="12">
        <v>5</v>
      </c>
      <c r="L9" s="12">
        <v>6</v>
      </c>
      <c r="M9" s="12">
        <v>4</v>
      </c>
      <c r="N9" s="12">
        <v>4</v>
      </c>
    </row>
    <row r="10" spans="1:14" ht="20.100000000000001" customHeight="1" x14ac:dyDescent="0.25">
      <c r="A10" s="2">
        <v>3</v>
      </c>
      <c r="B10" s="26" t="s">
        <v>16</v>
      </c>
      <c r="C10" s="26"/>
      <c r="D10" s="26"/>
      <c r="E10" s="26"/>
      <c r="F10" s="26"/>
      <c r="G10" s="26"/>
      <c r="H10" s="26"/>
      <c r="I10" s="5">
        <f t="shared" si="0"/>
        <v>352</v>
      </c>
      <c r="J10" s="12">
        <v>50</v>
      </c>
      <c r="K10" s="12">
        <v>105</v>
      </c>
      <c r="L10" s="12">
        <v>61</v>
      </c>
      <c r="M10" s="12">
        <v>60</v>
      </c>
      <c r="N10" s="12">
        <v>76</v>
      </c>
    </row>
    <row r="11" spans="1:14" ht="20.100000000000001" customHeight="1" x14ac:dyDescent="0.25">
      <c r="A11" s="2">
        <v>4</v>
      </c>
      <c r="B11" s="23" t="s">
        <v>17</v>
      </c>
      <c r="C11" s="24"/>
      <c r="D11" s="24"/>
      <c r="E11" s="24"/>
      <c r="F11" s="24"/>
      <c r="G11" s="24"/>
      <c r="H11" s="25"/>
      <c r="I11" s="5">
        <f t="shared" si="0"/>
        <v>2</v>
      </c>
      <c r="J11" s="12">
        <v>1</v>
      </c>
      <c r="K11" s="12">
        <v>0</v>
      </c>
      <c r="L11" s="12">
        <v>0</v>
      </c>
      <c r="M11" s="12">
        <v>0</v>
      </c>
      <c r="N11" s="12">
        <v>1</v>
      </c>
    </row>
    <row r="12" spans="1:14" ht="20.100000000000001" customHeight="1" x14ac:dyDescent="0.25">
      <c r="A12" s="2">
        <v>5</v>
      </c>
      <c r="B12" s="23" t="s">
        <v>18</v>
      </c>
      <c r="C12" s="24"/>
      <c r="D12" s="24"/>
      <c r="E12" s="24"/>
      <c r="F12" s="24"/>
      <c r="G12" s="24"/>
      <c r="H12" s="25"/>
      <c r="I12" s="5">
        <f t="shared" si="0"/>
        <v>6</v>
      </c>
      <c r="J12" s="12">
        <v>1</v>
      </c>
      <c r="K12" s="12">
        <v>0</v>
      </c>
      <c r="L12" s="12">
        <v>1</v>
      </c>
      <c r="M12" s="12">
        <v>3</v>
      </c>
      <c r="N12" s="12">
        <v>1</v>
      </c>
    </row>
    <row r="13" spans="1:14" ht="20.100000000000001" customHeight="1" x14ac:dyDescent="0.25">
      <c r="A13" s="2">
        <v>6</v>
      </c>
      <c r="B13" s="23" t="s">
        <v>19</v>
      </c>
      <c r="C13" s="24"/>
      <c r="D13" s="24"/>
      <c r="E13" s="24"/>
      <c r="F13" s="24"/>
      <c r="G13" s="24"/>
      <c r="H13" s="25"/>
      <c r="I13" s="5">
        <f t="shared" si="0"/>
        <v>11</v>
      </c>
      <c r="J13" s="12">
        <v>1</v>
      </c>
      <c r="K13" s="12">
        <v>2</v>
      </c>
      <c r="L13" s="12">
        <v>3</v>
      </c>
      <c r="M13" s="12">
        <v>3</v>
      </c>
      <c r="N13" s="12">
        <v>2</v>
      </c>
    </row>
    <row r="14" spans="1:14" ht="20.100000000000001" customHeight="1" x14ac:dyDescent="0.25">
      <c r="A14" s="2">
        <v>7</v>
      </c>
      <c r="B14" s="23" t="s">
        <v>20</v>
      </c>
      <c r="C14" s="24"/>
      <c r="D14" s="24"/>
      <c r="E14" s="24"/>
      <c r="F14" s="24"/>
      <c r="G14" s="24"/>
      <c r="H14" s="25"/>
      <c r="I14" s="5">
        <f t="shared" si="0"/>
        <v>386</v>
      </c>
      <c r="J14" s="12">
        <v>52</v>
      </c>
      <c r="K14" s="12">
        <v>80</v>
      </c>
      <c r="L14" s="12">
        <v>70</v>
      </c>
      <c r="M14" s="12">
        <v>93</v>
      </c>
      <c r="N14" s="12">
        <v>91</v>
      </c>
    </row>
    <row r="15" spans="1:14" ht="20.100000000000001" customHeight="1" x14ac:dyDescent="0.25">
      <c r="A15" s="2">
        <v>8</v>
      </c>
      <c r="B15" s="23" t="s">
        <v>21</v>
      </c>
      <c r="C15" s="24"/>
      <c r="D15" s="24"/>
      <c r="E15" s="24"/>
      <c r="F15" s="24"/>
      <c r="G15" s="24"/>
      <c r="H15" s="25"/>
      <c r="I15" s="5">
        <f t="shared" si="0"/>
        <v>3</v>
      </c>
      <c r="J15" s="12">
        <v>0</v>
      </c>
      <c r="K15" s="12">
        <v>0</v>
      </c>
      <c r="L15" s="12">
        <v>2</v>
      </c>
      <c r="M15" s="12">
        <v>1</v>
      </c>
      <c r="N15" s="12">
        <v>0</v>
      </c>
    </row>
    <row r="16" spans="1:14" ht="20.100000000000001" customHeight="1" x14ac:dyDescent="0.25">
      <c r="A16" s="2">
        <v>9</v>
      </c>
      <c r="B16" s="23" t="s">
        <v>22</v>
      </c>
      <c r="C16" s="24"/>
      <c r="D16" s="24"/>
      <c r="E16" s="24"/>
      <c r="F16" s="24"/>
      <c r="G16" s="24"/>
      <c r="H16" s="25"/>
      <c r="I16" s="5">
        <f t="shared" si="0"/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</row>
    <row r="17" spans="1:14" ht="20.100000000000001" customHeight="1" x14ac:dyDescent="0.25">
      <c r="A17" s="2">
        <v>10</v>
      </c>
      <c r="B17" s="23" t="s">
        <v>23</v>
      </c>
      <c r="C17" s="24"/>
      <c r="D17" s="24"/>
      <c r="E17" s="24"/>
      <c r="F17" s="24"/>
      <c r="G17" s="24"/>
      <c r="H17" s="25"/>
      <c r="I17" s="5">
        <f t="shared" si="0"/>
        <v>1</v>
      </c>
      <c r="J17" s="12">
        <v>1</v>
      </c>
      <c r="K17" s="12">
        <v>0</v>
      </c>
      <c r="L17" s="12">
        <v>0</v>
      </c>
      <c r="M17" s="12">
        <v>0</v>
      </c>
      <c r="N17" s="12">
        <v>0</v>
      </c>
    </row>
    <row r="18" spans="1:14" ht="20.100000000000001" customHeight="1" x14ac:dyDescent="0.25">
      <c r="A18" s="2">
        <v>11</v>
      </c>
      <c r="B18" s="23" t="s">
        <v>24</v>
      </c>
      <c r="C18" s="24"/>
      <c r="D18" s="24"/>
      <c r="E18" s="24"/>
      <c r="F18" s="24"/>
      <c r="G18" s="24"/>
      <c r="H18" s="25"/>
      <c r="I18" s="5">
        <f t="shared" si="0"/>
        <v>20</v>
      </c>
      <c r="J18" s="12">
        <v>3</v>
      </c>
      <c r="K18" s="12">
        <v>4</v>
      </c>
      <c r="L18" s="12">
        <v>1</v>
      </c>
      <c r="M18" s="12">
        <v>4</v>
      </c>
      <c r="N18" s="12">
        <v>8</v>
      </c>
    </row>
    <row r="19" spans="1:14" ht="20.100000000000001" customHeight="1" x14ac:dyDescent="0.25">
      <c r="A19" s="2">
        <v>12</v>
      </c>
      <c r="B19" s="23" t="s">
        <v>25</v>
      </c>
      <c r="C19" s="24"/>
      <c r="D19" s="24"/>
      <c r="E19" s="24"/>
      <c r="F19" s="24"/>
      <c r="G19" s="24"/>
      <c r="H19" s="25"/>
      <c r="I19" s="5">
        <f t="shared" si="0"/>
        <v>80</v>
      </c>
      <c r="J19" s="12">
        <v>15</v>
      </c>
      <c r="K19" s="12">
        <v>21</v>
      </c>
      <c r="L19" s="12">
        <v>17</v>
      </c>
      <c r="M19" s="12">
        <v>16</v>
      </c>
      <c r="N19" s="12">
        <v>11</v>
      </c>
    </row>
    <row r="20" spans="1:14" ht="20.100000000000001" customHeight="1" x14ac:dyDescent="0.25">
      <c r="A20" s="2">
        <v>13</v>
      </c>
      <c r="B20" s="23" t="s">
        <v>26</v>
      </c>
      <c r="C20" s="24"/>
      <c r="D20" s="24"/>
      <c r="E20" s="24"/>
      <c r="F20" s="24"/>
      <c r="G20" s="24"/>
      <c r="H20" s="25"/>
      <c r="I20" s="5">
        <f t="shared" si="0"/>
        <v>16</v>
      </c>
      <c r="J20" s="12">
        <v>1</v>
      </c>
      <c r="K20" s="12">
        <v>3</v>
      </c>
      <c r="L20" s="12">
        <v>4</v>
      </c>
      <c r="M20" s="12">
        <v>1</v>
      </c>
      <c r="N20" s="12">
        <v>7</v>
      </c>
    </row>
    <row r="21" spans="1:14" ht="20.100000000000001" customHeight="1" x14ac:dyDescent="0.25">
      <c r="A21" s="2">
        <v>14</v>
      </c>
      <c r="B21" s="23" t="str">
        <f>"+ EUROPA - ITALIA IN COMUNE - PDE EUROPEO"</f>
        <v>+ EUROPA - ITALIA IN COMUNE - PDE EUROPEO</v>
      </c>
      <c r="C21" s="24"/>
      <c r="D21" s="24"/>
      <c r="E21" s="24"/>
      <c r="F21" s="24"/>
      <c r="G21" s="24"/>
      <c r="H21" s="25"/>
      <c r="I21" s="5">
        <f t="shared" si="0"/>
        <v>21</v>
      </c>
      <c r="J21" s="12">
        <v>5</v>
      </c>
      <c r="K21" s="12">
        <v>4</v>
      </c>
      <c r="L21" s="12">
        <v>4</v>
      </c>
      <c r="M21" s="12">
        <v>2</v>
      </c>
      <c r="N21" s="12">
        <v>6</v>
      </c>
    </row>
    <row r="22" spans="1:14" ht="20.100000000000001" customHeight="1" x14ac:dyDescent="0.25">
      <c r="A22" s="2">
        <v>15</v>
      </c>
      <c r="B22" s="26" t="s">
        <v>27</v>
      </c>
      <c r="C22" s="26"/>
      <c r="D22" s="26"/>
      <c r="E22" s="26"/>
      <c r="F22" s="26"/>
      <c r="G22" s="26"/>
      <c r="H22" s="26"/>
      <c r="I22" s="5">
        <f t="shared" si="0"/>
        <v>544</v>
      </c>
      <c r="J22" s="12">
        <v>72</v>
      </c>
      <c r="K22" s="12">
        <v>143</v>
      </c>
      <c r="L22" s="12">
        <v>122</v>
      </c>
      <c r="M22" s="12">
        <v>120</v>
      </c>
      <c r="N22" s="12">
        <v>87</v>
      </c>
    </row>
    <row r="23" spans="1:14" ht="30" customHeight="1" x14ac:dyDescent="0.25">
      <c r="A23" s="29" t="str">
        <f>"(1) Compresi i voti contestati e assegnati"</f>
        <v>(1) Compresi i voti contestati e assegnati</v>
      </c>
      <c r="B23" s="29"/>
      <c r="C23" s="29"/>
      <c r="D23" s="29"/>
      <c r="E23" s="29"/>
      <c r="F23" s="29"/>
      <c r="G23" s="27" t="s">
        <v>13</v>
      </c>
      <c r="H23" s="28"/>
      <c r="I23" s="5">
        <f>SUM(J23:N23)</f>
        <v>2198</v>
      </c>
      <c r="J23" s="8">
        <f t="shared" ref="J23:M23" si="1">SUM(J8:J22)</f>
        <v>305</v>
      </c>
      <c r="K23" s="8">
        <f t="shared" si="1"/>
        <v>511</v>
      </c>
      <c r="L23" s="8">
        <f t="shared" si="1"/>
        <v>447</v>
      </c>
      <c r="M23" s="8">
        <f t="shared" si="1"/>
        <v>449</v>
      </c>
      <c r="N23" s="8">
        <f>SUM(N8:N22)</f>
        <v>486</v>
      </c>
    </row>
    <row r="24" spans="1:14" x14ac:dyDescent="0.25">
      <c r="A24" s="3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x14ac:dyDescent="0.25">
      <c r="A25" s="3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15.75" x14ac:dyDescent="0.25">
      <c r="A26" s="3"/>
      <c r="B26" s="32" t="s">
        <v>29</v>
      </c>
      <c r="C26" s="32"/>
      <c r="D26" s="32"/>
      <c r="E26" s="32"/>
      <c r="F26" s="32"/>
      <c r="G26" s="32"/>
      <c r="H26" s="32"/>
      <c r="I26" s="5" t="s">
        <v>35</v>
      </c>
      <c r="J26" s="5" t="s">
        <v>32</v>
      </c>
      <c r="K26" s="5" t="s">
        <v>33</v>
      </c>
      <c r="L26" s="5" t="s">
        <v>34</v>
      </c>
      <c r="M26" s="5" t="s">
        <v>36</v>
      </c>
      <c r="N26" s="5" t="s">
        <v>37</v>
      </c>
    </row>
    <row r="27" spans="1:14" ht="20.100000000000001" customHeight="1" x14ac:dyDescent="0.25">
      <c r="A27" s="3"/>
      <c r="B27" s="26" t="str">
        <f>"(A) BIANCHE N."</f>
        <v>(A) BIANCHE N.</v>
      </c>
      <c r="C27" s="26"/>
      <c r="D27" s="26"/>
      <c r="E27" s="26"/>
      <c r="F27" s="26"/>
      <c r="G27" s="26"/>
      <c r="H27" s="26"/>
      <c r="I27" s="5">
        <f>SUM(J27:N27)</f>
        <v>13</v>
      </c>
      <c r="J27" s="12">
        <v>1</v>
      </c>
      <c r="K27" s="12">
        <v>3</v>
      </c>
      <c r="L27" s="12">
        <v>2</v>
      </c>
      <c r="M27" s="12">
        <v>5</v>
      </c>
      <c r="N27" s="12">
        <v>2</v>
      </c>
    </row>
    <row r="28" spans="1:14" ht="20.100000000000001" customHeight="1" x14ac:dyDescent="0.25">
      <c r="A28" s="3"/>
      <c r="B28" s="26" t="str">
        <f>"(B) NULLE"</f>
        <v>(B) NULLE</v>
      </c>
      <c r="C28" s="26"/>
      <c r="D28" s="26"/>
      <c r="E28" s="26"/>
      <c r="F28" s="26"/>
      <c r="G28" s="26"/>
      <c r="H28" s="26"/>
      <c r="I28" s="5">
        <f>SUM(J28:N28)</f>
        <v>36</v>
      </c>
      <c r="J28" s="12">
        <v>4</v>
      </c>
      <c r="K28" s="12">
        <v>5</v>
      </c>
      <c r="L28" s="12">
        <v>7</v>
      </c>
      <c r="M28" s="12">
        <v>13</v>
      </c>
      <c r="N28" s="12">
        <v>7</v>
      </c>
    </row>
    <row r="29" spans="1:14" ht="20.100000000000001" customHeight="1" x14ac:dyDescent="0.25">
      <c r="A29" s="3"/>
      <c r="B29" s="26" t="str">
        <f>"(C) CONTESTATE E NON ASSEGNATE"</f>
        <v>(C) CONTESTATE E NON ASSEGNATE</v>
      </c>
      <c r="C29" s="26"/>
      <c r="D29" s="26"/>
      <c r="E29" s="26"/>
      <c r="F29" s="26"/>
      <c r="G29" s="26"/>
      <c r="H29" s="26"/>
      <c r="I29" s="5">
        <f>SUM(J29:N29)</f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</row>
    <row r="30" spans="1:14" ht="30" customHeight="1" x14ac:dyDescent="0.25">
      <c r="A30" s="3"/>
      <c r="B30" s="30" t="s">
        <v>40</v>
      </c>
      <c r="C30" s="30"/>
      <c r="D30" s="30"/>
      <c r="E30" s="30"/>
      <c r="F30" s="30"/>
      <c r="G30" s="30"/>
      <c r="H30" s="30"/>
      <c r="I30" s="5">
        <f>SUM(J30:N30)</f>
        <v>49</v>
      </c>
      <c r="J30" s="2">
        <f t="shared" ref="J30:M30" si="2">SUM(J27:J29)</f>
        <v>5</v>
      </c>
      <c r="K30" s="2">
        <f t="shared" si="2"/>
        <v>8</v>
      </c>
      <c r="L30" s="2">
        <f t="shared" si="2"/>
        <v>9</v>
      </c>
      <c r="M30" s="2">
        <f t="shared" si="2"/>
        <v>18</v>
      </c>
      <c r="N30" s="2">
        <f>SUM(N27:N29)</f>
        <v>9</v>
      </c>
    </row>
    <row r="31" spans="1:14" ht="20.100000000000001" customHeight="1" x14ac:dyDescent="0.25">
      <c r="A31" s="3"/>
      <c r="B31" s="9"/>
      <c r="C31" s="9"/>
      <c r="D31" s="9"/>
      <c r="E31" s="9"/>
      <c r="F31" s="9"/>
      <c r="G31" s="9"/>
      <c r="H31" s="9"/>
      <c r="I31" s="3"/>
      <c r="J31" s="3"/>
      <c r="K31" s="3"/>
      <c r="L31" s="3"/>
      <c r="M31" s="3"/>
      <c r="N31" s="3"/>
    </row>
    <row r="32" spans="1:14" ht="30" customHeight="1" x14ac:dyDescent="0.25">
      <c r="A32" s="6"/>
      <c r="B32" s="18" t="str">
        <f>"TOTALE DEI VOTANTI (H) = (A+B+C+D)"</f>
        <v>TOTALE DEI VOTANTI (H) = (A+B+C+D)</v>
      </c>
      <c r="C32" s="18"/>
      <c r="D32" s="18"/>
      <c r="E32" s="18"/>
      <c r="F32" s="18"/>
      <c r="G32" s="18"/>
      <c r="H32" s="18"/>
      <c r="I32" s="10">
        <f>SUM(J32:N32)</f>
        <v>2247</v>
      </c>
      <c r="J32" s="11">
        <f t="shared" ref="J32:M32" si="3">J23+J27+J28+J29</f>
        <v>310</v>
      </c>
      <c r="K32" s="11">
        <f t="shared" si="3"/>
        <v>519</v>
      </c>
      <c r="L32" s="11">
        <f t="shared" si="3"/>
        <v>456</v>
      </c>
      <c r="M32" s="11">
        <f t="shared" si="3"/>
        <v>467</v>
      </c>
      <c r="N32" s="11">
        <f>N23+N27+N28+N29</f>
        <v>495</v>
      </c>
    </row>
    <row r="33" spans="1:14" ht="24.95" customHeight="1" x14ac:dyDescent="0.25">
      <c r="A33" s="31"/>
      <c r="B33" s="31"/>
      <c r="C33" s="31"/>
      <c r="D33" s="31"/>
      <c r="E33" s="31"/>
      <c r="F33" s="31"/>
      <c r="G33" s="31"/>
      <c r="H33" s="31"/>
      <c r="I33" s="4"/>
      <c r="J33" s="33"/>
      <c r="K33" s="33"/>
    </row>
    <row r="34" spans="1:14" ht="30" customHeight="1" x14ac:dyDescent="0.25">
      <c r="B34" s="19" t="s">
        <v>38</v>
      </c>
      <c r="C34" s="19"/>
      <c r="D34" s="19"/>
      <c r="E34" s="19"/>
      <c r="F34" s="19"/>
      <c r="G34" s="19"/>
      <c r="H34" s="19"/>
      <c r="I34" s="7" t="s">
        <v>35</v>
      </c>
      <c r="J34" s="7" t="s">
        <v>32</v>
      </c>
      <c r="K34" s="7" t="s">
        <v>33</v>
      </c>
      <c r="L34" s="7" t="s">
        <v>34</v>
      </c>
      <c r="M34" s="7" t="s">
        <v>36</v>
      </c>
      <c r="N34" s="7" t="s">
        <v>37</v>
      </c>
    </row>
    <row r="35" spans="1:14" ht="20.100000000000001" customHeight="1" x14ac:dyDescent="0.25">
      <c r="B35" s="17" t="s">
        <v>30</v>
      </c>
      <c r="C35" s="17"/>
      <c r="D35" s="17"/>
      <c r="E35" s="17"/>
      <c r="F35" s="17"/>
      <c r="G35" s="17"/>
      <c r="H35" s="17"/>
      <c r="I35" s="2">
        <f>SUM(J35:N35)</f>
        <v>1145</v>
      </c>
      <c r="J35" s="12">
        <v>159</v>
      </c>
      <c r="K35" s="12">
        <v>262</v>
      </c>
      <c r="L35" s="12">
        <v>234</v>
      </c>
      <c r="M35" s="12">
        <v>240</v>
      </c>
      <c r="N35" s="12">
        <v>250</v>
      </c>
    </row>
    <row r="36" spans="1:14" ht="20.100000000000001" customHeight="1" x14ac:dyDescent="0.25">
      <c r="B36" s="17" t="s">
        <v>31</v>
      </c>
      <c r="C36" s="17"/>
      <c r="D36" s="17"/>
      <c r="E36" s="17"/>
      <c r="F36" s="17"/>
      <c r="G36" s="17"/>
      <c r="H36" s="17"/>
      <c r="I36" s="2">
        <f>SUM(J36:N36)</f>
        <v>1102</v>
      </c>
      <c r="J36" s="12">
        <v>151</v>
      </c>
      <c r="K36" s="12">
        <v>257</v>
      </c>
      <c r="L36" s="12">
        <v>222</v>
      </c>
      <c r="M36" s="12">
        <v>227</v>
      </c>
      <c r="N36" s="12">
        <v>245</v>
      </c>
    </row>
    <row r="37" spans="1:14" ht="30" customHeight="1" x14ac:dyDescent="0.25">
      <c r="B37" s="18" t="s">
        <v>39</v>
      </c>
      <c r="C37" s="18"/>
      <c r="D37" s="18"/>
      <c r="E37" s="18"/>
      <c r="F37" s="18"/>
      <c r="G37" s="18"/>
      <c r="H37" s="18"/>
      <c r="I37" s="10">
        <f>SUM(J37:N37)</f>
        <v>2247</v>
      </c>
      <c r="J37" s="11">
        <f t="shared" ref="J37:M37" si="4">SUM(J35:J36)</f>
        <v>310</v>
      </c>
      <c r="K37" s="11">
        <f t="shared" si="4"/>
        <v>519</v>
      </c>
      <c r="L37" s="11">
        <f t="shared" si="4"/>
        <v>456</v>
      </c>
      <c r="M37" s="11">
        <f t="shared" si="4"/>
        <v>467</v>
      </c>
      <c r="N37" s="11">
        <f>SUM(N35:N36)</f>
        <v>495</v>
      </c>
    </row>
    <row r="38" spans="1:14" ht="24.95" customHeight="1" x14ac:dyDescent="0.25"/>
    <row r="39" spans="1:14" ht="30" customHeight="1" x14ac:dyDescent="0.25">
      <c r="B39" s="19" t="s">
        <v>41</v>
      </c>
      <c r="C39" s="19"/>
      <c r="D39" s="19"/>
      <c r="E39" s="19"/>
      <c r="F39" s="19"/>
      <c r="G39" s="19"/>
      <c r="H39" s="19"/>
      <c r="I39" s="7" t="s">
        <v>35</v>
      </c>
      <c r="J39" s="7" t="s">
        <v>32</v>
      </c>
      <c r="K39" s="7" t="s">
        <v>33</v>
      </c>
      <c r="L39" s="7" t="s">
        <v>34</v>
      </c>
      <c r="M39" s="7" t="s">
        <v>36</v>
      </c>
      <c r="N39" s="7" t="s">
        <v>37</v>
      </c>
    </row>
    <row r="40" spans="1:14" ht="20.100000000000001" customHeight="1" x14ac:dyDescent="0.25">
      <c r="B40" s="17" t="s">
        <v>30</v>
      </c>
      <c r="C40" s="17"/>
      <c r="D40" s="17"/>
      <c r="E40" s="17"/>
      <c r="F40" s="17"/>
      <c r="G40" s="17"/>
      <c r="H40" s="17"/>
      <c r="I40" s="2">
        <f>SUM(J40:N40)</f>
        <v>2147</v>
      </c>
      <c r="J40" s="15">
        <v>407</v>
      </c>
      <c r="K40" s="15">
        <v>416</v>
      </c>
      <c r="L40" s="15">
        <v>410</v>
      </c>
      <c r="M40" s="15">
        <v>517</v>
      </c>
      <c r="N40" s="15">
        <v>397</v>
      </c>
    </row>
    <row r="41" spans="1:14" ht="20.100000000000001" customHeight="1" x14ac:dyDescent="0.25">
      <c r="B41" s="17" t="s">
        <v>31</v>
      </c>
      <c r="C41" s="17"/>
      <c r="D41" s="17"/>
      <c r="E41" s="17"/>
      <c r="F41" s="17"/>
      <c r="G41" s="17"/>
      <c r="H41" s="17"/>
      <c r="I41" s="2">
        <f>SUM(J41:N41)</f>
        <v>2253</v>
      </c>
      <c r="J41" s="15">
        <v>436</v>
      </c>
      <c r="K41" s="15">
        <v>442</v>
      </c>
      <c r="L41" s="15">
        <v>440</v>
      </c>
      <c r="M41" s="15">
        <v>504</v>
      </c>
      <c r="N41" s="15">
        <v>431</v>
      </c>
    </row>
    <row r="42" spans="1:14" ht="30" customHeight="1" x14ac:dyDescent="0.25">
      <c r="B42" s="18"/>
      <c r="C42" s="18"/>
      <c r="D42" s="18"/>
      <c r="E42" s="18"/>
      <c r="F42" s="18"/>
      <c r="G42" s="18"/>
      <c r="H42" s="18"/>
      <c r="I42" s="10">
        <f>SUM(J42:N42)</f>
        <v>4400</v>
      </c>
      <c r="J42" s="11">
        <f t="shared" ref="J42:M42" si="5">SUM(J40:J41)</f>
        <v>843</v>
      </c>
      <c r="K42" s="11">
        <f t="shared" si="5"/>
        <v>858</v>
      </c>
      <c r="L42" s="11">
        <f t="shared" si="5"/>
        <v>850</v>
      </c>
      <c r="M42" s="11">
        <f t="shared" si="5"/>
        <v>1021</v>
      </c>
      <c r="N42" s="11">
        <f>SUM(N40:N41)</f>
        <v>828</v>
      </c>
    </row>
    <row r="43" spans="1:14" ht="24.95" customHeight="1" x14ac:dyDescent="0.25"/>
    <row r="44" spans="1:14" ht="30" customHeight="1" x14ac:dyDescent="0.25">
      <c r="B44" s="19" t="s">
        <v>42</v>
      </c>
      <c r="C44" s="19"/>
      <c r="D44" s="19"/>
      <c r="E44" s="19"/>
      <c r="F44" s="19"/>
      <c r="G44" s="19"/>
      <c r="H44" s="19"/>
      <c r="I44" s="7" t="s">
        <v>35</v>
      </c>
      <c r="J44" s="7" t="s">
        <v>32</v>
      </c>
      <c r="K44" s="7" t="s">
        <v>33</v>
      </c>
      <c r="L44" s="7" t="s">
        <v>34</v>
      </c>
      <c r="M44" s="7" t="s">
        <v>36</v>
      </c>
      <c r="N44" s="7" t="s">
        <v>37</v>
      </c>
    </row>
    <row r="45" spans="1:14" ht="20.100000000000001" customHeight="1" x14ac:dyDescent="0.25">
      <c r="B45" s="17" t="s">
        <v>30</v>
      </c>
      <c r="C45" s="17"/>
      <c r="D45" s="17"/>
      <c r="E45" s="17"/>
      <c r="F45" s="17"/>
      <c r="G45" s="17"/>
      <c r="H45" s="17"/>
      <c r="I45" s="15">
        <f t="shared" ref="I45:M45" si="6">ROUND((100*I35)/I40,2)</f>
        <v>53.33</v>
      </c>
      <c r="J45" s="15">
        <f t="shared" si="6"/>
        <v>39.07</v>
      </c>
      <c r="K45" s="15">
        <f t="shared" si="6"/>
        <v>62.98</v>
      </c>
      <c r="L45" s="15">
        <f t="shared" si="6"/>
        <v>57.07</v>
      </c>
      <c r="M45" s="15">
        <f t="shared" si="6"/>
        <v>46.42</v>
      </c>
      <c r="N45" s="15">
        <f>ROUND((100*N35)/N40,2)</f>
        <v>62.97</v>
      </c>
    </row>
    <row r="46" spans="1:14" ht="20.100000000000001" customHeight="1" x14ac:dyDescent="0.25">
      <c r="B46" s="17" t="s">
        <v>31</v>
      </c>
      <c r="C46" s="17"/>
      <c r="D46" s="17"/>
      <c r="E46" s="17"/>
      <c r="F46" s="17"/>
      <c r="G46" s="17"/>
      <c r="H46" s="17"/>
      <c r="I46" s="15">
        <f t="shared" ref="I46:M46" si="7">ROUND((100*I36)/I41,2)</f>
        <v>48.91</v>
      </c>
      <c r="J46" s="15">
        <f t="shared" si="7"/>
        <v>34.630000000000003</v>
      </c>
      <c r="K46" s="15">
        <f t="shared" si="7"/>
        <v>58.14</v>
      </c>
      <c r="L46" s="15">
        <f t="shared" si="7"/>
        <v>50.45</v>
      </c>
      <c r="M46" s="15">
        <f t="shared" si="7"/>
        <v>45.04</v>
      </c>
      <c r="N46" s="15">
        <f>ROUND((100*N36)/N41,2)</f>
        <v>56.84</v>
      </c>
    </row>
    <row r="47" spans="1:14" ht="30" customHeight="1" x14ac:dyDescent="0.25">
      <c r="B47" s="18"/>
      <c r="C47" s="18"/>
      <c r="D47" s="18"/>
      <c r="E47" s="18"/>
      <c r="F47" s="18"/>
      <c r="G47" s="18"/>
      <c r="H47" s="18"/>
      <c r="I47" s="16">
        <f t="shared" ref="I47:M47" si="8">ROUND((100*I37)/I42,2)</f>
        <v>51.07</v>
      </c>
      <c r="J47" s="16">
        <f t="shared" si="8"/>
        <v>36.770000000000003</v>
      </c>
      <c r="K47" s="16">
        <f t="shared" si="8"/>
        <v>60.49</v>
      </c>
      <c r="L47" s="16">
        <f t="shared" si="8"/>
        <v>53.65</v>
      </c>
      <c r="M47" s="16">
        <f t="shared" si="8"/>
        <v>45.74</v>
      </c>
      <c r="N47" s="16">
        <f>ROUND((100*N37)/N42,2)</f>
        <v>59.78</v>
      </c>
    </row>
  </sheetData>
  <sheetProtection sheet="1" objects="1" scenarios="1" selectLockedCells="1"/>
  <mergeCells count="46">
    <mergeCell ref="J33:K33"/>
    <mergeCell ref="B35:H35"/>
    <mergeCell ref="B27:H27"/>
    <mergeCell ref="B28:H28"/>
    <mergeCell ref="B29:H29"/>
    <mergeCell ref="B32:H32"/>
    <mergeCell ref="B18:H18"/>
    <mergeCell ref="B36:H36"/>
    <mergeCell ref="B37:H37"/>
    <mergeCell ref="B20:H20"/>
    <mergeCell ref="B21:H21"/>
    <mergeCell ref="B22:H22"/>
    <mergeCell ref="G23:H23"/>
    <mergeCell ref="A23:F23"/>
    <mergeCell ref="B34:H34"/>
    <mergeCell ref="B30:H30"/>
    <mergeCell ref="A33:H33"/>
    <mergeCell ref="B26:H26"/>
    <mergeCell ref="B13:H13"/>
    <mergeCell ref="B14:H14"/>
    <mergeCell ref="B15:H15"/>
    <mergeCell ref="B16:H16"/>
    <mergeCell ref="B17:H17"/>
    <mergeCell ref="A1:N1"/>
    <mergeCell ref="A3:N3"/>
    <mergeCell ref="A4:B4"/>
    <mergeCell ref="D4:E4"/>
    <mergeCell ref="B39:H39"/>
    <mergeCell ref="J6:N6"/>
    <mergeCell ref="I6:I7"/>
    <mergeCell ref="A6:A7"/>
    <mergeCell ref="B6:H7"/>
    <mergeCell ref="A2:N2"/>
    <mergeCell ref="B19:H19"/>
    <mergeCell ref="B8:H8"/>
    <mergeCell ref="B9:H9"/>
    <mergeCell ref="B10:H10"/>
    <mergeCell ref="B11:H11"/>
    <mergeCell ref="B12:H12"/>
    <mergeCell ref="B46:H46"/>
    <mergeCell ref="B47:H47"/>
    <mergeCell ref="B40:H40"/>
    <mergeCell ref="B41:H41"/>
    <mergeCell ref="B42:H42"/>
    <mergeCell ref="B44:H44"/>
    <mergeCell ref="B45:H45"/>
  </mergeCells>
  <pageMargins left="0.2" right="0.28999999999999998" top="0.74803149606299213" bottom="0.74803149606299213" header="0.31496062992125984" footer="0.31496062992125984"/>
  <pageSetup paperSize="9" scale="6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Foglio1</vt:lpstr>
      <vt:lpstr>Foglio1!Area_stampa</vt:lpstr>
      <vt:lpstr>Foglio1!Titoli_stampa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Pietrina Cicciarelli</dc:creator>
  <cp:lastModifiedBy>Pietrina Cicciarelli</cp:lastModifiedBy>
  <cp:lastPrinted>2019-05-27T01:24:59Z</cp:lastPrinted>
  <dcterms:created xsi:type="dcterms:W3CDTF">2019-05-23T13:10:01Z</dcterms:created>
  <dcterms:modified xsi:type="dcterms:W3CDTF">2019-05-27T01:25:35Z</dcterms:modified>
</cp:coreProperties>
</file>