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Instructions" sheetId="2" r:id="rId5"/>
    <sheet name="Budget Data" sheetId="3" r:id="rId6"/>
    <sheet name="Budget - Income" sheetId="4" r:id="rId7"/>
    <sheet name="Budget - Income-1" sheetId="5" r:id="rId8"/>
    <sheet name="Budget - Expenses" sheetId="6" r:id="rId9"/>
    <sheet name="Budget - Net" sheetId="7" r:id="rId10"/>
    <sheet name="Budget - Drawings" sheetId="8" r:id="rId11"/>
    <sheet name="Projected Budget" sheetId="9" r:id="rId12"/>
    <sheet name="Projected Spending - Income" sheetId="10" r:id="rId13"/>
    <sheet name="Projected Spending - Income-1" sheetId="11" r:id="rId14"/>
    <sheet name="Projected Spending - Expenses" sheetId="12" r:id="rId15"/>
    <sheet name="Projected Spending - Net" sheetId="13" r:id="rId16"/>
    <sheet name="Projected Spending - Drawings" sheetId="14" r:id="rId17"/>
  </sheets>
</workbook>
</file>

<file path=xl/sharedStrings.xml><?xml version="1.0" encoding="utf-8"?>
<sst xmlns="http://schemas.openxmlformats.org/spreadsheetml/2006/main" uniqueCount="106">
  <si>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</si>
  <si>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</si>
  <si>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</si>
  <si>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</si>
  <si>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</si>
  <si>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"All Drawings from the Sheet"</t>
  </si>
  <si>
    <t>Budget Data</t>
  </si>
  <si>
    <t>Table 1</t>
  </si>
  <si>
    <t>Category</t>
  </si>
  <si>
    <t>Month 1</t>
  </si>
  <si>
    <t>Month 2</t>
  </si>
  <si>
    <t xml:space="preserve">Month 3 </t>
  </si>
  <si>
    <t>Month 4</t>
  </si>
  <si>
    <t>Total</t>
  </si>
  <si>
    <t>Percent</t>
  </si>
  <si>
    <t>INCOME</t>
  </si>
  <si>
    <t xml:space="preserve">   Income 1</t>
  </si>
  <si>
    <t xml:space="preserve">   Income 2</t>
  </si>
  <si>
    <t xml:space="preserve">   Income 3</t>
  </si>
  <si>
    <t xml:space="preserve">   Income 4</t>
  </si>
  <si>
    <t xml:space="preserve">   TOTAL</t>
  </si>
  <si>
    <t>SAVING &amp; INVESTING</t>
  </si>
  <si>
    <t>Savings Account</t>
  </si>
  <si>
    <t xml:space="preserve">Retirement Fund </t>
  </si>
  <si>
    <t>Education Funding</t>
  </si>
  <si>
    <t>Emergency Fund</t>
  </si>
  <si>
    <t>Save to Spend</t>
  </si>
  <si>
    <t>EXPENSES</t>
  </si>
  <si>
    <t>Contributions (Tithing, Donations, etc.)</t>
  </si>
  <si>
    <t>Housing (Rent, Mortgages, Taxes, Insurance</t>
  </si>
  <si>
    <t>Groceries</t>
  </si>
  <si>
    <t>Utilities</t>
  </si>
  <si>
    <t>Transportation</t>
  </si>
  <si>
    <t>Entertainment</t>
  </si>
  <si>
    <t>Debt 1</t>
  </si>
  <si>
    <t>Debt 2</t>
  </si>
  <si>
    <t>Debt 3</t>
  </si>
  <si>
    <t>Debt 4</t>
  </si>
  <si>
    <t>Education</t>
  </si>
  <si>
    <t>Medical/Dental</t>
  </si>
  <si>
    <t>Dining/Travel/Vacation</t>
  </si>
  <si>
    <t>Phone/Internet/Cable</t>
  </si>
  <si>
    <t>Home Maintenance</t>
  </si>
  <si>
    <t>Other 1</t>
  </si>
  <si>
    <t>Other 2</t>
  </si>
  <si>
    <t>Other 3</t>
  </si>
  <si>
    <t>Things I forgot</t>
  </si>
  <si>
    <t>TOTAL</t>
  </si>
  <si>
    <t>DIFFERENCE -/+</t>
  </si>
  <si>
    <t>Budget</t>
  </si>
  <si>
    <t>Income</t>
  </si>
  <si>
    <t>Budget - Income</t>
  </si>
  <si>
    <t>MONEY IN</t>
  </si>
  <si>
    <t>AVERAGE</t>
  </si>
  <si>
    <r>
      <rPr>
        <sz val="10"/>
        <color indexed="8"/>
        <rFont val="Century Gothic"/>
      </rPr>
      <t xml:space="preserve">   Income 1</t>
    </r>
  </si>
  <si>
    <r>
      <rPr>
        <sz val="10"/>
        <color indexed="8"/>
        <rFont val="Century Gothic"/>
      </rPr>
      <t xml:space="preserve">   Income 2</t>
    </r>
  </si>
  <si>
    <r>
      <rPr>
        <sz val="10"/>
        <color indexed="8"/>
        <rFont val="Century Gothic"/>
      </rPr>
      <t xml:space="preserve">   Income 3</t>
    </r>
  </si>
  <si>
    <r>
      <rPr>
        <sz val="10"/>
        <color indexed="8"/>
        <rFont val="Century Gothic"/>
      </rPr>
      <t xml:space="preserve">   Income 4</t>
    </r>
  </si>
  <si>
    <t>TOTAL INCOME</t>
  </si>
  <si>
    <t>Income-1</t>
  </si>
  <si>
    <t>Budget - Income-1</t>
  </si>
  <si>
    <t>MONEY SAVED</t>
  </si>
  <si>
    <r>
      <rPr>
        <sz val="10"/>
        <color indexed="8"/>
        <rFont val="Century Gothic"/>
      </rPr>
      <t>Savings Account</t>
    </r>
  </si>
  <si>
    <r>
      <rPr>
        <sz val="10"/>
        <color indexed="8"/>
        <rFont val="Century Gothic"/>
      </rPr>
      <t xml:space="preserve">Retirement Fund </t>
    </r>
  </si>
  <si>
    <r>
      <rPr>
        <sz val="10"/>
        <color indexed="8"/>
        <rFont val="Century Gothic"/>
      </rPr>
      <t>Education Funding</t>
    </r>
  </si>
  <si>
    <r>
      <rPr>
        <sz val="10"/>
        <color indexed="8"/>
        <rFont val="Century Gothic"/>
      </rPr>
      <t>Emergency Fund</t>
    </r>
  </si>
  <si>
    <r>
      <rPr>
        <sz val="10"/>
        <color indexed="8"/>
        <rFont val="Century Gothic"/>
      </rPr>
      <t>Save to Spend</t>
    </r>
  </si>
  <si>
    <t>TOTAL SAVED</t>
  </si>
  <si>
    <t>Expenses</t>
  </si>
  <si>
    <t>Budget - Expenses</t>
  </si>
  <si>
    <t>MONEY OUT</t>
  </si>
  <si>
    <r>
      <rPr>
        <sz val="10"/>
        <color indexed="8"/>
        <rFont val="Century Gothic"/>
      </rPr>
      <t>Contributions (Tithing, Donations, etc.)</t>
    </r>
  </si>
  <si>
    <r>
      <rPr>
        <sz val="10"/>
        <color indexed="8"/>
        <rFont val="Century Gothic"/>
      </rPr>
      <t>Housing (Rent, Mortgages, Taxes, Insurance</t>
    </r>
  </si>
  <si>
    <r>
      <rPr>
        <sz val="10"/>
        <color indexed="8"/>
        <rFont val="Century Gothic"/>
      </rPr>
      <t>Groceries</t>
    </r>
  </si>
  <si>
    <r>
      <rPr>
        <sz val="10"/>
        <color indexed="8"/>
        <rFont val="Century Gothic"/>
      </rPr>
      <t>Utilities</t>
    </r>
  </si>
  <si>
    <r>
      <rPr>
        <sz val="10"/>
        <color indexed="8"/>
        <rFont val="Century Gothic"/>
      </rPr>
      <t>Transportation</t>
    </r>
  </si>
  <si>
    <r>
      <rPr>
        <sz val="10"/>
        <color indexed="8"/>
        <rFont val="Century Gothic"/>
      </rPr>
      <t>Entertainment</t>
    </r>
  </si>
  <si>
    <r>
      <rPr>
        <sz val="10"/>
        <color indexed="8"/>
        <rFont val="Century Gothic"/>
      </rPr>
      <t>Debt 1</t>
    </r>
  </si>
  <si>
    <r>
      <rPr>
        <sz val="10"/>
        <color indexed="8"/>
        <rFont val="Century Gothic"/>
      </rPr>
      <t>Debt 2</t>
    </r>
  </si>
  <si>
    <r>
      <rPr>
        <sz val="10"/>
        <color indexed="8"/>
        <rFont val="Century Gothic"/>
      </rPr>
      <t>Debt 3</t>
    </r>
  </si>
  <si>
    <r>
      <rPr>
        <sz val="10"/>
        <color indexed="8"/>
        <rFont val="Century Gothic"/>
      </rPr>
      <t>Debt 4</t>
    </r>
  </si>
  <si>
    <r>
      <rPr>
        <sz val="10"/>
        <color indexed="8"/>
        <rFont val="Century Gothic"/>
      </rPr>
      <t>Education</t>
    </r>
  </si>
  <si>
    <r>
      <rPr>
        <sz val="10"/>
        <color indexed="8"/>
        <rFont val="Century Gothic"/>
      </rPr>
      <t>Medical/Dental</t>
    </r>
  </si>
  <si>
    <r>
      <rPr>
        <sz val="10"/>
        <color indexed="8"/>
        <rFont val="Century Gothic"/>
      </rPr>
      <t>Dining/Travel/Vacation</t>
    </r>
  </si>
  <si>
    <r>
      <rPr>
        <sz val="10"/>
        <color indexed="8"/>
        <rFont val="Century Gothic"/>
      </rPr>
      <t>Phone/Internet/Cable</t>
    </r>
  </si>
  <si>
    <r>
      <rPr>
        <sz val="10"/>
        <color indexed="8"/>
        <rFont val="Century Gothic"/>
      </rPr>
      <t>Home Maintenance</t>
    </r>
  </si>
  <si>
    <r>
      <rPr>
        <sz val="10"/>
        <color indexed="8"/>
        <rFont val="Century Gothic"/>
      </rPr>
      <t>Other 1</t>
    </r>
  </si>
  <si>
    <r>
      <rPr>
        <sz val="10"/>
        <color indexed="8"/>
        <rFont val="Century Gothic"/>
      </rPr>
      <t>Other 2</t>
    </r>
  </si>
  <si>
    <r>
      <rPr>
        <sz val="10"/>
        <color indexed="8"/>
        <rFont val="Century Gothic"/>
      </rPr>
      <t>Other 3</t>
    </r>
  </si>
  <si>
    <r>
      <rPr>
        <sz val="10"/>
        <color indexed="8"/>
        <rFont val="Century Gothic"/>
      </rPr>
      <t>Things I forgot</t>
    </r>
  </si>
  <si>
    <t>TOTAL EXPENSES</t>
  </si>
  <si>
    <t>Net</t>
  </si>
  <si>
    <t>Budget - Net</t>
  </si>
  <si>
    <t>MONEY LEFT OVER</t>
  </si>
  <si>
    <t>Income minus expenses</t>
  </si>
  <si>
    <t>Budget - Drawings</t>
  </si>
  <si/>
  <si/>
  <si>
    <t>Projected Budget</t>
  </si>
  <si>
    <t>Auto Expenses/Maintenance</t>
  </si>
  <si>
    <t>Projected Spending</t>
  </si>
  <si>
    <t>Projected Spending - Income</t>
  </si>
  <si>
    <t>Projected Spending - Income-1</t>
  </si>
  <si>
    <t>Projected Spending - Expenses</t>
  </si>
  <si>
    <t>Projected Spending - Net</t>
  </si>
  <si>
    <t>Projected Spending - Drawings</t>
  </si>
</sst>
</file>

<file path=xl/styles.xml><?xml version="1.0" encoding="utf-8"?>
<styleSheet xmlns="http://schemas.openxmlformats.org/spreadsheetml/2006/main">
  <numFmts count="2">
    <numFmt numFmtId="0" formatCode="General"/>
    <numFmt numFmtId="59" formatCode="&quot;$&quot;#,##0"/>
  </numFmts>
  <fonts count="20">
    <font>
      <sz val="10"/>
      <color indexed="8"/>
      <name val="Helvetica Neue Light"/>
    </font>
    <font>
      <sz val="12"/>
      <color indexed="8"/>
      <name val="Helvetica Neue Light"/>
    </font>
    <font>
      <sz val="14"/>
      <color indexed="8"/>
      <name val="Helvetica Neue Light"/>
    </font>
    <font>
      <sz val="10"/>
      <color indexed="8"/>
      <name val="Helvetica Neue"/>
    </font>
    <font>
      <u val="single"/>
      <sz val="12"/>
      <color indexed="11"/>
      <name val="Helvetica Neue Light"/>
    </font>
    <font>
      <b val="1"/>
      <sz val="12"/>
      <color indexed="8"/>
      <name val="Century Gothic"/>
    </font>
    <font>
      <sz val="12"/>
      <color indexed="8"/>
      <name val="Century Gothic"/>
    </font>
    <font>
      <sz val="24"/>
      <color indexed="8"/>
      <name val="Helvetica Neue"/>
    </font>
    <font>
      <sz val="14"/>
      <color indexed="8"/>
      <name val="Helvetica Neue"/>
    </font>
    <font>
      <sz val="12"/>
      <color indexed="12"/>
      <name val="Helvetica Neue Medium"/>
    </font>
    <font>
      <sz val="10"/>
      <color indexed="13"/>
      <name val="Century Gothic"/>
    </font>
    <font>
      <b val="1"/>
      <sz val="10"/>
      <color indexed="8"/>
      <name val="Century Gothic"/>
    </font>
    <font>
      <sz val="10"/>
      <color indexed="8"/>
      <name val="Century Gothic"/>
    </font>
    <font>
      <b val="1"/>
      <sz val="10"/>
      <color indexed="13"/>
      <name val="Century Gothic"/>
    </font>
    <font>
      <b val="1"/>
      <sz val="10"/>
      <color indexed="23"/>
      <name val="Helvetica Neue"/>
    </font>
    <font>
      <b val="1"/>
      <sz val="10"/>
      <color indexed="23"/>
      <name val="Century Gothic"/>
    </font>
    <font>
      <sz val="10"/>
      <color indexed="29"/>
      <name val="Century Gothic"/>
    </font>
    <font>
      <sz val="13"/>
      <color indexed="8"/>
      <name val="Century Gothic"/>
    </font>
    <font>
      <sz val="12"/>
      <color indexed="29"/>
      <name val="Century Gothic"/>
    </font>
    <font>
      <b val="1"/>
      <sz val="24"/>
      <color indexed="30"/>
      <name val="Helvetica Neue"/>
    </font>
  </fonts>
  <fills count="14">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s>
  <borders count="25">
    <border>
      <left/>
      <right/>
      <top/>
      <bottom/>
      <diagonal/>
    </border>
    <border>
      <left/>
      <right/>
      <top/>
      <bottom style="thin">
        <color indexed="15"/>
      </bottom>
      <diagonal/>
    </border>
    <border>
      <left/>
      <right style="thin">
        <color indexed="15"/>
      </right>
      <top style="thin">
        <color indexed="15"/>
      </top>
      <bottom/>
      <diagonal/>
    </border>
    <border>
      <left style="thin">
        <color indexed="15"/>
      </left>
      <right/>
      <top style="thin">
        <color indexed="15"/>
      </top>
      <bottom/>
      <diagonal/>
    </border>
    <border>
      <left/>
      <right/>
      <top style="thin">
        <color indexed="15"/>
      </top>
      <bottom/>
      <diagonal/>
    </border>
    <border>
      <left/>
      <right style="thin">
        <color indexed="15"/>
      </right>
      <top/>
      <bottom/>
      <diagonal/>
    </border>
    <border>
      <left style="thin">
        <color indexed="15"/>
      </left>
      <right/>
      <top/>
      <bottom/>
      <diagonal/>
    </border>
    <border>
      <left/>
      <right/>
      <top/>
      <bottom/>
      <diagonal/>
    </border>
    <border>
      <left style="thin">
        <color indexed="21"/>
      </left>
      <right>
        <color indexed="8"/>
      </right>
      <top style="thin">
        <color indexed="21"/>
      </top>
      <bottom style="thin">
        <color indexed="22"/>
      </bottom>
      <diagonal/>
    </border>
    <border>
      <left>
        <color indexed="8"/>
      </left>
      <right style="thin">
        <color indexed="21"/>
      </right>
      <top style="thin">
        <color indexed="21"/>
      </top>
      <bottom style="thin">
        <color indexed="22"/>
      </bottom>
      <diagonal/>
    </border>
    <border>
      <left style="thin">
        <color indexed="21"/>
      </left>
      <right style="thin">
        <color indexed="22"/>
      </right>
      <top style="thin">
        <color indexed="22"/>
      </top>
      <bottom style="thin">
        <color indexed="21"/>
      </bottom>
      <diagonal/>
    </border>
    <border>
      <left style="thin">
        <color indexed="22"/>
      </left>
      <right style="thin">
        <color indexed="21"/>
      </right>
      <top style="thin">
        <color indexed="22"/>
      </top>
      <bottom style="thin">
        <color indexed="21"/>
      </bottom>
      <diagonal/>
    </border>
    <border>
      <left style="thin">
        <color indexed="21"/>
      </left>
      <right style="thin">
        <color indexed="21"/>
      </right>
      <top style="thin">
        <color indexed="22"/>
      </top>
      <bottom style="thin">
        <color indexed="21"/>
      </bottom>
      <diagonal/>
    </border>
    <border>
      <left style="thin">
        <color indexed="21"/>
      </left>
      <right style="thin">
        <color indexed="22"/>
      </right>
      <top style="thin">
        <color indexed="21"/>
      </top>
      <bottom style="thin">
        <color indexed="21"/>
      </bottom>
      <diagonal/>
    </border>
    <border>
      <left style="thin">
        <color indexed="22"/>
      </left>
      <right style="thin">
        <color indexed="21"/>
      </right>
      <top style="thin">
        <color indexed="21"/>
      </top>
      <bottom style="thin">
        <color indexed="21"/>
      </bottom>
      <diagonal/>
    </border>
    <border>
      <left style="thin">
        <color indexed="21"/>
      </left>
      <right style="thin">
        <color indexed="21"/>
      </right>
      <top style="thin">
        <color indexed="21"/>
      </top>
      <bottom style="thin">
        <color indexed="21"/>
      </bottom>
      <diagonal/>
    </border>
    <border>
      <left style="thin">
        <color indexed="21"/>
      </left>
      <right>
        <color indexed="8"/>
      </right>
      <top style="thin">
        <color indexed="21"/>
      </top>
      <bottom style="thin">
        <color indexed="21"/>
      </bottom>
      <diagonal/>
    </border>
    <border>
      <left>
        <color indexed="8"/>
      </left>
      <right>
        <color indexed="8"/>
      </right>
      <top style="thin">
        <color indexed="21"/>
      </top>
      <bottom style="thin">
        <color indexed="21"/>
      </bottom>
      <diagonal/>
    </border>
    <border>
      <left>
        <color indexed="8"/>
      </left>
      <right style="thin">
        <color indexed="21"/>
      </right>
      <top style="thin">
        <color indexed="21"/>
      </top>
      <bottom style="thin">
        <color indexed="21"/>
      </bottom>
      <diagonal/>
    </border>
    <border>
      <left style="thin">
        <color indexed="21"/>
      </left>
      <right style="thin">
        <color indexed="22"/>
      </right>
      <top style="thin">
        <color indexed="21"/>
      </top>
      <bottom style="thin">
        <color indexed="27"/>
      </bottom>
      <diagonal/>
    </border>
    <border>
      <left style="thin">
        <color indexed="22"/>
      </left>
      <right style="thin">
        <color indexed="21"/>
      </right>
      <top style="thin">
        <color indexed="21"/>
      </top>
      <bottom style="thin">
        <color indexed="27"/>
      </bottom>
      <diagonal/>
    </border>
    <border>
      <left style="thin">
        <color indexed="21"/>
      </left>
      <right style="thin">
        <color indexed="21"/>
      </right>
      <top style="thin">
        <color indexed="21"/>
      </top>
      <bottom style="thin">
        <color indexed="27"/>
      </bottom>
      <diagonal/>
    </border>
    <border>
      <left style="thin">
        <color indexed="21"/>
      </left>
      <right>
        <color indexed="8"/>
      </right>
      <top style="thin">
        <color indexed="27"/>
      </top>
      <bottom style="thin">
        <color indexed="21"/>
      </bottom>
      <diagonal/>
    </border>
    <border>
      <left>
        <color indexed="8"/>
      </left>
      <right>
        <color indexed="8"/>
      </right>
      <top style="thin">
        <color indexed="27"/>
      </top>
      <bottom style="thin">
        <color indexed="21"/>
      </bottom>
      <diagonal/>
    </border>
    <border>
      <left>
        <color indexed="8"/>
      </left>
      <right style="thin">
        <color indexed="21"/>
      </right>
      <top style="thin">
        <color indexed="27"/>
      </top>
      <bottom style="thin">
        <color indexed="21"/>
      </bottom>
      <diagonal/>
    </border>
  </borders>
  <cellStyleXfs count="1">
    <xf numFmtId="0" fontId="0" applyNumberFormat="0" applyFont="1" applyFill="0" applyBorder="0" applyAlignment="1" applyProtection="0">
      <alignment vertical="top" wrapText="1"/>
    </xf>
  </cellStyleXfs>
  <cellXfs count="60">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4" fillId="3" applyNumberFormat="0" applyFont="1" applyFill="1" applyBorder="0" applyAlignment="0" applyProtection="0"/>
    <xf numFmtId="0" fontId="0" applyNumberFormat="1" applyFont="1" applyFill="0" applyBorder="0" applyAlignment="1" applyProtection="0">
      <alignment vertical="top" wrapText="1"/>
    </xf>
    <xf numFmtId="49" fontId="10" fillId="4" borderId="1" applyNumberFormat="1" applyFont="1" applyFill="1" applyBorder="1" applyAlignment="1" applyProtection="0">
      <alignment horizontal="center" vertical="top" wrapText="1"/>
    </xf>
    <xf numFmtId="49" fontId="11" fillId="5"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0" fontId="0" borderId="4" applyNumberFormat="0" applyFont="1" applyFill="0" applyBorder="1" applyAlignment="1" applyProtection="0">
      <alignment vertical="top" wrapText="1"/>
    </xf>
    <xf numFmtId="49" fontId="12" fillId="6" borderId="5" applyNumberFormat="1" applyFont="1" applyFill="1" applyBorder="1" applyAlignment="1" applyProtection="0">
      <alignment vertical="top" wrapText="1"/>
    </xf>
    <xf numFmtId="0" fontId="0" fillId="7" borderId="6" applyNumberFormat="1" applyFont="1" applyFill="1" applyBorder="1" applyAlignment="1" applyProtection="0">
      <alignment vertical="top" wrapText="1"/>
    </xf>
    <xf numFmtId="0" fontId="0" fillId="7" borderId="7" applyNumberFormat="1" applyFont="1" applyFill="1" applyBorder="1" applyAlignment="1" applyProtection="0">
      <alignment vertical="top" wrapText="1"/>
    </xf>
    <xf numFmtId="10" fontId="0" fillId="7" borderId="7" applyNumberFormat="1" applyFont="1" applyFill="1" applyBorder="1" applyAlignment="1" applyProtection="0">
      <alignment vertical="top" wrapText="1"/>
    </xf>
    <xf numFmtId="0" fontId="0" borderId="6" applyNumberFormat="1" applyFont="1" applyFill="0" applyBorder="1" applyAlignment="1" applyProtection="0">
      <alignment vertical="top" wrapText="1"/>
    </xf>
    <xf numFmtId="0" fontId="0" borderId="7" applyNumberFormat="1" applyFont="1" applyFill="0" applyBorder="1" applyAlignment="1" applyProtection="0">
      <alignment vertical="top" wrapText="1"/>
    </xf>
    <xf numFmtId="10" fontId="0" borderId="7" applyNumberFormat="1" applyFont="1" applyFill="0" applyBorder="1" applyAlignment="1" applyProtection="0">
      <alignment vertical="top" wrapText="1"/>
    </xf>
    <xf numFmtId="0" fontId="0" fillId="7" borderId="6" applyNumberFormat="0" applyFont="1" applyFill="1" applyBorder="1" applyAlignment="1" applyProtection="0">
      <alignment vertical="top" wrapText="1"/>
    </xf>
    <xf numFmtId="0" fontId="0" fillId="7" borderId="7" applyNumberFormat="0" applyFont="1" applyFill="1" applyBorder="1" applyAlignment="1" applyProtection="0">
      <alignment vertical="top" wrapText="1"/>
    </xf>
    <xf numFmtId="0" fontId="0" borderId="6"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0" fontId="12" fillId="6" borderId="5" applyNumberFormat="0" applyFont="1" applyFill="1" applyBorder="1" applyAlignment="1" applyProtection="0">
      <alignment vertical="top" wrapText="1"/>
    </xf>
    <xf numFmtId="49" fontId="11" fillId="8" borderId="5" applyNumberFormat="1" applyFont="1" applyFill="1" applyBorder="1" applyAlignment="1" applyProtection="0">
      <alignment vertical="top" wrapText="1"/>
    </xf>
    <xf numFmtId="49" fontId="11" fillId="9" borderId="5"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3" fillId="5" borderId="8" applyNumberFormat="1" applyFont="1" applyFill="1" applyBorder="1" applyAlignment="1" applyProtection="0">
      <alignment vertical="top" wrapText="1"/>
    </xf>
    <xf numFmtId="0" fontId="14" fillId="10" borderId="9" applyNumberFormat="0" applyFont="1" applyFill="1" applyBorder="1" applyAlignment="1" applyProtection="0">
      <alignment vertical="top" wrapText="1"/>
    </xf>
    <xf numFmtId="49" fontId="13" fillId="5" borderId="8" applyNumberFormat="1" applyFont="1" applyFill="1" applyBorder="1" applyAlignment="1" applyProtection="0">
      <alignment horizontal="center" vertical="top" wrapText="1"/>
    </xf>
    <xf numFmtId="49" fontId="12" borderId="10" applyNumberFormat="1" applyFont="1" applyFill="0" applyBorder="1" applyAlignment="1" applyProtection="0">
      <alignment vertical="top" wrapText="1"/>
    </xf>
    <xf numFmtId="59" fontId="12" borderId="11" applyNumberFormat="1" applyFont="1" applyFill="0" applyBorder="1" applyAlignment="1" applyProtection="0">
      <alignment vertical="top" wrapText="1"/>
    </xf>
    <xf numFmtId="59" fontId="12" borderId="12" applyNumberFormat="1" applyFont="1" applyFill="0" applyBorder="1" applyAlignment="1" applyProtection="0">
      <alignment vertical="top" wrapText="1"/>
    </xf>
    <xf numFmtId="49" fontId="12" borderId="13" applyNumberFormat="1" applyFont="1" applyFill="0" applyBorder="1" applyAlignment="1" applyProtection="0">
      <alignment vertical="top" wrapText="1"/>
    </xf>
    <xf numFmtId="59" fontId="12" fillId="11" borderId="14" applyNumberFormat="1" applyFont="1" applyFill="1" applyBorder="1" applyAlignment="1" applyProtection="0">
      <alignment vertical="top" wrapText="1"/>
    </xf>
    <xf numFmtId="59" fontId="12" fillId="11" borderId="15" applyNumberFormat="1" applyFont="1" applyFill="1" applyBorder="1" applyAlignment="1" applyProtection="0">
      <alignment vertical="top" wrapText="1"/>
    </xf>
    <xf numFmtId="59" fontId="12" borderId="14" applyNumberFormat="1" applyFont="1" applyFill="0" applyBorder="1" applyAlignment="1" applyProtection="0">
      <alignment vertical="top" wrapText="1"/>
    </xf>
    <xf numFmtId="59" fontId="12" borderId="15" applyNumberFormat="1" applyFont="1" applyFill="0" applyBorder="1" applyAlignment="1" applyProtection="0">
      <alignment vertical="top" wrapText="1"/>
    </xf>
    <xf numFmtId="49" fontId="11" fillId="12" borderId="16" applyNumberFormat="1" applyFont="1" applyFill="1" applyBorder="1" applyAlignment="1" applyProtection="0">
      <alignment vertical="top" wrapText="1"/>
    </xf>
    <xf numFmtId="59" fontId="11" fillId="12" borderId="17" applyNumberFormat="1" applyFont="1" applyFill="1" applyBorder="1" applyAlignment="1" applyProtection="0">
      <alignment vertical="top" wrapText="1"/>
    </xf>
    <xf numFmtId="59" fontId="15" fillId="12" borderId="18"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3" fillId="8" borderId="8" applyNumberFormat="1" applyFont="1" applyFill="1" applyBorder="1" applyAlignment="1" applyProtection="0">
      <alignment vertical="top" wrapText="1"/>
    </xf>
    <xf numFmtId="49" fontId="13" fillId="8" borderId="8" applyNumberFormat="1" applyFont="1" applyFill="1" applyBorder="1" applyAlignment="1" applyProtection="0">
      <alignment horizontal="center" vertical="top" wrapText="1"/>
    </xf>
    <xf numFmtId="49" fontId="12" borderId="19" applyNumberFormat="1" applyFont="1" applyFill="0" applyBorder="1" applyAlignment="1" applyProtection="0">
      <alignment vertical="top" wrapText="1"/>
    </xf>
    <xf numFmtId="59" fontId="12" borderId="20" applyNumberFormat="1" applyFont="1" applyFill="0" applyBorder="1" applyAlignment="1" applyProtection="0">
      <alignment vertical="top" wrapText="1"/>
    </xf>
    <xf numFmtId="59" fontId="12" borderId="21" applyNumberFormat="1" applyFont="1" applyFill="0" applyBorder="1" applyAlignment="1" applyProtection="0">
      <alignment vertical="top" wrapText="1"/>
    </xf>
    <xf numFmtId="49" fontId="11" fillId="12" borderId="22" applyNumberFormat="1" applyFont="1" applyFill="1" applyBorder="1" applyAlignment="1" applyProtection="0">
      <alignment vertical="top" wrapText="1"/>
    </xf>
    <xf numFmtId="59" fontId="11" fillId="12" borderId="23" applyNumberFormat="1" applyFont="1" applyFill="1" applyBorder="1" applyAlignment="1" applyProtection="0">
      <alignment vertical="top" wrapText="1"/>
    </xf>
    <xf numFmtId="59" fontId="15" fillId="12" borderId="24"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13" fillId="9" borderId="8" applyNumberFormat="1" applyFont="1" applyFill="1" applyBorder="1" applyAlignment="1" applyProtection="0">
      <alignment vertical="top" wrapText="1"/>
    </xf>
    <xf numFmtId="49" fontId="13" fillId="9" borderId="8"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13" fillId="13" borderId="8" applyNumberFormat="1" applyFont="1" applyFill="1" applyBorder="1" applyAlignment="1" applyProtection="0">
      <alignment vertical="top" wrapText="1"/>
    </xf>
    <xf numFmtId="49" fontId="13" fillId="13" borderId="8"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414040"/>
      <rgbColor rgb="fffefefe"/>
      <rgbColor rgb="ff00a2d7"/>
      <rgbColor rgb="ffafafaf"/>
      <rgbColor rgb="fffe9d41"/>
      <rgbColor rgb="ff68d5fe"/>
      <rgbColor rgb="ffe4f7fe"/>
      <rgbColor rgb="ff85cb81"/>
      <rgbColor rgb="ffff5544"/>
      <rgbColor rgb="ffe7e7e7"/>
      <rgbColor rgb="ffb1adab"/>
      <rgbColor rgb="ff515151"/>
      <rgbColor rgb="ffd0d0cc"/>
      <rgbColor rgb="fff7f7f6"/>
      <rgbColor rgb="ffececea"/>
      <rgbColor rgb="ff645b57"/>
      <rgbColor rgb="ff40bcea"/>
      <rgbColor rgb="ff444344"/>
      <rgbColor rgb="ff7a7979"/>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0" i="0" strike="noStrike" sz="1200" u="none">
                <a:solidFill>
                  <a:srgbClr val="444444"/>
                </a:solidFill>
                <a:latin typeface="Century Gothic"/>
              </a:defRPr>
            </a:pPr>
            <a:r>
              <a:rPr b="0" i="0" strike="noStrike" sz="1200" u="none">
                <a:solidFill>
                  <a:srgbClr val="444444"/>
                </a:solidFill>
                <a:latin typeface="Century Gothic"/>
              </a:rPr>
              <a:t>Income/Expenses</a:t>
            </a:r>
          </a:p>
        </c:rich>
      </c:tx>
      <c:layout>
        <c:manualLayout>
          <c:xMode val="edge"/>
          <c:yMode val="edge"/>
          <c:x val="0.177907"/>
          <c:y val="0"/>
          <c:w val="0.257961"/>
          <c:h val="0.0986888"/>
        </c:manualLayout>
      </c:layout>
      <c:overlay val="1"/>
      <c:spPr>
        <a:noFill/>
        <a:effectLst/>
      </c:spPr>
    </c:title>
    <c:autoTitleDeleted val="1"/>
    <c:plotArea>
      <c:layout>
        <c:manualLayout>
          <c:layoutTarget val="inner"/>
          <c:xMode val="edge"/>
          <c:yMode val="edge"/>
          <c:x val="0.005"/>
          <c:y val="0.0986888"/>
          <c:w val="0.613774"/>
          <c:h val="0.888811"/>
        </c:manualLayout>
      </c:layout>
      <c:pieChart>
        <c:varyColors val="0"/>
        <c:ser>
          <c:idx val="0"/>
          <c:order val="0"/>
          <c:tx>
            <c:strRef>
              <c:f>'Budget - Net'!$B$1</c:f>
              <c:strCache>
                <c:ptCount val="1"/>
                <c:pt idx="0">
                  <c:v/>
                </c:pt>
              </c:strCache>
            </c:strRef>
          </c:tx>
          <c:spPr>
            <a:solidFill>
              <a:schemeClr val="accent3"/>
            </a:solidFill>
            <a:ln w="12700" cap="flat">
              <a:noFill/>
              <a:miter lim="400000"/>
            </a:ln>
            <a:effectLst/>
          </c:spPr>
          <c:explosion val="14"/>
          <c:dPt>
            <c:idx val="0"/>
            <c:explosion val="14"/>
            <c:spPr>
              <a:solidFill>
                <a:schemeClr val="accent3"/>
              </a:solidFill>
              <a:ln w="12700" cap="flat">
                <a:noFill/>
                <a:miter lim="400000"/>
              </a:ln>
              <a:effectLst/>
            </c:spPr>
          </c:dPt>
          <c:dPt>
            <c:idx val="1"/>
            <c:explosion val="0"/>
            <c:spPr>
              <a:solidFill>
                <a:schemeClr val="accent2"/>
              </a:solidFill>
              <a:ln w="12700" cap="flat">
                <a:noFill/>
                <a:miter lim="400000"/>
              </a:ln>
              <a:effectLst/>
            </c:spPr>
          </c:dPt>
          <c:dPt>
            <c:idx val="2"/>
            <c:explosion val="0"/>
            <c:spPr>
              <a:solidFill>
                <a:schemeClr val="accent4"/>
              </a:solidFill>
              <a:ln w="12700" cap="flat">
                <a:noFill/>
                <a:miter lim="400000"/>
              </a:ln>
              <a:effectLst/>
            </c:spPr>
          </c:dPt>
          <c:dPt>
            <c:idx val="3"/>
            <c:explosion val="0"/>
            <c:spPr>
              <a:solidFill>
                <a:schemeClr val="accent1"/>
              </a:solidFill>
              <a:ln w="12700" cap="flat">
                <a:noFill/>
                <a:miter lim="400000"/>
              </a:ln>
              <a:effectLst/>
            </c:spPr>
          </c:dPt>
          <c:dLbls>
            <c:dLbl>
              <c:idx val="0"/>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1"/>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2"/>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3"/>
              <c:numFmt formatCode="&quot;$&quot;#,##0" sourceLinked="0"/>
              <c:txPr>
                <a:bodyPr/>
                <a:lstStyle/>
                <a:p>
                  <a:pPr>
                    <a:defRPr b="0" i="0" strike="noStrike" sz="1300" u="none">
                      <a:solidFill>
                        <a:srgbClr val="000000"/>
                      </a:solidFill>
                      <a:latin typeface="Century Gothic"/>
                    </a:defRPr>
                  </a:pPr>
                </a:p>
              </c:txPr>
              <c:dLblPos val="ctr"/>
              <c:showLegendKey val="0"/>
              <c:showVal val="1"/>
              <c:showCatName val="0"/>
              <c:showSerName val="0"/>
              <c:showPercent val="0"/>
              <c:showBubbleSize val="0"/>
            </c:dLbl>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showLeaderLines val="0"/>
            <c:leaderLines>
              <c:spPr>
                <a:noFill/>
                <a:ln w="6350" cap="flat">
                  <a:solidFill>
                    <a:srgbClr val="444444"/>
                  </a:solidFill>
                  <a:prstDash val="solid"/>
                  <a:miter lim="400000"/>
                </a:ln>
                <a:effectLst/>
              </c:spPr>
            </c:leaderLines>
          </c:dLbls>
          <c:cat>
            <c:strLit>
              <c:ptCount val="4"/>
              <c:pt idx="0">
                <c:v>Total income</c:v>
              </c:pt>
              <c:pt idx="1">
                <c:v>Total Saved</c:v>
              </c:pt>
              <c:pt idx="2">
                <c:v>Total expenses</c:v>
              </c:pt>
              <c:pt idx="3">
                <c:v>Income minus expenses</c:v>
              </c:pt>
            </c:strLit>
          </c:cat>
          <c:val>
            <c:numRef>
              <c:f>'Budget - Income'!$B$6,'Budget - Income-1'!$B$7,'Budget - Expenses'!$B$21,'Budget - Net'!$B$2</c:f>
              <c:numCache>
                <c:ptCount val="4"/>
                <c:pt idx="0">
                  <c:v>38000.000000</c:v>
                </c:pt>
                <c:pt idx="1">
                  <c:v>14800.000000</c:v>
                </c:pt>
                <c:pt idx="2">
                  <c:v>24658.000000</c:v>
                </c:pt>
                <c:pt idx="3">
                  <c:v>-1458.000000</c:v>
                </c:pt>
              </c:numCache>
            </c:numRef>
          </c:val>
        </c:ser>
        <c:firstSliceAng val="0"/>
      </c:pieChart>
      <c:spPr>
        <a:noFill/>
        <a:ln w="12700" cap="flat">
          <a:noFill/>
          <a:miter lim="400000"/>
        </a:ln>
        <a:effectLst/>
      </c:spPr>
    </c:plotArea>
    <c:legend>
      <c:legendPos val="r"/>
      <c:layout>
        <c:manualLayout>
          <c:xMode val="edge"/>
          <c:yMode val="edge"/>
          <c:x val="0.58502"/>
          <c:y val="0.802263"/>
          <c:w val="0.41498"/>
          <c:h val="0.197737"/>
        </c:manualLayout>
      </c:layout>
      <c:overlay val="1"/>
      <c:spPr>
        <a:noFill/>
        <a:ln w="12700" cap="flat">
          <a:noFill/>
          <a:miter lim="400000"/>
        </a:ln>
        <a:effectLst/>
      </c:spPr>
      <c:txPr>
        <a:bodyPr rot="0"/>
        <a:lstStyle/>
        <a:p>
          <a:pPr>
            <a:defRPr b="0" i="0" strike="noStrike" sz="1000" u="none">
              <a:solidFill>
                <a:srgbClr val="444444"/>
              </a:solidFill>
              <a:latin typeface="Century Gothic"/>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0" i="0" strike="noStrike" sz="1200" u="none">
                <a:solidFill>
                  <a:srgbClr val="444444"/>
                </a:solidFill>
                <a:latin typeface="Century Gothic"/>
              </a:defRPr>
            </a:pPr>
            <a:r>
              <a:rPr b="0" i="0" strike="noStrike" sz="1200" u="none">
                <a:solidFill>
                  <a:srgbClr val="444444"/>
                </a:solidFill>
                <a:latin typeface="Century Gothic"/>
              </a:rPr>
              <a:t>Income/Expenses</a:t>
            </a:r>
          </a:p>
        </c:rich>
      </c:tx>
      <c:layout>
        <c:manualLayout>
          <c:xMode val="edge"/>
          <c:yMode val="edge"/>
          <c:x val="0.177907"/>
          <c:y val="0"/>
          <c:w val="0.257961"/>
          <c:h val="0.0986888"/>
        </c:manualLayout>
      </c:layout>
      <c:overlay val="1"/>
      <c:spPr>
        <a:noFill/>
        <a:effectLst/>
      </c:spPr>
    </c:title>
    <c:autoTitleDeleted val="1"/>
    <c:plotArea>
      <c:layout>
        <c:manualLayout>
          <c:layoutTarget val="inner"/>
          <c:xMode val="edge"/>
          <c:yMode val="edge"/>
          <c:x val="0.005"/>
          <c:y val="0.0986888"/>
          <c:w val="0.613774"/>
          <c:h val="0.888811"/>
        </c:manualLayout>
      </c:layout>
      <c:pieChart>
        <c:varyColors val="0"/>
        <c:ser>
          <c:idx val="0"/>
          <c:order val="0"/>
          <c:tx>
            <c:strRef>
              <c:f>'Projected Spending - Net'!$B$1</c:f>
              <c:strCache>
                <c:ptCount val="1"/>
                <c:pt idx="0">
                  <c:v/>
                </c:pt>
              </c:strCache>
            </c:strRef>
          </c:tx>
          <c:spPr>
            <a:solidFill>
              <a:schemeClr val="accent3"/>
            </a:solidFill>
            <a:ln w="12700" cap="flat">
              <a:noFill/>
              <a:miter lim="400000"/>
            </a:ln>
            <a:effectLst/>
          </c:spPr>
          <c:explosion val="14"/>
          <c:dPt>
            <c:idx val="0"/>
            <c:explosion val="14"/>
            <c:spPr>
              <a:solidFill>
                <a:schemeClr val="accent3"/>
              </a:solidFill>
              <a:ln w="12700" cap="flat">
                <a:noFill/>
                <a:miter lim="400000"/>
              </a:ln>
              <a:effectLst/>
            </c:spPr>
          </c:dPt>
          <c:dPt>
            <c:idx val="1"/>
            <c:explosion val="0"/>
            <c:spPr>
              <a:solidFill>
                <a:schemeClr val="accent2"/>
              </a:solidFill>
              <a:ln w="12700" cap="flat">
                <a:noFill/>
                <a:miter lim="400000"/>
              </a:ln>
              <a:effectLst/>
            </c:spPr>
          </c:dPt>
          <c:dPt>
            <c:idx val="2"/>
            <c:explosion val="0"/>
            <c:spPr>
              <a:solidFill>
                <a:schemeClr val="accent4"/>
              </a:solidFill>
              <a:ln w="12700" cap="flat">
                <a:noFill/>
                <a:miter lim="400000"/>
              </a:ln>
              <a:effectLst/>
            </c:spPr>
          </c:dPt>
          <c:dPt>
            <c:idx val="3"/>
            <c:explosion val="0"/>
            <c:spPr>
              <a:solidFill>
                <a:schemeClr val="accent1"/>
              </a:solidFill>
              <a:ln w="12700" cap="flat">
                <a:noFill/>
                <a:miter lim="400000"/>
              </a:ln>
              <a:effectLst/>
            </c:spPr>
          </c:dPt>
          <c:dLbls>
            <c:dLbl>
              <c:idx val="0"/>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1"/>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2"/>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dLbl>
            <c:dLbl>
              <c:idx val="3"/>
              <c:numFmt formatCode="&quot;$&quot;#,##0" sourceLinked="0"/>
              <c:txPr>
                <a:bodyPr/>
                <a:lstStyle/>
                <a:p>
                  <a:pPr>
                    <a:defRPr b="0" i="0" strike="noStrike" sz="1300" u="none">
                      <a:solidFill>
                        <a:srgbClr val="000000"/>
                      </a:solidFill>
                      <a:latin typeface="Century Gothic"/>
                    </a:defRPr>
                  </a:pPr>
                </a:p>
              </c:txPr>
              <c:dLblPos val="ctr"/>
              <c:showLegendKey val="0"/>
              <c:showVal val="1"/>
              <c:showCatName val="0"/>
              <c:showSerName val="0"/>
              <c:showPercent val="0"/>
              <c:showBubbleSize val="0"/>
            </c:dLbl>
            <c:numFmt formatCode="&quot;$&quot;#,##0" sourceLinked="1"/>
            <c:txPr>
              <a:bodyPr/>
              <a:lstStyle/>
              <a:p>
                <a:pPr>
                  <a:defRPr b="0" i="0" strike="noStrike" sz="1200" u="none">
                    <a:solidFill>
                      <a:srgbClr val="000000"/>
                    </a:solidFill>
                    <a:latin typeface="Century Gothic"/>
                  </a:defRPr>
                </a:pPr>
              </a:p>
            </c:txPr>
            <c:dLblPos val="ctr"/>
            <c:showLegendKey val="0"/>
            <c:showVal val="1"/>
            <c:showCatName val="0"/>
            <c:showSerName val="0"/>
            <c:showPercent val="0"/>
            <c:showBubbleSize val="0"/>
            <c:showLeaderLines val="0"/>
            <c:leaderLines>
              <c:spPr>
                <a:noFill/>
                <a:ln w="6350" cap="flat">
                  <a:solidFill>
                    <a:srgbClr val="444444"/>
                  </a:solidFill>
                  <a:prstDash val="solid"/>
                  <a:miter lim="400000"/>
                </a:ln>
                <a:effectLst/>
              </c:spPr>
            </c:leaderLines>
          </c:dLbls>
          <c:cat>
            <c:strLit>
              <c:ptCount val="4"/>
              <c:pt idx="0">
                <c:v>Total income</c:v>
              </c:pt>
              <c:pt idx="1">
                <c:v>Total Saved</c:v>
              </c:pt>
              <c:pt idx="2">
                <c:v>Total expenses</c:v>
              </c:pt>
              <c:pt idx="3">
                <c:v>Income minus expenses</c:v>
              </c:pt>
            </c:strLit>
          </c:cat>
          <c:val>
            <c:numRef>
              <c:f>'Projected Spending - Income'!$B$6,'Projected Spending - Income-1'!$B$7,'Projected Spending - Expenses'!$B$21,'Projected Spending - Net'!$B$2</c:f>
              <c:numCache>
                <c:ptCount val="4"/>
                <c:pt idx="0">
                  <c:v>44000.000000</c:v>
                </c:pt>
                <c:pt idx="1">
                  <c:v>14800.000000</c:v>
                </c:pt>
                <c:pt idx="2">
                  <c:v>24658.000000</c:v>
                </c:pt>
                <c:pt idx="3">
                  <c:v>4542.000000</c:v>
                </c:pt>
              </c:numCache>
            </c:numRef>
          </c:val>
        </c:ser>
        <c:firstSliceAng val="0"/>
      </c:pieChart>
      <c:spPr>
        <a:noFill/>
        <a:ln w="12700" cap="flat">
          <a:noFill/>
          <a:miter lim="400000"/>
        </a:ln>
        <a:effectLst/>
      </c:spPr>
    </c:plotArea>
    <c:legend>
      <c:legendPos val="r"/>
      <c:layout>
        <c:manualLayout>
          <c:xMode val="edge"/>
          <c:yMode val="edge"/>
          <c:x val="0.58502"/>
          <c:y val="0.802263"/>
          <c:w val="0.41498"/>
          <c:h val="0.197737"/>
        </c:manualLayout>
      </c:layout>
      <c:overlay val="1"/>
      <c:spPr>
        <a:noFill/>
        <a:ln w="12700" cap="flat">
          <a:noFill/>
          <a:miter lim="400000"/>
        </a:ln>
        <a:effectLst/>
      </c:spPr>
      <c:txPr>
        <a:bodyPr rot="0"/>
        <a:lstStyle/>
        <a:p>
          <a:pPr>
            <a:defRPr b="0" i="0" strike="noStrike" sz="1000" u="none">
              <a:solidFill>
                <a:srgbClr val="444444"/>
              </a:solidFill>
              <a:latin typeface="Century Gothic"/>
            </a:defRPr>
          </a:pPr>
        </a:p>
      </c:txPr>
    </c:legend>
    <c:plotVisOnly val="1"/>
    <c:dispBlanksAs val="gap"/>
  </c:chart>
  <c:spPr>
    <a:noFill/>
    <a:ln>
      <a:noFill/>
    </a:ln>
    <a:effectLst/>
  </c:spPr>
</c:chartSpace>
</file>

<file path=xl/drawings/_rels/drawing3.xml.rels><?xml version="1.0" encoding="UTF-8" standalone="yes"?><Relationships xmlns="http://schemas.openxmlformats.org/package/2006/relationships"><Relationship Id="rId1" Type="http://schemas.openxmlformats.org/officeDocument/2006/relationships/chart" Target="../charts/chart1.xml"/></Relationships>

</file>

<file path=xl/drawings/_rels/drawing5.xml.rels><?xml version="1.0" encoding="UTF-8" standalone="yes"?><Relationships xmlns="http://schemas.openxmlformats.org/package/2006/relationships"><Relationship Id="rId1"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57546</xdr:colOff>
      <xdr:row>0</xdr:row>
      <xdr:rowOff>0</xdr:rowOff>
    </xdr:from>
    <xdr:to>
      <xdr:col>10</xdr:col>
      <xdr:colOff>416941</xdr:colOff>
      <xdr:row>33</xdr:row>
      <xdr:rowOff>145415</xdr:rowOff>
    </xdr:to>
    <xdr:sp>
      <xdr:nvSpPr>
        <xdr:cNvPr id="2" name="Shape 2"/>
        <xdr:cNvSpPr/>
      </xdr:nvSpPr>
      <xdr:spPr>
        <a:xfrm>
          <a:off x="57546" y="-364808"/>
          <a:ext cx="6709395" cy="559371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200" u="none">
              <a:ln>
                <a:noFill/>
              </a:ln>
              <a:solidFill>
                <a:srgbClr val="000000"/>
              </a:solidFill>
              <a:uFillTx/>
              <a:latin typeface="Century Gothic"/>
              <a:ea typeface="Century Gothic"/>
              <a:cs typeface="Century Gothic"/>
              <a:sym typeface="Century Gothic"/>
            </a:defRPr>
          </a:pPr>
          <a:r>
            <a:rPr b="1" baseline="0" cap="none" i="0" spc="0" strike="noStrike" sz="1200" u="none">
              <a:ln>
                <a:noFill/>
              </a:ln>
              <a:solidFill>
                <a:srgbClr val="000000"/>
              </a:solidFill>
              <a:uFillTx/>
              <a:latin typeface="Century Gothic"/>
              <a:ea typeface="Century Gothic"/>
              <a:cs typeface="Century Gothic"/>
              <a:sym typeface="Century Gothic"/>
            </a:rPr>
            <a:t>Effective Budget Instructions:</a:t>
          </a:r>
          <a:endParaRPr b="1"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Start with the Budget Data Worksheet:</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228600" marR="0" indent="-228600" algn="l" defTabSz="457200" latinLnBrk="0">
            <a:lnSpc>
              <a:spcPct val="100000"/>
            </a:lnSpc>
            <a:spcBef>
              <a:spcPts val="0"/>
            </a:spcBef>
            <a:spcAft>
              <a:spcPts val="0"/>
            </a:spcAft>
            <a:buClrTx/>
            <a:buSzPct val="100000"/>
            <a:buFontTx/>
            <a:buAutoNum type="arabicPeriod" startAt="1"/>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The categories on the left side can be changed to match your income sources, savings buckets, needs and wants, and where you spend your money. As you change the category titles, place them in order of priority, what is most important to your family to least important.</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228600" marR="0" indent="-228600" algn="l" defTabSz="457200" latinLnBrk="0">
            <a:lnSpc>
              <a:spcPct val="100000"/>
            </a:lnSpc>
            <a:spcBef>
              <a:spcPts val="0"/>
            </a:spcBef>
            <a:spcAft>
              <a:spcPts val="0"/>
            </a:spcAft>
            <a:buClrTx/>
            <a:buSzPct val="100000"/>
            <a:buFontTx/>
            <a:buAutoNum type="arabicPeriod" startAt="1"/>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Enter your income and expenses from your bank statements and earnings statements</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228600" marR="0" indent="-228600" algn="l" defTabSz="457200" latinLnBrk="0">
            <a:lnSpc>
              <a:spcPct val="100000"/>
            </a:lnSpc>
            <a:spcBef>
              <a:spcPts val="0"/>
            </a:spcBef>
            <a:spcAft>
              <a:spcPts val="0"/>
            </a:spcAft>
            <a:buClrTx/>
            <a:buSzPct val="100000"/>
            <a:buFontTx/>
            <a:buAutoNum type="arabicPeriod" startAt="1"/>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The information should flow to the next worksheet titled Budget.</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Next go to the Projected Budget worksheet and create your budget going forward based on your needs from the historical data. You can make changes as needed the same way as you did in the budget data worksheet. As the months go by update the budget as needed. </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The key is the discipline to meet together regularly, review, change as needed and move forward. Claim progress toward your goals every time you meet. Remember we are talking about “buying you financial freedom.”</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Working with four months at a time allows you the ability to see a quarter plus one month, it is a large enough time to see progress but not get too overwhelmed by the amount of work and numbers to deal with. </a:t>
          </a: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endParaRPr b="0" baseline="0" cap="none" i="0" spc="0" strike="noStrike" sz="1200" u="none">
            <a:ln>
              <a:noFill/>
            </a:ln>
            <a:solidFill>
              <a:srgbClr val="000000"/>
            </a:solidFill>
            <a:uFillTx/>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0" baseline="0" cap="none" i="0" spc="0" strike="noStrike" sz="1200" u="none">
              <a:ln>
                <a:noFill/>
              </a:ln>
              <a:solidFill>
                <a:srgbClr val="000000"/>
              </a:solidFill>
              <a:uFillTx/>
              <a:latin typeface="Century Gothic"/>
              <a:ea typeface="Century Gothic"/>
              <a:cs typeface="Century Gothic"/>
              <a:sym typeface="Century Gothic"/>
            </a:defRPr>
          </a:pPr>
          <a:r>
            <a:rPr b="0" baseline="0" cap="none" i="0" spc="0" strike="noStrike" sz="1200" u="none">
              <a:ln>
                <a:noFill/>
              </a:ln>
              <a:solidFill>
                <a:srgbClr val="000000"/>
              </a:solidFill>
              <a:uFillTx/>
              <a:latin typeface="Century Gothic"/>
              <a:ea typeface="Century Gothic"/>
              <a:cs typeface="Century Gothic"/>
              <a:sym typeface="Century Gothic"/>
            </a:rPr>
            <a:t>Nothing in the spreadsheets are protected - feel free to make changes as needed to fit your circumstances. Good luck to you and God bless your efforts!</a:t>
          </a:r>
        </a:p>
      </xdr:txBody>
    </xdr:sp>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2258885</xdr:colOff>
      <xdr:row>0</xdr:row>
      <xdr:rowOff>0</xdr:rowOff>
    </xdr:from>
    <xdr:to>
      <xdr:col>3</xdr:col>
      <xdr:colOff>961882</xdr:colOff>
      <xdr:row>0</xdr:row>
      <xdr:rowOff>530570</xdr:rowOff>
    </xdr:to>
    <xdr:sp>
      <xdr:nvSpPr>
        <xdr:cNvPr id="4" name="Shape 4"/>
        <xdr:cNvSpPr/>
      </xdr:nvSpPr>
      <xdr:spPr>
        <a:xfrm>
          <a:off x="2258885" y="-159825"/>
          <a:ext cx="3628442" cy="53057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2400" u="none">
              <a:ln>
                <a:noFill/>
              </a:ln>
              <a:solidFill>
                <a:srgbClr val="000000"/>
              </a:solidFill>
              <a:uFillTx/>
              <a:latin typeface="+mn-lt"/>
              <a:ea typeface="+mn-ea"/>
              <a:cs typeface="+mn-cs"/>
              <a:sym typeface="Helvetica Neue"/>
            </a:defRPr>
          </a:pPr>
          <a:r>
            <a:rPr b="0" baseline="0" cap="none" i="0" spc="0" strike="noStrike" sz="2400" u="none">
              <a:ln>
                <a:noFill/>
              </a:ln>
              <a:solidFill>
                <a:srgbClr val="000000"/>
              </a:solidFill>
              <a:uFillTx/>
              <a:latin typeface="+mn-lt"/>
              <a:ea typeface="+mn-ea"/>
              <a:cs typeface="+mn-cs"/>
              <a:sym typeface="Helvetica Neue"/>
            </a:rPr>
            <a:t>Effective Family Budget</a:t>
          </a:r>
        </a:p>
      </xdr:txBody>
    </xdr:sp>
    <xdr:clientData/>
  </xdr:twoCellAnchor>
  <xdr:twoCellAnchor>
    <xdr:from>
      <xdr:col>0</xdr:col>
      <xdr:colOff>2338866</xdr:colOff>
      <xdr:row>0</xdr:row>
      <xdr:rowOff>503674</xdr:rowOff>
    </xdr:from>
    <xdr:to>
      <xdr:col>3</xdr:col>
      <xdr:colOff>881902</xdr:colOff>
      <xdr:row>0</xdr:row>
      <xdr:rowOff>848469</xdr:rowOff>
    </xdr:to>
    <xdr:sp>
      <xdr:nvSpPr>
        <xdr:cNvPr id="5" name="Shape 5"/>
        <xdr:cNvSpPr/>
      </xdr:nvSpPr>
      <xdr:spPr>
        <a:xfrm>
          <a:off x="2338866" y="503674"/>
          <a:ext cx="3468480" cy="34479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Neue"/>
            </a:defRPr>
          </a:pPr>
          <a:r>
            <a:rPr b="0" baseline="0" cap="none" i="0" spc="0" strike="noStrike" sz="1400" u="none">
              <a:ln>
                <a:noFill/>
              </a:ln>
              <a:solidFill>
                <a:srgbClr val="000000"/>
              </a:solidFill>
              <a:uFillTx/>
              <a:latin typeface="+mn-lt"/>
              <a:ea typeface="+mn-ea"/>
              <a:cs typeface="+mn-cs"/>
              <a:sym typeface="Helvetica Neue"/>
            </a:rPr>
            <a:t>Historic Monthly Income and Spending</a:t>
          </a: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8</xdr:col>
      <xdr:colOff>310799</xdr:colOff>
      <xdr:row>28</xdr:row>
      <xdr:rowOff>61650</xdr:rowOff>
    </xdr:from>
    <xdr:to>
      <xdr:col>16</xdr:col>
      <xdr:colOff>280180</xdr:colOff>
      <xdr:row>49</xdr:row>
      <xdr:rowOff>33075</xdr:rowOff>
    </xdr:to>
    <xdr:graphicFrame>
      <xdr:nvGraphicFramePr>
        <xdr:cNvPr id="7" name="Chart 7"/>
        <xdr:cNvGraphicFramePr/>
      </xdr:nvGraphicFramePr>
      <xdr:xfrm>
        <a:off x="5390799" y="4684450"/>
        <a:ext cx="5049382" cy="343852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2</xdr:row>
      <xdr:rowOff>61940</xdr:rowOff>
    </xdr:from>
    <xdr:to>
      <xdr:col>6</xdr:col>
      <xdr:colOff>270052</xdr:colOff>
      <xdr:row>5</xdr:row>
      <xdr:rowOff>96858</xdr:rowOff>
    </xdr:to>
    <xdr:sp>
      <xdr:nvSpPr>
        <xdr:cNvPr id="8" name="Shape 8"/>
        <xdr:cNvSpPr/>
      </xdr:nvSpPr>
      <xdr:spPr>
        <a:xfrm>
          <a:off x="-19051" y="392140"/>
          <a:ext cx="4080054" cy="53021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1200"/>
            </a:spcBef>
            <a:spcAft>
              <a:spcPts val="0"/>
            </a:spcAft>
            <a:buClrTx/>
            <a:buSzTx/>
            <a:buFontTx/>
            <a:buNone/>
            <a:tabLst/>
            <a:defRPr b="1" baseline="0" cap="none" i="0" spc="-24" strike="noStrike" sz="2400" u="none">
              <a:ln>
                <a:noFill/>
              </a:ln>
              <a:solidFill>
                <a:schemeClr val="accent4">
                  <a:hueOff val="369770"/>
                  <a:lumOff val="-9679"/>
                </a:schemeClr>
              </a:solidFill>
              <a:uFillTx/>
              <a:latin typeface="+mn-lt"/>
              <a:ea typeface="+mn-ea"/>
              <a:cs typeface="+mn-cs"/>
              <a:sym typeface="Helvetica Neue"/>
            </a:defRPr>
          </a:pPr>
          <a:r>
            <a:rPr b="1" baseline="0" cap="none" i="0" spc="-24" strike="noStrike" sz="2400" u="none">
              <a:ln>
                <a:noFill/>
              </a:ln>
              <a:solidFill>
                <a:srgbClr val="7A7A7A"/>
              </a:solidFill>
              <a:uFillTx/>
              <a:latin typeface="+mn-lt"/>
              <a:ea typeface="+mn-ea"/>
              <a:cs typeface="+mn-cs"/>
              <a:sym typeface="Helvetica Neue"/>
            </a:rPr>
            <a:t>Historical Budget/Spending</a:t>
          </a:r>
        </a:p>
      </xdr:txBody>
    </xdr:sp>
    <xdr:clientData/>
  </xdr:twoCellAnchor>
  <xdr:twoCellAnchor>
    <xdr:from>
      <xdr:col>1</xdr:col>
      <xdr:colOff>143113</xdr:colOff>
      <xdr:row>0</xdr:row>
      <xdr:rowOff>0</xdr:rowOff>
    </xdr:from>
    <xdr:to>
      <xdr:col>13</xdr:col>
      <xdr:colOff>13080</xdr:colOff>
      <xdr:row>3</xdr:row>
      <xdr:rowOff>35270</xdr:rowOff>
    </xdr:to>
    <xdr:sp>
      <xdr:nvSpPr>
        <xdr:cNvPr id="9" name="Shape 9"/>
        <xdr:cNvSpPr/>
      </xdr:nvSpPr>
      <xdr:spPr>
        <a:xfrm>
          <a:off x="778113" y="-159825"/>
          <a:ext cx="7489968" cy="53057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2400" u="none">
              <a:ln>
                <a:noFill/>
              </a:ln>
              <a:solidFill>
                <a:srgbClr val="000000"/>
              </a:solidFill>
              <a:uFillTx/>
              <a:latin typeface="+mn-lt"/>
              <a:ea typeface="+mn-ea"/>
              <a:cs typeface="+mn-cs"/>
              <a:sym typeface="Helvetica Neue"/>
            </a:defRPr>
          </a:pPr>
          <a:r>
            <a:rPr b="0" baseline="0" cap="none" i="0" spc="0" strike="noStrike" sz="2400" u="none">
              <a:ln>
                <a:noFill/>
              </a:ln>
              <a:solidFill>
                <a:srgbClr val="000000"/>
              </a:solidFill>
              <a:uFillTx/>
              <a:latin typeface="+mn-lt"/>
              <a:ea typeface="+mn-ea"/>
              <a:cs typeface="+mn-cs"/>
              <a:sym typeface="Helvetica Neue"/>
            </a:rPr>
            <a:t>Effective Family Budget</a:t>
          </a:r>
        </a:p>
      </xdr:txBody>
    </xdr:sp>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0</xdr:col>
      <xdr:colOff>2258885</xdr:colOff>
      <xdr:row>0</xdr:row>
      <xdr:rowOff>0</xdr:rowOff>
    </xdr:from>
    <xdr:to>
      <xdr:col>3</xdr:col>
      <xdr:colOff>961882</xdr:colOff>
      <xdr:row>0</xdr:row>
      <xdr:rowOff>530570</xdr:rowOff>
    </xdr:to>
    <xdr:sp>
      <xdr:nvSpPr>
        <xdr:cNvPr id="11" name="Shape 11"/>
        <xdr:cNvSpPr/>
      </xdr:nvSpPr>
      <xdr:spPr>
        <a:xfrm>
          <a:off x="2258885" y="-159825"/>
          <a:ext cx="3628442" cy="53057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2400" u="none">
              <a:ln>
                <a:noFill/>
              </a:ln>
              <a:solidFill>
                <a:srgbClr val="000000"/>
              </a:solidFill>
              <a:uFillTx/>
              <a:latin typeface="+mn-lt"/>
              <a:ea typeface="+mn-ea"/>
              <a:cs typeface="+mn-cs"/>
              <a:sym typeface="Helvetica Neue"/>
            </a:defRPr>
          </a:pPr>
          <a:r>
            <a:rPr b="0" baseline="0" cap="none" i="0" spc="0" strike="noStrike" sz="2400" u="none">
              <a:ln>
                <a:noFill/>
              </a:ln>
              <a:solidFill>
                <a:srgbClr val="000000"/>
              </a:solidFill>
              <a:uFillTx/>
              <a:latin typeface="+mn-lt"/>
              <a:ea typeface="+mn-ea"/>
              <a:cs typeface="+mn-cs"/>
              <a:sym typeface="Helvetica Neue"/>
            </a:rPr>
            <a:t>Effective Family Budget</a:t>
          </a:r>
        </a:p>
      </xdr:txBody>
    </xdr:sp>
    <xdr:clientData/>
  </xdr:twoCellAnchor>
  <xdr:twoCellAnchor>
    <xdr:from>
      <xdr:col>0</xdr:col>
      <xdr:colOff>2338866</xdr:colOff>
      <xdr:row>0</xdr:row>
      <xdr:rowOff>503674</xdr:rowOff>
    </xdr:from>
    <xdr:to>
      <xdr:col>3</xdr:col>
      <xdr:colOff>881902</xdr:colOff>
      <xdr:row>0</xdr:row>
      <xdr:rowOff>848469</xdr:rowOff>
    </xdr:to>
    <xdr:sp>
      <xdr:nvSpPr>
        <xdr:cNvPr id="12" name="Shape 12"/>
        <xdr:cNvSpPr/>
      </xdr:nvSpPr>
      <xdr:spPr>
        <a:xfrm>
          <a:off x="2338866" y="503674"/>
          <a:ext cx="3468480" cy="34479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1400" u="none">
              <a:ln>
                <a:noFill/>
              </a:ln>
              <a:solidFill>
                <a:srgbClr val="000000"/>
              </a:solidFill>
              <a:uFillTx/>
              <a:latin typeface="+mn-lt"/>
              <a:ea typeface="+mn-ea"/>
              <a:cs typeface="+mn-cs"/>
              <a:sym typeface="Helvetica Neue"/>
            </a:defRPr>
          </a:pPr>
          <a:r>
            <a:rPr b="0" baseline="0" cap="none" i="0" spc="0" strike="noStrike" sz="1400" u="none">
              <a:ln>
                <a:noFill/>
              </a:ln>
              <a:solidFill>
                <a:srgbClr val="000000"/>
              </a:solidFill>
              <a:uFillTx/>
              <a:latin typeface="+mn-lt"/>
              <a:ea typeface="+mn-ea"/>
              <a:cs typeface="+mn-cs"/>
              <a:sym typeface="Helvetica Neue"/>
            </a:rPr>
            <a:t>Projected Monthly Income and Spending</a:t>
          </a:r>
        </a:p>
      </xdr:txBody>
    </xdr:sp>
    <xdr:clientData/>
  </xdr:twoCellAnchor>
</xdr:wsDr>
</file>

<file path=xl/drawings/drawing5.xml><?xml version="1.0" encoding="utf-8"?>
<xdr:wsDr xmlns:r="http://schemas.openxmlformats.org/officeDocument/2006/relationships" xmlns:a="http://schemas.openxmlformats.org/drawingml/2006/main" xmlns:xdr="http://schemas.openxmlformats.org/drawingml/2006/spreadsheetDrawing">
  <xdr:twoCellAnchor>
    <xdr:from>
      <xdr:col>8</xdr:col>
      <xdr:colOff>310799</xdr:colOff>
      <xdr:row>28</xdr:row>
      <xdr:rowOff>61650</xdr:rowOff>
    </xdr:from>
    <xdr:to>
      <xdr:col>16</xdr:col>
      <xdr:colOff>280180</xdr:colOff>
      <xdr:row>49</xdr:row>
      <xdr:rowOff>33075</xdr:rowOff>
    </xdr:to>
    <xdr:graphicFrame>
      <xdr:nvGraphicFramePr>
        <xdr:cNvPr id="14" name="Chart 14"/>
        <xdr:cNvGraphicFramePr/>
      </xdr:nvGraphicFramePr>
      <xdr:xfrm>
        <a:off x="5390799" y="4684450"/>
        <a:ext cx="5049382" cy="343852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0</xdr:col>
      <xdr:colOff>0</xdr:colOff>
      <xdr:row>2</xdr:row>
      <xdr:rowOff>61940</xdr:rowOff>
    </xdr:from>
    <xdr:to>
      <xdr:col>6</xdr:col>
      <xdr:colOff>291388</xdr:colOff>
      <xdr:row>5</xdr:row>
      <xdr:rowOff>96858</xdr:rowOff>
    </xdr:to>
    <xdr:sp>
      <xdr:nvSpPr>
        <xdr:cNvPr id="15" name="Shape 15"/>
        <xdr:cNvSpPr/>
      </xdr:nvSpPr>
      <xdr:spPr>
        <a:xfrm>
          <a:off x="-19051" y="392140"/>
          <a:ext cx="4101390" cy="53021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rtl="0" latinLnBrk="0">
            <a:lnSpc>
              <a:spcPct val="100000"/>
            </a:lnSpc>
            <a:spcBef>
              <a:spcPts val="1200"/>
            </a:spcBef>
            <a:spcAft>
              <a:spcPts val="0"/>
            </a:spcAft>
            <a:buClrTx/>
            <a:buSzTx/>
            <a:buFontTx/>
            <a:buNone/>
            <a:tabLst/>
            <a:defRPr b="1" baseline="0" cap="none" i="0" spc="-24" strike="noStrike" sz="2400" u="none">
              <a:ln>
                <a:noFill/>
              </a:ln>
              <a:solidFill>
                <a:schemeClr val="accent4">
                  <a:hueOff val="369770"/>
                  <a:lumOff val="-9679"/>
                </a:schemeClr>
              </a:solidFill>
              <a:uFillTx/>
              <a:latin typeface="+mn-lt"/>
              <a:ea typeface="+mn-ea"/>
              <a:cs typeface="+mn-cs"/>
              <a:sym typeface="Helvetica Neue"/>
            </a:defRPr>
          </a:pPr>
          <a:r>
            <a:rPr b="1" baseline="0" cap="none" i="0" spc="-24" strike="noStrike" sz="2400" u="none">
              <a:ln>
                <a:noFill/>
              </a:ln>
              <a:solidFill>
                <a:srgbClr val="7A7A7A"/>
              </a:solidFill>
              <a:uFillTx/>
              <a:latin typeface="+mn-lt"/>
              <a:ea typeface="+mn-ea"/>
              <a:cs typeface="+mn-cs"/>
              <a:sym typeface="Helvetica Neue"/>
            </a:rPr>
            <a:t>Projected Budget/Spending</a:t>
          </a:r>
        </a:p>
      </xdr:txBody>
    </xdr:sp>
    <xdr:clientData/>
  </xdr:twoCellAnchor>
  <xdr:twoCellAnchor>
    <xdr:from>
      <xdr:col>1</xdr:col>
      <xdr:colOff>143113</xdr:colOff>
      <xdr:row>0</xdr:row>
      <xdr:rowOff>0</xdr:rowOff>
    </xdr:from>
    <xdr:to>
      <xdr:col>13</xdr:col>
      <xdr:colOff>13080</xdr:colOff>
      <xdr:row>3</xdr:row>
      <xdr:rowOff>35270</xdr:rowOff>
    </xdr:to>
    <xdr:sp>
      <xdr:nvSpPr>
        <xdr:cNvPr id="16" name="Shape 16"/>
        <xdr:cNvSpPr/>
      </xdr:nvSpPr>
      <xdr:spPr>
        <a:xfrm>
          <a:off x="778113" y="-159825"/>
          <a:ext cx="7489968" cy="53057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20000"/>
            </a:lnSpc>
            <a:spcBef>
              <a:spcPts val="0"/>
            </a:spcBef>
            <a:spcAft>
              <a:spcPts val="0"/>
            </a:spcAft>
            <a:buClrTx/>
            <a:buSzTx/>
            <a:buFontTx/>
            <a:buNone/>
            <a:tabLst/>
            <a:defRPr b="0" baseline="0" cap="none" i="0" spc="0" strike="noStrike" sz="2400" u="none">
              <a:ln>
                <a:noFill/>
              </a:ln>
              <a:solidFill>
                <a:srgbClr val="000000"/>
              </a:solidFill>
              <a:uFillTx/>
              <a:latin typeface="+mn-lt"/>
              <a:ea typeface="+mn-ea"/>
              <a:cs typeface="+mn-cs"/>
              <a:sym typeface="Helvetica Neue"/>
            </a:defRPr>
          </a:pPr>
          <a:r>
            <a:rPr b="0" baseline="0" cap="none" i="0" spc="0" strike="noStrike" sz="2400" u="none">
              <a:ln>
                <a:noFill/>
              </a:ln>
              <a:solidFill>
                <a:srgbClr val="000000"/>
              </a:solidFill>
              <a:uFillTx/>
              <a:latin typeface="+mn-lt"/>
              <a:ea typeface="+mn-ea"/>
              <a:cs typeface="+mn-cs"/>
              <a:sym typeface="Helvetica Neue"/>
            </a:rPr>
            <a:t>Effective Family Budget</a:t>
          </a:r>
        </a:p>
      </xdr:txBody>
    </xdr:sp>
    <xdr:clientData/>
  </xdr:twoCellAnchor>
</xdr:wsDr>
</file>

<file path=xl/theme/theme1.xml><?xml version="1.0" encoding="utf-8"?>
<a:theme xmlns:a="http://schemas.openxmlformats.org/drawingml/2006/main" xmlns:r="http://schemas.openxmlformats.org/officeDocument/2006/relationships" name="01_Simple_Budget">
  <a:themeElements>
    <a:clrScheme name="01_Simple_Budget">
      <a:dk1>
        <a:srgbClr val="000000"/>
      </a:dk1>
      <a:lt1>
        <a:srgbClr val="FFFFFF"/>
      </a:lt1>
      <a:dk2>
        <a:srgbClr val="444444"/>
      </a:dk2>
      <a:lt2>
        <a:srgbClr val="89847F"/>
      </a:lt2>
      <a:accent1>
        <a:srgbClr val="41BCEB"/>
      </a:accent1>
      <a:accent2>
        <a:srgbClr val="85CC82"/>
      </a:accent2>
      <a:accent3>
        <a:srgbClr val="FF9E41"/>
      </a:accent3>
      <a:accent4>
        <a:srgbClr val="FF5545"/>
      </a:accent4>
      <a:accent5>
        <a:srgbClr val="F16CB6"/>
      </a:accent5>
      <a:accent6>
        <a:srgbClr val="5862C2"/>
      </a:accent6>
      <a:hlink>
        <a:srgbClr val="0000FF"/>
      </a:hlink>
      <a:folHlink>
        <a:srgbClr val="FF00FF"/>
      </a:folHlink>
    </a:clrScheme>
    <a:fontScheme name="01_Simple_Budget">
      <a:majorFont>
        <a:latin typeface="Helvetica Neue"/>
        <a:ea typeface="Helvetica Neue"/>
        <a:cs typeface="Helvetica Neue"/>
      </a:majorFont>
      <a:minorFont>
        <a:latin typeface="Helvetica Neue"/>
        <a:ea typeface="Helvetica Neue"/>
        <a:cs typeface="Helvetica Neue"/>
      </a:minorFont>
    </a:fontScheme>
    <a:fmtScheme name="01_Simple_Budge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hueOff val="255805"/>
            <a:lumOff val="-19001"/>
          </a:schemeClr>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232323"/>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20000"/>
          </a:lnSpc>
          <a:spcBef>
            <a:spcPts val="0"/>
          </a:spcBef>
          <a:spcAft>
            <a:spcPts val="0"/>
          </a:spcAft>
          <a:buClrTx/>
          <a:buSzTx/>
          <a:buFontTx/>
          <a:buNone/>
          <a:tabLst/>
          <a:defRPr b="0" baseline="0" cap="none" i="0" spc="0" strike="noStrike" sz="10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4.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v>
      </c>
      <c r="C11" s="3"/>
      <c r="D11" s="3"/>
    </row>
    <row r="12">
      <c r="B12" s="4"/>
      <c r="C12" t="s" s="4">
        <v>7</v>
      </c>
      <c r="D12" t="s" s="5">
        <v>6</v>
      </c>
    </row>
    <row r="13">
      <c r="B13" t="s" s="3">
        <v>49</v>
      </c>
      <c r="C13" s="3"/>
      <c r="D13" s="3"/>
    </row>
    <row r="14">
      <c r="B14" s="4"/>
      <c r="C14" t="s" s="4">
        <v>50</v>
      </c>
      <c r="D14" t="s" s="5">
        <v>51</v>
      </c>
    </row>
    <row r="15">
      <c r="B15" s="4"/>
      <c r="C15" t="s" s="4">
        <v>59</v>
      </c>
      <c r="D15" t="s" s="5">
        <v>60</v>
      </c>
    </row>
    <row r="16">
      <c r="B16" s="4"/>
      <c r="C16" t="s" s="4">
        <v>68</v>
      </c>
      <c r="D16" t="s" s="5">
        <v>69</v>
      </c>
    </row>
    <row r="17">
      <c r="B17" s="4"/>
      <c r="C17" t="s" s="4">
        <v>91</v>
      </c>
      <c r="D17" t="s" s="5">
        <v>92</v>
      </c>
    </row>
    <row r="18">
      <c r="B18" s="4"/>
      <c r="C18" t="s" s="4">
        <v>5</v>
      </c>
      <c r="D18" t="s" s="5">
        <v>95</v>
      </c>
    </row>
    <row r="19">
      <c r="B19" t="s" s="3">
        <v>98</v>
      </c>
      <c r="C19" s="3"/>
      <c r="D19" s="3"/>
    </row>
    <row r="20">
      <c r="B20" s="4"/>
      <c r="C20" t="s" s="4">
        <v>7</v>
      </c>
      <c r="D20" t="s" s="5">
        <v>98</v>
      </c>
    </row>
    <row r="21">
      <c r="B21" t="s" s="3">
        <v>100</v>
      </c>
      <c r="C21" s="3"/>
      <c r="D21" s="3"/>
    </row>
    <row r="22">
      <c r="B22" s="4"/>
      <c r="C22" t="s" s="4">
        <v>50</v>
      </c>
      <c r="D22" t="s" s="5">
        <v>101</v>
      </c>
    </row>
    <row r="23">
      <c r="B23" s="4"/>
      <c r="C23" t="s" s="4">
        <v>59</v>
      </c>
      <c r="D23" t="s" s="5">
        <v>102</v>
      </c>
    </row>
    <row r="24">
      <c r="B24" s="4"/>
      <c r="C24" t="s" s="4">
        <v>68</v>
      </c>
      <c r="D24" t="s" s="5">
        <v>103</v>
      </c>
    </row>
    <row r="25">
      <c r="B25" s="4"/>
      <c r="C25" t="s" s="4">
        <v>91</v>
      </c>
      <c r="D25" t="s" s="5">
        <v>104</v>
      </c>
    </row>
    <row r="26">
      <c r="B26" s="4"/>
      <c r="C26" t="s" s="4">
        <v>5</v>
      </c>
      <c r="D26" t="s" s="5">
        <v>105</v>
      </c>
    </row>
  </sheetData>
  <mergeCells count="1">
    <mergeCell ref="B3:D3"/>
  </mergeCells>
  <hyperlinks>
    <hyperlink ref="D10" location="'Instructions'!R1C1" tooltip="" display="Instructions"/>
    <hyperlink ref="D12" location="'Budget Data'!R2C1" tooltip="" display="Budget Data"/>
    <hyperlink ref="D14" location="'Budget - Income'!R1C1" tooltip="" display="Budget - Income"/>
    <hyperlink ref="D15" location="'Budget - Income-1'!R1C1" tooltip="" display="Budget - Income-1"/>
    <hyperlink ref="D16" location="'Budget - Expenses'!R1C1" tooltip="" display="Budget - Expenses"/>
    <hyperlink ref="D17" location="'Budget - Net'!R1C1" tooltip="" display="Budget - Net"/>
    <hyperlink ref="D18" location="'Budget - Drawings'!R1C1" tooltip="" display="Budget - Drawings"/>
    <hyperlink ref="D20" location="'Projected Budget'!R2C1" tooltip="" display="Projected Budget"/>
    <hyperlink ref="D22" location="'Projected Spending - Income'!R1C1" tooltip="" display="Projected Spending - Income"/>
    <hyperlink ref="D23" location="'Projected Spending - Income-1'!R1C1" tooltip="" display="Projected Spending - Income-1"/>
    <hyperlink ref="D24" location="'Projected Spending - Expenses'!R1C1" tooltip="" display="Projected Spending - Expenses"/>
    <hyperlink ref="D25" location="'Projected Spending - Net'!R1C1" tooltip="" display="Projected Spending - Net"/>
    <hyperlink ref="D26" location="'Projected Spending - Drawings'!R1C1" tooltip="" display="Projected Spending - Drawings"/>
  </hyperlinks>
</worksheet>
</file>

<file path=xl/worksheets/sheet10.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43.2" defaultRowHeight="20.05" customHeight="1" outlineLevelRow="0" outlineLevelCol="0"/>
  <cols>
    <col min="1" max="1" width="43.2109" style="56" customWidth="1"/>
    <col min="2" max="2" width="14.4219" style="56" customWidth="1"/>
    <col min="3" max="3" width="14.4219" style="56" customWidth="1"/>
    <col min="4" max="256" width="43.2109" style="56" customWidth="1"/>
  </cols>
  <sheetData>
    <row r="1" ht="20.35" customHeight="1">
      <c r="A1" t="s" s="26">
        <v>52</v>
      </c>
      <c r="B1" s="27"/>
      <c r="C1" t="s" s="28">
        <v>53</v>
      </c>
    </row>
    <row r="2" ht="20.35" customHeight="1">
      <c r="A2" t="s" s="29">
        <f>'Budget Data'!$A4</f>
        <v>54</v>
      </c>
      <c r="B2" s="30">
        <f>'Projected Budget'!F4</f>
        <v>20000</v>
      </c>
      <c r="C2" s="31">
        <f>B2/4</f>
        <v>5000</v>
      </c>
    </row>
    <row r="3" ht="20.25" customHeight="1">
      <c r="A3" t="s" s="32">
        <f>'Budget Data'!$A5</f>
        <v>55</v>
      </c>
      <c r="B3" s="33">
        <f>'Projected Budget'!F5</f>
        <v>24000</v>
      </c>
      <c r="C3" s="34">
        <f>B3/4</f>
        <v>6000</v>
      </c>
    </row>
    <row r="4" ht="20.25" customHeight="1">
      <c r="A4" t="s" s="32">
        <f>'Budget Data'!$A6</f>
        <v>56</v>
      </c>
      <c r="B4" s="35">
        <f>'Projected Budget'!F6</f>
        <v>0</v>
      </c>
      <c r="C4" s="36">
        <f>B4/4</f>
        <v>0</v>
      </c>
    </row>
    <row r="5" ht="20.25" customHeight="1">
      <c r="A5" t="s" s="32">
        <f>'Budget Data'!$A7</f>
        <v>57</v>
      </c>
      <c r="B5" s="33">
        <f>'Projected Budget'!F7</f>
        <v>0</v>
      </c>
      <c r="C5" s="34">
        <f>B5/4</f>
        <v>0</v>
      </c>
    </row>
    <row r="6" ht="20.25" customHeight="1">
      <c r="A6" t="s" s="37">
        <v>58</v>
      </c>
      <c r="B6" s="38">
        <f>SUM(B2:B5)</f>
        <v>44000</v>
      </c>
      <c r="C6" s="39"/>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C7"/>
  <sheetViews>
    <sheetView workbookViewId="0" showGridLines="0" defaultGridColor="1"/>
  </sheetViews>
  <sheetFormatPr defaultColWidth="43.2" defaultRowHeight="20.05" customHeight="1" outlineLevelRow="0" outlineLevelCol="0"/>
  <cols>
    <col min="1" max="1" width="33.1484" style="57" customWidth="1"/>
    <col min="2" max="2" width="14.4219" style="57" customWidth="1"/>
    <col min="3" max="3" width="14.4219" style="57" customWidth="1"/>
    <col min="4" max="256" width="43.2109" style="57" customWidth="1"/>
  </cols>
  <sheetData>
    <row r="1" ht="20.35" customHeight="1">
      <c r="A1" t="s" s="41">
        <v>61</v>
      </c>
      <c r="B1" s="27"/>
      <c r="C1" t="s" s="42">
        <v>53</v>
      </c>
    </row>
    <row r="2" ht="20.35" customHeight="1">
      <c r="A2" t="s" s="29">
        <f>'Budget Data'!$A11</f>
        <v>62</v>
      </c>
      <c r="B2" s="30">
        <f>'Projected Budget'!F11</f>
        <v>4800</v>
      </c>
      <c r="C2" s="31">
        <f>B2/4</f>
        <v>1200</v>
      </c>
    </row>
    <row r="3" ht="20.25" customHeight="1">
      <c r="A3" t="s" s="32">
        <f>'Budget Data'!$A12</f>
        <v>63</v>
      </c>
      <c r="B3" s="33">
        <f>'Projected Budget'!F12</f>
        <v>6000</v>
      </c>
      <c r="C3" s="34">
        <f>B3/4</f>
        <v>1500</v>
      </c>
    </row>
    <row r="4" ht="20.25" customHeight="1">
      <c r="A4" t="s" s="32">
        <f>'Budget Data'!$A13</f>
        <v>64</v>
      </c>
      <c r="B4" s="35">
        <f>'Projected Budget'!F13</f>
        <v>1000</v>
      </c>
      <c r="C4" s="36">
        <f>B4/4</f>
        <v>250</v>
      </c>
    </row>
    <row r="5" ht="20.25" customHeight="1">
      <c r="A5" t="s" s="32">
        <f>'Budget Data'!$A14</f>
        <v>65</v>
      </c>
      <c r="B5" s="33">
        <f>'Projected Budget'!F14</f>
        <v>2000</v>
      </c>
      <c r="C5" s="34">
        <f>B5/4</f>
        <v>500</v>
      </c>
    </row>
    <row r="6" ht="20.6" customHeight="1">
      <c r="A6" t="s" s="43">
        <f>'Budget Data'!$A15</f>
        <v>66</v>
      </c>
      <c r="B6" s="44">
        <f>'Projected Budget'!F15</f>
        <v>1000</v>
      </c>
      <c r="C6" s="45">
        <f>B6/4</f>
        <v>250</v>
      </c>
    </row>
    <row r="7" ht="20.6" customHeight="1">
      <c r="A7" t="s" s="46">
        <v>67</v>
      </c>
      <c r="B7" s="47">
        <f>SUM(B2:B6)</f>
        <v>14800</v>
      </c>
      <c r="C7" s="48">
        <f>B$7/4</f>
        <v>3700</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C21"/>
  <sheetViews>
    <sheetView workbookViewId="0" showGridLines="0" defaultGridColor="1"/>
  </sheetViews>
  <sheetFormatPr defaultColWidth="43.2" defaultRowHeight="20.05" customHeight="1" outlineLevelRow="0" outlineLevelCol="0"/>
  <cols>
    <col min="1" max="1" width="44.4766" style="58" customWidth="1"/>
    <col min="2" max="2" width="14.4219" style="58" customWidth="1"/>
    <col min="3" max="3" width="14.4219" style="58" customWidth="1"/>
    <col min="4" max="256" width="43.2109" style="58" customWidth="1"/>
  </cols>
  <sheetData>
    <row r="1" ht="20.35" customHeight="1">
      <c r="A1" t="s" s="50">
        <v>70</v>
      </c>
      <c r="B1" s="27"/>
      <c r="C1" t="s" s="51">
        <v>53</v>
      </c>
    </row>
    <row r="2" ht="20.35" customHeight="1">
      <c r="A2" t="s" s="29">
        <f>'Budget Data'!$A19</f>
        <v>71</v>
      </c>
      <c r="B2" s="30">
        <f>'Projected Budget'!F19</f>
        <v>3600</v>
      </c>
      <c r="C2" s="31">
        <f>B2/4</f>
        <v>900</v>
      </c>
    </row>
    <row r="3" ht="20.25" customHeight="1">
      <c r="A3" t="s" s="32">
        <f>'Budget Data'!$A20</f>
        <v>72</v>
      </c>
      <c r="B3" s="33">
        <f>'Projected Budget'!F20</f>
        <v>6000</v>
      </c>
      <c r="C3" s="34">
        <f>B3/4</f>
        <v>1500</v>
      </c>
    </row>
    <row r="4" ht="20.25" customHeight="1">
      <c r="A4" t="s" s="32">
        <f>'Budget Data'!$A21</f>
        <v>73</v>
      </c>
      <c r="B4" s="35">
        <f>'Projected Budget'!F21</f>
        <v>2000</v>
      </c>
      <c r="C4" s="36">
        <f>B4/4</f>
        <v>500</v>
      </c>
    </row>
    <row r="5" ht="20.25" customHeight="1">
      <c r="A5" t="s" s="32">
        <f>'Budget Data'!$A22</f>
        <v>74</v>
      </c>
      <c r="B5" s="33">
        <f>'Projected Budget'!F22</f>
        <v>1200</v>
      </c>
      <c r="C5" s="34">
        <f>B5/4</f>
        <v>300</v>
      </c>
    </row>
    <row r="6" ht="20.25" customHeight="1">
      <c r="A6" t="s" s="32">
        <f>'Budget Data'!$A23</f>
        <v>75</v>
      </c>
      <c r="B6" s="35">
        <f>'Projected Budget'!F23</f>
        <v>1000</v>
      </c>
      <c r="C6" s="36">
        <f>B6/4</f>
        <v>250</v>
      </c>
    </row>
    <row r="7" ht="20.25" customHeight="1">
      <c r="A7" t="s" s="32">
        <f>'Budget Data'!$A24</f>
        <v>76</v>
      </c>
      <c r="B7" s="33">
        <f>'Projected Budget'!F24</f>
        <v>400</v>
      </c>
      <c r="C7" s="34">
        <f>B7/4</f>
        <v>100</v>
      </c>
    </row>
    <row r="8" ht="20.25" customHeight="1">
      <c r="A8" t="s" s="32">
        <f>'Budget Data'!$A25</f>
        <v>77</v>
      </c>
      <c r="B8" s="35">
        <f>'Projected Budget'!F25</f>
        <v>1916</v>
      </c>
      <c r="C8" s="36">
        <f>B8/4</f>
        <v>479</v>
      </c>
    </row>
    <row r="9" ht="20.25" customHeight="1">
      <c r="A9" t="s" s="32">
        <f>'Budget Data'!$A26</f>
        <v>78</v>
      </c>
      <c r="B9" s="33">
        <f>'Projected Budget'!F26</f>
        <v>1292</v>
      </c>
      <c r="C9" s="34">
        <f>B9/4</f>
        <v>323</v>
      </c>
    </row>
    <row r="10" ht="20.25" customHeight="1">
      <c r="A10" t="s" s="32">
        <f>'Budget Data'!$A27</f>
        <v>79</v>
      </c>
      <c r="B10" s="35">
        <f>'Projected Budget'!F27</f>
        <v>0</v>
      </c>
      <c r="C10" s="36">
        <f>B10/4</f>
        <v>0</v>
      </c>
    </row>
    <row r="11" ht="20.25" customHeight="1">
      <c r="A11" t="s" s="32">
        <f>'Budget Data'!$A28</f>
        <v>80</v>
      </c>
      <c r="B11" s="33">
        <f>'Projected Budget'!F28</f>
        <v>0</v>
      </c>
      <c r="C11" s="34">
        <f>B11/4</f>
        <v>0</v>
      </c>
    </row>
    <row r="12" ht="20.25" customHeight="1">
      <c r="A12" t="s" s="32">
        <f>'Budget Data'!$A29</f>
        <v>81</v>
      </c>
      <c r="B12" s="35">
        <f>'Projected Budget'!F29</f>
        <v>0</v>
      </c>
      <c r="C12" s="36">
        <f>B12/4</f>
        <v>0</v>
      </c>
    </row>
    <row r="13" ht="20.25" customHeight="1">
      <c r="A13" t="s" s="32">
        <f>'Budget Data'!$A30</f>
        <v>82</v>
      </c>
      <c r="B13" s="33">
        <f>'Projected Budget'!F30</f>
        <v>2000</v>
      </c>
      <c r="C13" s="34">
        <f>B13/4</f>
        <v>500</v>
      </c>
    </row>
    <row r="14" ht="20.25" customHeight="1">
      <c r="A14" t="s" s="32">
        <f>'Budget Data'!$A31</f>
        <v>83</v>
      </c>
      <c r="B14" s="35">
        <f>'Projected Budget'!F31</f>
        <v>1000</v>
      </c>
      <c r="C14" s="36">
        <f>B14/4</f>
        <v>250</v>
      </c>
    </row>
    <row r="15" ht="20.25" customHeight="1">
      <c r="A15" t="s" s="32">
        <f>'Budget Data'!$A32</f>
        <v>84</v>
      </c>
      <c r="B15" s="33">
        <f>'Projected Budget'!F32</f>
        <v>600</v>
      </c>
      <c r="C15" s="34">
        <f>B15/4</f>
        <v>150</v>
      </c>
    </row>
    <row r="16" ht="20.25" customHeight="1">
      <c r="A16" t="s" s="32">
        <f>'Budget Data'!$A33</f>
        <v>85</v>
      </c>
      <c r="B16" s="35">
        <f>'Projected Budget'!F33</f>
        <v>400</v>
      </c>
      <c r="C16" s="36">
        <f>B16/4</f>
        <v>100</v>
      </c>
    </row>
    <row r="17" ht="20.25" customHeight="1">
      <c r="A17" t="s" s="32">
        <f>'Budget Data'!$A34</f>
        <v>86</v>
      </c>
      <c r="B17" s="33">
        <f>'Projected Budget'!F34</f>
        <v>1650</v>
      </c>
      <c r="C17" s="34">
        <f>B17/4</f>
        <v>412.5</v>
      </c>
    </row>
    <row r="18" ht="20.25" customHeight="1">
      <c r="A18" t="s" s="32">
        <f>'Budget Data'!$A35</f>
        <v>87</v>
      </c>
      <c r="B18" s="35">
        <f>'Projected Budget'!F35</f>
        <v>600</v>
      </c>
      <c r="C18" s="36">
        <f>B18/4</f>
        <v>150</v>
      </c>
    </row>
    <row r="19" ht="20.25" customHeight="1">
      <c r="A19" t="s" s="32">
        <f>'Budget Data'!$A36</f>
        <v>88</v>
      </c>
      <c r="B19" s="33">
        <f>'Projected Budget'!F36</f>
        <v>0</v>
      </c>
      <c r="C19" s="34">
        <f>B19/4</f>
        <v>0</v>
      </c>
    </row>
    <row r="20" ht="20.6" customHeight="1">
      <c r="A20" t="s" s="43">
        <f>'Budget Data'!$A37</f>
        <v>89</v>
      </c>
      <c r="B20" s="44">
        <f>'Projected Budget'!F37</f>
        <v>1000</v>
      </c>
      <c r="C20" s="45">
        <f>B20/4</f>
        <v>250</v>
      </c>
    </row>
    <row r="21" ht="20.6" customHeight="1">
      <c r="A21" t="s" s="46">
        <v>90</v>
      </c>
      <c r="B21" s="47">
        <f>SUM(B2:B20)</f>
        <v>24658</v>
      </c>
      <c r="C21" s="48">
        <f>B$21/4</f>
        <v>6164.5</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C2"/>
  <sheetViews>
    <sheetView workbookViewId="0" showGridLines="0" defaultGridColor="1"/>
  </sheetViews>
  <sheetFormatPr defaultColWidth="26.6812" defaultRowHeight="20.05" customHeight="1" outlineLevelRow="0" outlineLevelCol="0"/>
  <cols>
    <col min="1" max="1" width="33.1484" style="59" customWidth="1"/>
    <col min="2" max="2" width="14.4375" style="59" customWidth="1"/>
    <col min="3" max="3" width="14.4375" style="59" customWidth="1"/>
    <col min="4" max="256" width="26.7031" style="59" customWidth="1"/>
  </cols>
  <sheetData>
    <row r="1" ht="20.35" customHeight="1">
      <c r="A1" t="s" s="53">
        <v>93</v>
      </c>
      <c r="B1" s="27"/>
      <c r="C1" t="s" s="54">
        <v>53</v>
      </c>
    </row>
    <row r="2" ht="20.35" customHeight="1">
      <c r="A2" t="s" s="29">
        <v>94</v>
      </c>
      <c r="B2" s="30">
        <f>'Projected Spending - Income'!B6-('Projected Spending - Income-1'!B$7+'Projected Spending - Expenses'!B21)</f>
        <v>4542</v>
      </c>
      <c r="C2" s="31">
        <f>B2/4</f>
        <v>1135.5</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5" bottom="0.5" header="0.25" footer="0.25"/>
  <pageSetup firstPageNumber="1" fitToHeight="1" fitToWidth="1" scale="100" useFirstPageNumber="0" orientation="portrait" pageOrder="downThenOver"/>
  <headerFooter>
    <oddFooter>&amp;C&amp;"Helvetica Neue,Regular"&amp;10&amp;K000000&amp;P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1" right="1" top="1" bottom="1" header="0.25" footer="0.25"/>
  <pageSetup firstPageNumber="1" fitToHeight="1" fitToWidth="1" scale="100" useFirstPageNumber="0" orientation="portrait" pageOrder="downThenOver"/>
  <headerFooter>
    <oddFooter>&amp;C&amp;"Helvetica Neue,Regular"&amp;10&amp;K000000&amp;P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G39"/>
  <sheetViews>
    <sheetView workbookViewId="0" showGridLines="0" defaultGridColor="1">
      <pane topLeftCell="B3" xSplit="1" ySplit="2" activePane="bottomRight" state="frozen"/>
    </sheetView>
  </sheetViews>
  <sheetFormatPr defaultColWidth="19.6" defaultRowHeight="20.05" customHeight="1" outlineLevelRow="0" outlineLevelCol="0"/>
  <cols>
    <col min="1" max="1" width="45.25" style="6" customWidth="1"/>
    <col min="2" max="2" width="16.1562" style="6" customWidth="1"/>
    <col min="3" max="3" width="16.1562" style="6" customWidth="1"/>
    <col min="4" max="4" width="16.1562" style="6" customWidth="1"/>
    <col min="5" max="5" width="16.1562" style="6" customWidth="1"/>
    <col min="6" max="6" width="16.1562" style="6" customWidth="1"/>
    <col min="7" max="7" width="16.1562" style="6" customWidth="1"/>
    <col min="8" max="256" width="19.6016" style="6" customWidth="1"/>
  </cols>
  <sheetData>
    <row r="1" ht="79.95" customHeight="1"/>
    <row r="2" ht="20.25" customHeight="1">
      <c r="A2" t="s" s="7">
        <v>8</v>
      </c>
      <c r="B2" t="s" s="7">
        <v>9</v>
      </c>
      <c r="C2" t="s" s="7">
        <v>10</v>
      </c>
      <c r="D2" t="s" s="7">
        <v>11</v>
      </c>
      <c r="E2" t="s" s="7">
        <v>12</v>
      </c>
      <c r="F2" t="s" s="7">
        <v>13</v>
      </c>
      <c r="G2" t="s" s="7">
        <v>14</v>
      </c>
    </row>
    <row r="3" ht="20.25" customHeight="1">
      <c r="A3" t="s" s="8">
        <v>15</v>
      </c>
      <c r="B3" s="9"/>
      <c r="C3" s="10"/>
      <c r="D3" s="10"/>
      <c r="E3" s="10"/>
      <c r="F3" s="10"/>
      <c r="G3" s="10"/>
    </row>
    <row r="4" ht="20" customHeight="1">
      <c r="A4" t="s" s="11">
        <v>16</v>
      </c>
      <c r="B4" s="12">
        <v>5000</v>
      </c>
      <c r="C4" s="13">
        <v>5000</v>
      </c>
      <c r="D4" s="13">
        <v>5000</v>
      </c>
      <c r="E4" s="13">
        <v>5000</v>
      </c>
      <c r="F4" s="13">
        <f>SUM(B4:E4)</f>
        <v>20000</v>
      </c>
      <c r="G4" s="14">
        <f>F4/$F$8</f>
        <v>0.5263157894736842</v>
      </c>
    </row>
    <row r="5" ht="20" customHeight="1">
      <c r="A5" t="s" s="11">
        <v>17</v>
      </c>
      <c r="B5" s="15">
        <v>4500</v>
      </c>
      <c r="C5" s="16">
        <v>4500</v>
      </c>
      <c r="D5" s="16">
        <v>4500</v>
      </c>
      <c r="E5" s="16">
        <v>4500</v>
      </c>
      <c r="F5" s="16">
        <f>SUM(B5:E5)</f>
        <v>18000</v>
      </c>
      <c r="G5" s="17">
        <f>F5/$F$8</f>
        <v>0.4736842105263158</v>
      </c>
    </row>
    <row r="6" ht="20" customHeight="1">
      <c r="A6" t="s" s="11">
        <v>18</v>
      </c>
      <c r="B6" s="18"/>
      <c r="C6" s="19"/>
      <c r="D6" s="19"/>
      <c r="E6" s="19"/>
      <c r="F6" s="13">
        <f>SUM(B6:E6)</f>
        <v>0</v>
      </c>
      <c r="G6" s="14">
        <f>F6/$F$8</f>
        <v>0</v>
      </c>
    </row>
    <row r="7" ht="20" customHeight="1">
      <c r="A7" t="s" s="11">
        <v>19</v>
      </c>
      <c r="B7" s="20"/>
      <c r="C7" s="21"/>
      <c r="D7" s="21"/>
      <c r="E7" s="21"/>
      <c r="F7" s="16">
        <f>SUM(B7:E7)</f>
        <v>0</v>
      </c>
      <c r="G7" s="17">
        <f>F7/$F$8</f>
        <v>0</v>
      </c>
    </row>
    <row r="8" ht="20" customHeight="1">
      <c r="A8" t="s" s="11">
        <v>20</v>
      </c>
      <c r="B8" s="12">
        <f>SUM(B4:B7)</f>
        <v>9500</v>
      </c>
      <c r="C8" s="13">
        <f>SUM(C4:C7)</f>
        <v>9500</v>
      </c>
      <c r="D8" s="13">
        <f>SUM(D4:D7)</f>
        <v>9500</v>
      </c>
      <c r="E8" s="13">
        <f>SUM(E4:E7)</f>
        <v>9500</v>
      </c>
      <c r="F8" s="13">
        <f>SUM(B8:E8)</f>
        <v>38000</v>
      </c>
      <c r="G8" s="14">
        <f>F8/$F$8</f>
        <v>1</v>
      </c>
    </row>
    <row r="9" ht="20" customHeight="1">
      <c r="A9" s="22"/>
      <c r="B9" s="20"/>
      <c r="C9" s="21"/>
      <c r="D9" s="21"/>
      <c r="E9" s="21"/>
      <c r="F9" s="21"/>
      <c r="G9" s="17"/>
    </row>
    <row r="10" ht="20" customHeight="1">
      <c r="A10" t="s" s="23">
        <v>21</v>
      </c>
      <c r="B10" s="18"/>
      <c r="C10" s="19"/>
      <c r="D10" s="19"/>
      <c r="E10" s="19"/>
      <c r="F10" s="19"/>
      <c r="G10" s="14"/>
    </row>
    <row r="11" ht="20" customHeight="1">
      <c r="A11" t="s" s="11">
        <v>22</v>
      </c>
      <c r="B11" s="15">
        <v>1200</v>
      </c>
      <c r="C11" s="16">
        <v>1200</v>
      </c>
      <c r="D11" s="16">
        <v>1200</v>
      </c>
      <c r="E11" s="16">
        <v>1200</v>
      </c>
      <c r="F11" s="16">
        <f>SUM(B11:E11)</f>
        <v>4800</v>
      </c>
      <c r="G11" s="17">
        <f>F11/$F$8</f>
        <v>0.1263157894736842</v>
      </c>
    </row>
    <row r="12" ht="20" customHeight="1">
      <c r="A12" t="s" s="11">
        <v>23</v>
      </c>
      <c r="B12" s="12">
        <v>1500</v>
      </c>
      <c r="C12" s="13">
        <v>1500</v>
      </c>
      <c r="D12" s="13">
        <v>1500</v>
      </c>
      <c r="E12" s="13">
        <v>1500</v>
      </c>
      <c r="F12" s="13">
        <f>SUM(B12:E12)</f>
        <v>6000</v>
      </c>
      <c r="G12" s="14">
        <f>F12/$F$8</f>
        <v>0.1578947368421053</v>
      </c>
    </row>
    <row r="13" ht="20" customHeight="1">
      <c r="A13" t="s" s="11">
        <v>24</v>
      </c>
      <c r="B13" s="15">
        <v>250</v>
      </c>
      <c r="C13" s="16">
        <v>250</v>
      </c>
      <c r="D13" s="16">
        <v>250</v>
      </c>
      <c r="E13" s="16">
        <v>250</v>
      </c>
      <c r="F13" s="16">
        <f>SUM(B13:E13)</f>
        <v>1000</v>
      </c>
      <c r="G13" s="17">
        <f>F13/$F$8</f>
        <v>0.02631578947368421</v>
      </c>
    </row>
    <row r="14" ht="20" customHeight="1">
      <c r="A14" t="s" s="11">
        <v>25</v>
      </c>
      <c r="B14" s="12">
        <v>500</v>
      </c>
      <c r="C14" s="13">
        <v>500</v>
      </c>
      <c r="D14" s="13">
        <v>500</v>
      </c>
      <c r="E14" s="13">
        <v>500</v>
      </c>
      <c r="F14" s="13">
        <f>SUM(B14:E14)</f>
        <v>2000</v>
      </c>
      <c r="G14" s="14">
        <f>F14/$F$8</f>
        <v>0.05263157894736842</v>
      </c>
    </row>
    <row r="15" ht="20" customHeight="1">
      <c r="A15" t="s" s="11">
        <v>26</v>
      </c>
      <c r="B15" s="15">
        <v>250</v>
      </c>
      <c r="C15" s="16">
        <v>250</v>
      </c>
      <c r="D15" s="16">
        <v>250</v>
      </c>
      <c r="E15" s="16">
        <v>250</v>
      </c>
      <c r="F15" s="16">
        <f>SUM(B15:E15)</f>
        <v>1000</v>
      </c>
      <c r="G15" s="17">
        <f>F15/$F$8</f>
        <v>0.02631578947368421</v>
      </c>
    </row>
    <row r="16" ht="20" customHeight="1">
      <c r="A16" t="s" s="11">
        <v>20</v>
      </c>
      <c r="B16" s="12">
        <f>SUM(B11:B15)</f>
        <v>3700</v>
      </c>
      <c r="C16" s="13">
        <f>SUM(C11:C15)</f>
        <v>3700</v>
      </c>
      <c r="D16" s="13">
        <f>SUM(D11:D15)</f>
        <v>3700</v>
      </c>
      <c r="E16" s="13">
        <f>SUM(E11:E15)</f>
        <v>3700</v>
      </c>
      <c r="F16" s="13">
        <f>SUM(B16:E16)</f>
        <v>14800</v>
      </c>
      <c r="G16" s="14">
        <f>F16/$F$8</f>
        <v>0.3894736842105263</v>
      </c>
    </row>
    <row r="17" ht="20" customHeight="1">
      <c r="A17" s="22"/>
      <c r="B17" s="20"/>
      <c r="C17" s="21"/>
      <c r="D17" s="21"/>
      <c r="E17" s="21"/>
      <c r="F17" s="21"/>
      <c r="G17" s="17"/>
    </row>
    <row r="18" ht="20" customHeight="1">
      <c r="A18" t="s" s="24">
        <v>27</v>
      </c>
      <c r="B18" s="18"/>
      <c r="C18" s="19"/>
      <c r="D18" s="19"/>
      <c r="E18" s="19"/>
      <c r="F18" s="19"/>
      <c r="G18" s="14"/>
    </row>
    <row r="19" ht="20" customHeight="1">
      <c r="A19" t="s" s="11">
        <v>28</v>
      </c>
      <c r="B19" s="15">
        <v>900</v>
      </c>
      <c r="C19" s="16">
        <v>900</v>
      </c>
      <c r="D19" s="16">
        <v>900</v>
      </c>
      <c r="E19" s="16">
        <v>900</v>
      </c>
      <c r="F19" s="16">
        <f>SUM(B19:E19)</f>
        <v>3600</v>
      </c>
      <c r="G19" s="17">
        <f>F19/$F$8</f>
        <v>0.09473684210526316</v>
      </c>
    </row>
    <row r="20" ht="20" customHeight="1">
      <c r="A20" t="s" s="11">
        <v>29</v>
      </c>
      <c r="B20" s="12">
        <v>1500</v>
      </c>
      <c r="C20" s="13">
        <v>1500</v>
      </c>
      <c r="D20" s="13">
        <v>1500</v>
      </c>
      <c r="E20" s="13">
        <v>1500</v>
      </c>
      <c r="F20" s="13">
        <f>SUM(B20:E20)</f>
        <v>6000</v>
      </c>
      <c r="G20" s="14">
        <f>F20/$F$8</f>
        <v>0.1578947368421053</v>
      </c>
    </row>
    <row r="21" ht="20" customHeight="1">
      <c r="A21" t="s" s="11">
        <v>30</v>
      </c>
      <c r="B21" s="15">
        <v>500</v>
      </c>
      <c r="C21" s="16">
        <v>500</v>
      </c>
      <c r="D21" s="16">
        <v>500</v>
      </c>
      <c r="E21" s="16">
        <v>500</v>
      </c>
      <c r="F21" s="16">
        <f>SUM(B21:E21)</f>
        <v>2000</v>
      </c>
      <c r="G21" s="17">
        <f>F21/$F$8</f>
        <v>0.05263157894736842</v>
      </c>
    </row>
    <row r="22" ht="20" customHeight="1">
      <c r="A22" t="s" s="11">
        <v>31</v>
      </c>
      <c r="B22" s="12">
        <v>300</v>
      </c>
      <c r="C22" s="13">
        <v>300</v>
      </c>
      <c r="D22" s="13">
        <v>300</v>
      </c>
      <c r="E22" s="13">
        <v>300</v>
      </c>
      <c r="F22" s="13">
        <f>SUM(B22:E22)</f>
        <v>1200</v>
      </c>
      <c r="G22" s="14">
        <f>F22/$F$8</f>
        <v>0.03157894736842105</v>
      </c>
    </row>
    <row r="23" ht="20" customHeight="1">
      <c r="A23" t="s" s="11">
        <v>32</v>
      </c>
      <c r="B23" s="15">
        <v>250</v>
      </c>
      <c r="C23" s="16">
        <v>250</v>
      </c>
      <c r="D23" s="16">
        <v>250</v>
      </c>
      <c r="E23" s="16">
        <v>250</v>
      </c>
      <c r="F23" s="16">
        <f>SUM(B23:E23)</f>
        <v>1000</v>
      </c>
      <c r="G23" s="17">
        <f>F23/$F$8</f>
        <v>0.02631578947368421</v>
      </c>
    </row>
    <row r="24" ht="20" customHeight="1">
      <c r="A24" t="s" s="11">
        <v>33</v>
      </c>
      <c r="B24" s="12">
        <v>100</v>
      </c>
      <c r="C24" s="13">
        <v>100</v>
      </c>
      <c r="D24" s="13">
        <v>100</v>
      </c>
      <c r="E24" s="13">
        <v>100</v>
      </c>
      <c r="F24" s="13">
        <f>SUM(B24:E24)</f>
        <v>400</v>
      </c>
      <c r="G24" s="14">
        <f>F24/$F$8</f>
        <v>0.01052631578947368</v>
      </c>
    </row>
    <row r="25" ht="20" customHeight="1">
      <c r="A25" t="s" s="11">
        <v>34</v>
      </c>
      <c r="B25" s="15">
        <v>479</v>
      </c>
      <c r="C25" s="16">
        <v>479</v>
      </c>
      <c r="D25" s="16">
        <v>479</v>
      </c>
      <c r="E25" s="16">
        <v>479</v>
      </c>
      <c r="F25" s="16">
        <f>SUM(B25:E25)</f>
        <v>1916</v>
      </c>
      <c r="G25" s="17">
        <f>F25/$F$8</f>
        <v>0.05042105263157895</v>
      </c>
    </row>
    <row r="26" ht="20" customHeight="1">
      <c r="A26" t="s" s="11">
        <v>35</v>
      </c>
      <c r="B26" s="12">
        <v>323</v>
      </c>
      <c r="C26" s="13">
        <v>323</v>
      </c>
      <c r="D26" s="13">
        <v>323</v>
      </c>
      <c r="E26" s="13">
        <v>323</v>
      </c>
      <c r="F26" s="13">
        <f>SUM(B26:E26)</f>
        <v>1292</v>
      </c>
      <c r="G26" s="14">
        <f>F26/$F$8</f>
        <v>0.034</v>
      </c>
    </row>
    <row r="27" ht="20" customHeight="1">
      <c r="A27" t="s" s="11">
        <v>36</v>
      </c>
      <c r="B27" s="20"/>
      <c r="C27" s="21"/>
      <c r="D27" s="21"/>
      <c r="E27" s="21"/>
      <c r="F27" s="16">
        <f>SUM(B27:E27)</f>
        <v>0</v>
      </c>
      <c r="G27" s="17">
        <f>F27/$F$8</f>
        <v>0</v>
      </c>
    </row>
    <row r="28" ht="20" customHeight="1">
      <c r="A28" t="s" s="11">
        <v>37</v>
      </c>
      <c r="B28" s="18"/>
      <c r="C28" s="19"/>
      <c r="D28" s="19"/>
      <c r="E28" s="19"/>
      <c r="F28" s="13">
        <f>SUM(B28:E28)</f>
        <v>0</v>
      </c>
      <c r="G28" s="14">
        <f>F28/$F$8</f>
        <v>0</v>
      </c>
    </row>
    <row r="29" ht="20" customHeight="1">
      <c r="A29" t="s" s="11">
        <v>38</v>
      </c>
      <c r="B29" s="20"/>
      <c r="C29" s="21"/>
      <c r="D29" s="21"/>
      <c r="E29" s="21"/>
      <c r="F29" s="16">
        <f>SUM(B29:E29)</f>
        <v>0</v>
      </c>
      <c r="G29" s="17">
        <f>F29/$F$8</f>
        <v>0</v>
      </c>
    </row>
    <row r="30" ht="20" customHeight="1">
      <c r="A30" t="s" s="11">
        <v>39</v>
      </c>
      <c r="B30" s="12">
        <v>500</v>
      </c>
      <c r="C30" s="13">
        <v>500</v>
      </c>
      <c r="D30" s="13">
        <v>500</v>
      </c>
      <c r="E30" s="13">
        <v>500</v>
      </c>
      <c r="F30" s="13">
        <f>SUM(B30:E30)</f>
        <v>2000</v>
      </c>
      <c r="G30" s="14">
        <f>F30/$F$8</f>
        <v>0.05263157894736842</v>
      </c>
    </row>
    <row r="31" ht="20" customHeight="1">
      <c r="A31" t="s" s="11">
        <v>40</v>
      </c>
      <c r="B31" s="15">
        <v>250</v>
      </c>
      <c r="C31" s="16">
        <v>250</v>
      </c>
      <c r="D31" s="16">
        <v>250</v>
      </c>
      <c r="E31" s="16">
        <v>250</v>
      </c>
      <c r="F31" s="16">
        <f>SUM(B31:E31)</f>
        <v>1000</v>
      </c>
      <c r="G31" s="17">
        <f>F31/$F$8</f>
        <v>0.02631578947368421</v>
      </c>
    </row>
    <row r="32" ht="20" customHeight="1">
      <c r="A32" t="s" s="11">
        <v>41</v>
      </c>
      <c r="B32" s="12">
        <v>150</v>
      </c>
      <c r="C32" s="13">
        <v>150</v>
      </c>
      <c r="D32" s="13">
        <v>150</v>
      </c>
      <c r="E32" s="13">
        <v>150</v>
      </c>
      <c r="F32" s="13">
        <f>SUM(B32:E32)</f>
        <v>600</v>
      </c>
      <c r="G32" s="14">
        <f>F32/$F$8</f>
        <v>0.01578947368421053</v>
      </c>
    </row>
    <row r="33" ht="20" customHeight="1">
      <c r="A33" t="s" s="11">
        <v>42</v>
      </c>
      <c r="B33" s="15">
        <v>100</v>
      </c>
      <c r="C33" s="16">
        <v>100</v>
      </c>
      <c r="D33" s="16">
        <v>100</v>
      </c>
      <c r="E33" s="16">
        <v>100</v>
      </c>
      <c r="F33" s="16">
        <f>SUM(B33:E33)</f>
        <v>400</v>
      </c>
      <c r="G33" s="17">
        <f>F33/$F$8</f>
        <v>0.01052631578947368</v>
      </c>
    </row>
    <row r="34" ht="20" customHeight="1">
      <c r="A34" t="s" s="11">
        <v>43</v>
      </c>
      <c r="B34" s="12">
        <v>0</v>
      </c>
      <c r="C34" s="13">
        <v>0</v>
      </c>
      <c r="D34" s="13">
        <v>1650</v>
      </c>
      <c r="E34" s="13">
        <v>0</v>
      </c>
      <c r="F34" s="13">
        <f>SUM(B34:E34)</f>
        <v>1650</v>
      </c>
      <c r="G34" s="14">
        <f>F34/$F$8</f>
        <v>0.04342105263157895</v>
      </c>
    </row>
    <row r="35" ht="20" customHeight="1">
      <c r="A35" t="s" s="11">
        <v>44</v>
      </c>
      <c r="B35" s="20"/>
      <c r="C35" s="21"/>
      <c r="D35" s="21"/>
      <c r="E35" s="16">
        <v>600</v>
      </c>
      <c r="F35" s="16">
        <f>SUM(B35:E35)</f>
        <v>600</v>
      </c>
      <c r="G35" s="17">
        <f>F35/$F$8</f>
        <v>0.01578947368421053</v>
      </c>
    </row>
    <row r="36" ht="20" customHeight="1">
      <c r="A36" t="s" s="11">
        <v>45</v>
      </c>
      <c r="B36" s="18"/>
      <c r="C36" s="19"/>
      <c r="D36" s="19"/>
      <c r="E36" s="19"/>
      <c r="F36" s="13">
        <f>SUM(B36:E36)</f>
        <v>0</v>
      </c>
      <c r="G36" s="14">
        <f>F36/$F$8</f>
        <v>0</v>
      </c>
    </row>
    <row r="37" ht="20" customHeight="1">
      <c r="A37" t="s" s="11">
        <v>46</v>
      </c>
      <c r="B37" s="15">
        <v>250</v>
      </c>
      <c r="C37" s="16">
        <v>250</v>
      </c>
      <c r="D37" s="16">
        <v>250</v>
      </c>
      <c r="E37" s="16">
        <v>250</v>
      </c>
      <c r="F37" s="16">
        <f>SUM(B37:E37)</f>
        <v>1000</v>
      </c>
      <c r="G37" s="17">
        <f>F37/$F$8</f>
        <v>0.02631578947368421</v>
      </c>
    </row>
    <row r="38" ht="20" customHeight="1">
      <c r="A38" t="s" s="11">
        <v>47</v>
      </c>
      <c r="B38" s="12">
        <f>SUM(B20:B37)</f>
        <v>4702</v>
      </c>
      <c r="C38" s="13">
        <f>SUM(C20:C37)</f>
        <v>4702</v>
      </c>
      <c r="D38" s="13">
        <f>SUM(D20:D37)</f>
        <v>6352</v>
      </c>
      <c r="E38" s="13">
        <f>SUM(E20:E37)</f>
        <v>5302</v>
      </c>
      <c r="F38" s="13">
        <f>SUM(B38:E38)</f>
        <v>21058</v>
      </c>
      <c r="G38" s="14">
        <f>F38/$F$8</f>
        <v>0.5541578947368421</v>
      </c>
    </row>
    <row r="39" ht="20" customHeight="1">
      <c r="A39" t="s" s="11">
        <v>48</v>
      </c>
      <c r="B39" s="15">
        <f>B8-B16-B38</f>
        <v>1098</v>
      </c>
      <c r="C39" s="16">
        <f>C8-C16-C38</f>
        <v>1098</v>
      </c>
      <c r="D39" s="16">
        <f>D8-D16-D38</f>
        <v>-552</v>
      </c>
      <c r="E39" s="16">
        <f>E8-E16-E38</f>
        <v>498</v>
      </c>
      <c r="F39" s="16">
        <f>F8-F16-F38</f>
        <v>2142</v>
      </c>
      <c r="G39" s="17">
        <f>G8-G16-G38</f>
        <v>0.05636842105263162</v>
      </c>
    </row>
  </sheetData>
  <pageMargins left="1" right="1" top="1" bottom="1" header="0.25" footer="0.25"/>
  <pageSetup firstPageNumber="1" fitToHeight="1" fitToWidth="1" scale="100" useFirstPageNumber="0" orientation="portrait" pageOrder="downThenOver"/>
  <headerFooter>
    <oddFooter>&amp;C&amp;"Helvetica Neue,Regular"&amp;10&amp;K000000&amp;P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1:C6"/>
  <sheetViews>
    <sheetView workbookViewId="0" showGridLines="0" defaultGridColor="1"/>
  </sheetViews>
  <sheetFormatPr defaultColWidth="43.2" defaultRowHeight="20.05" customHeight="1" outlineLevelRow="0" outlineLevelCol="0"/>
  <cols>
    <col min="1" max="1" width="43.2109" style="25" customWidth="1"/>
    <col min="2" max="2" width="14.4219" style="25" customWidth="1"/>
    <col min="3" max="3" width="14.4219" style="25" customWidth="1"/>
    <col min="4" max="256" width="43.2109" style="25" customWidth="1"/>
  </cols>
  <sheetData>
    <row r="1" ht="20.35" customHeight="1">
      <c r="A1" t="s" s="26">
        <v>52</v>
      </c>
      <c r="B1" s="27"/>
      <c r="C1" t="s" s="28">
        <v>53</v>
      </c>
    </row>
    <row r="2" ht="20.35" customHeight="1">
      <c r="A2" t="s" s="29">
        <f>'Budget Data'!$A4</f>
        <v>54</v>
      </c>
      <c r="B2" s="30">
        <f>'Budget Data'!F4</f>
        <v>20000</v>
      </c>
      <c r="C2" s="31">
        <f>B2/4</f>
        <v>5000</v>
      </c>
    </row>
    <row r="3" ht="20.25" customHeight="1">
      <c r="A3" t="s" s="32">
        <f>'Budget Data'!$A5</f>
        <v>55</v>
      </c>
      <c r="B3" s="33">
        <f>'Budget Data'!F5</f>
        <v>18000</v>
      </c>
      <c r="C3" s="34">
        <f>B3/4</f>
        <v>4500</v>
      </c>
    </row>
    <row r="4" ht="20.25" customHeight="1">
      <c r="A4" t="s" s="32">
        <f>'Budget Data'!$A6</f>
        <v>56</v>
      </c>
      <c r="B4" s="35">
        <f>'Budget Data'!F6</f>
        <v>0</v>
      </c>
      <c r="C4" s="36">
        <f>B4/4</f>
        <v>0</v>
      </c>
    </row>
    <row r="5" ht="20.25" customHeight="1">
      <c r="A5" t="s" s="32">
        <f>'Budget Data'!$A7</f>
        <v>57</v>
      </c>
      <c r="B5" s="33">
        <f>'Budget Data'!F7</f>
        <v>0</v>
      </c>
      <c r="C5" s="34">
        <f>B5/4</f>
        <v>0</v>
      </c>
    </row>
    <row r="6" ht="20.25" customHeight="1">
      <c r="A6" t="s" s="37">
        <v>58</v>
      </c>
      <c r="B6" s="38">
        <f>SUM(B2:B5)</f>
        <v>38000</v>
      </c>
      <c r="C6" s="39"/>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C7"/>
  <sheetViews>
    <sheetView workbookViewId="0" showGridLines="0" defaultGridColor="1"/>
  </sheetViews>
  <sheetFormatPr defaultColWidth="43.2" defaultRowHeight="20.05" customHeight="1" outlineLevelRow="0" outlineLevelCol="0"/>
  <cols>
    <col min="1" max="1" width="33.1484" style="40" customWidth="1"/>
    <col min="2" max="2" width="14.4219" style="40" customWidth="1"/>
    <col min="3" max="3" width="14.4219" style="40" customWidth="1"/>
    <col min="4" max="256" width="43.2109" style="40" customWidth="1"/>
  </cols>
  <sheetData>
    <row r="1" ht="20.35" customHeight="1">
      <c r="A1" t="s" s="41">
        <v>61</v>
      </c>
      <c r="B1" s="27"/>
      <c r="C1" t="s" s="42">
        <v>53</v>
      </c>
    </row>
    <row r="2" ht="20.35" customHeight="1">
      <c r="A2" t="s" s="29">
        <f>'Budget Data'!$A11</f>
        <v>62</v>
      </c>
      <c r="B2" s="30">
        <f>'Budget Data'!F11</f>
        <v>4800</v>
      </c>
      <c r="C2" s="31">
        <f>B2/4</f>
        <v>1200</v>
      </c>
    </row>
    <row r="3" ht="20.25" customHeight="1">
      <c r="A3" t="s" s="32">
        <f>'Budget Data'!$A12</f>
        <v>63</v>
      </c>
      <c r="B3" s="33">
        <f>'Budget Data'!F12</f>
        <v>6000</v>
      </c>
      <c r="C3" s="34">
        <f>B3/4</f>
        <v>1500</v>
      </c>
    </row>
    <row r="4" ht="20.25" customHeight="1">
      <c r="A4" t="s" s="32">
        <f>'Budget Data'!$A13</f>
        <v>64</v>
      </c>
      <c r="B4" s="35">
        <f>'Budget Data'!F13</f>
        <v>1000</v>
      </c>
      <c r="C4" s="36">
        <f>B4/4</f>
        <v>250</v>
      </c>
    </row>
    <row r="5" ht="20.25" customHeight="1">
      <c r="A5" t="s" s="32">
        <f>'Budget Data'!$A14</f>
        <v>65</v>
      </c>
      <c r="B5" s="33">
        <f>'Budget Data'!F14</f>
        <v>2000</v>
      </c>
      <c r="C5" s="34">
        <f>B5/4</f>
        <v>500</v>
      </c>
    </row>
    <row r="6" ht="20.6" customHeight="1">
      <c r="A6" t="s" s="43">
        <f>'Budget Data'!$A15</f>
        <v>66</v>
      </c>
      <c r="B6" s="44">
        <f>'Budget Data'!F15</f>
        <v>1000</v>
      </c>
      <c r="C6" s="45">
        <f>B6/4</f>
        <v>250</v>
      </c>
    </row>
    <row r="7" ht="20.6" customHeight="1">
      <c r="A7" t="s" s="46">
        <v>67</v>
      </c>
      <c r="B7" s="47">
        <f>SUM(B2:B6)</f>
        <v>14800</v>
      </c>
      <c r="C7" s="48">
        <f>B$7/4</f>
        <v>3700</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C21"/>
  <sheetViews>
    <sheetView workbookViewId="0" showGridLines="0" defaultGridColor="1"/>
  </sheetViews>
  <sheetFormatPr defaultColWidth="43.2" defaultRowHeight="20.05" customHeight="1" outlineLevelRow="0" outlineLevelCol="0"/>
  <cols>
    <col min="1" max="1" width="44.4766" style="49" customWidth="1"/>
    <col min="2" max="2" width="14.4219" style="49" customWidth="1"/>
    <col min="3" max="3" width="14.4219" style="49" customWidth="1"/>
    <col min="4" max="256" width="43.2109" style="49" customWidth="1"/>
  </cols>
  <sheetData>
    <row r="1" ht="20.35" customHeight="1">
      <c r="A1" t="s" s="50">
        <v>70</v>
      </c>
      <c r="B1" s="27"/>
      <c r="C1" t="s" s="51">
        <v>53</v>
      </c>
    </row>
    <row r="2" ht="20.35" customHeight="1">
      <c r="A2" t="s" s="29">
        <f>'Budget Data'!$A19</f>
        <v>71</v>
      </c>
      <c r="B2" s="30">
        <f>'Budget Data'!F19</f>
        <v>3600</v>
      </c>
      <c r="C2" s="31">
        <f>B2/4</f>
        <v>900</v>
      </c>
    </row>
    <row r="3" ht="20.25" customHeight="1">
      <c r="A3" t="s" s="32">
        <f>'Budget Data'!$A20</f>
        <v>72</v>
      </c>
      <c r="B3" s="33">
        <f>'Budget Data'!F20</f>
        <v>6000</v>
      </c>
      <c r="C3" s="34">
        <f>B3/4</f>
        <v>1500</v>
      </c>
    </row>
    <row r="4" ht="20.25" customHeight="1">
      <c r="A4" t="s" s="32">
        <f>'Budget Data'!$A21</f>
        <v>73</v>
      </c>
      <c r="B4" s="35">
        <f>'Budget Data'!F21</f>
        <v>2000</v>
      </c>
      <c r="C4" s="36">
        <f>B4/4</f>
        <v>500</v>
      </c>
    </row>
    <row r="5" ht="20.25" customHeight="1">
      <c r="A5" t="s" s="32">
        <f>'Budget Data'!$A22</f>
        <v>74</v>
      </c>
      <c r="B5" s="33">
        <f>'Budget Data'!F22</f>
        <v>1200</v>
      </c>
      <c r="C5" s="34">
        <f>B5/4</f>
        <v>300</v>
      </c>
    </row>
    <row r="6" ht="20.25" customHeight="1">
      <c r="A6" t="s" s="32">
        <f>'Budget Data'!$A23</f>
        <v>75</v>
      </c>
      <c r="B6" s="35">
        <f>'Budget Data'!F23</f>
        <v>1000</v>
      </c>
      <c r="C6" s="36">
        <f>B6/4</f>
        <v>250</v>
      </c>
    </row>
    <row r="7" ht="20.25" customHeight="1">
      <c r="A7" t="s" s="32">
        <f>'Budget Data'!$A24</f>
        <v>76</v>
      </c>
      <c r="B7" s="33">
        <f>'Budget Data'!F24</f>
        <v>400</v>
      </c>
      <c r="C7" s="34">
        <f>B7/4</f>
        <v>100</v>
      </c>
    </row>
    <row r="8" ht="20.25" customHeight="1">
      <c r="A8" t="s" s="32">
        <f>'Budget Data'!$A25</f>
        <v>77</v>
      </c>
      <c r="B8" s="35">
        <f>'Budget Data'!F25</f>
        <v>1916</v>
      </c>
      <c r="C8" s="36">
        <f>B8/4</f>
        <v>479</v>
      </c>
    </row>
    <row r="9" ht="20.25" customHeight="1">
      <c r="A9" t="s" s="32">
        <f>'Budget Data'!$A26</f>
        <v>78</v>
      </c>
      <c r="B9" s="33">
        <f>'Budget Data'!F26</f>
        <v>1292</v>
      </c>
      <c r="C9" s="34">
        <f>B9/4</f>
        <v>323</v>
      </c>
    </row>
    <row r="10" ht="20.25" customHeight="1">
      <c r="A10" t="s" s="32">
        <f>'Budget Data'!$A27</f>
        <v>79</v>
      </c>
      <c r="B10" s="35">
        <f>'Budget Data'!F27</f>
        <v>0</v>
      </c>
      <c r="C10" s="36">
        <f>B10/4</f>
        <v>0</v>
      </c>
    </row>
    <row r="11" ht="20.25" customHeight="1">
      <c r="A11" t="s" s="32">
        <f>'Budget Data'!$A28</f>
        <v>80</v>
      </c>
      <c r="B11" s="33">
        <f>'Budget Data'!F28</f>
        <v>0</v>
      </c>
      <c r="C11" s="34">
        <f>B11/4</f>
        <v>0</v>
      </c>
    </row>
    <row r="12" ht="20.25" customHeight="1">
      <c r="A12" t="s" s="32">
        <f>'Budget Data'!$A29</f>
        <v>81</v>
      </c>
      <c r="B12" s="35">
        <f>'Budget Data'!F29</f>
        <v>0</v>
      </c>
      <c r="C12" s="36">
        <f>B12/4</f>
        <v>0</v>
      </c>
    </row>
    <row r="13" ht="20.25" customHeight="1">
      <c r="A13" t="s" s="32">
        <f>'Budget Data'!$A30</f>
        <v>82</v>
      </c>
      <c r="B13" s="33">
        <f>'Budget Data'!F30</f>
        <v>2000</v>
      </c>
      <c r="C13" s="34">
        <f>B13/4</f>
        <v>500</v>
      </c>
    </row>
    <row r="14" ht="20.25" customHeight="1">
      <c r="A14" t="s" s="32">
        <f>'Budget Data'!$A31</f>
        <v>83</v>
      </c>
      <c r="B14" s="35">
        <f>'Budget Data'!F31</f>
        <v>1000</v>
      </c>
      <c r="C14" s="36">
        <f>B14/4</f>
        <v>250</v>
      </c>
    </row>
    <row r="15" ht="20.25" customHeight="1">
      <c r="A15" t="s" s="32">
        <f>'Budget Data'!$A32</f>
        <v>84</v>
      </c>
      <c r="B15" s="33">
        <f>'Budget Data'!F32</f>
        <v>600</v>
      </c>
      <c r="C15" s="34">
        <f>B15/4</f>
        <v>150</v>
      </c>
    </row>
    <row r="16" ht="20.25" customHeight="1">
      <c r="A16" t="s" s="32">
        <f>'Budget Data'!$A33</f>
        <v>85</v>
      </c>
      <c r="B16" s="35">
        <f>'Budget Data'!F33</f>
        <v>400</v>
      </c>
      <c r="C16" s="36">
        <f>B16/4</f>
        <v>100</v>
      </c>
    </row>
    <row r="17" ht="20.25" customHeight="1">
      <c r="A17" t="s" s="32">
        <f>'Budget Data'!$A34</f>
        <v>86</v>
      </c>
      <c r="B17" s="33">
        <f>'Budget Data'!F34</f>
        <v>1650</v>
      </c>
      <c r="C17" s="34">
        <f>B17/4</f>
        <v>412.5</v>
      </c>
    </row>
    <row r="18" ht="20.25" customHeight="1">
      <c r="A18" t="s" s="32">
        <f>'Budget Data'!$A35</f>
        <v>87</v>
      </c>
      <c r="B18" s="35">
        <f>'Budget Data'!F35</f>
        <v>600</v>
      </c>
      <c r="C18" s="36">
        <f>B18/4</f>
        <v>150</v>
      </c>
    </row>
    <row r="19" ht="20.25" customHeight="1">
      <c r="A19" t="s" s="32">
        <f>'Budget Data'!$A36</f>
        <v>88</v>
      </c>
      <c r="B19" s="33">
        <f>'Budget Data'!F36</f>
        <v>0</v>
      </c>
      <c r="C19" s="34">
        <f>B19/4</f>
        <v>0</v>
      </c>
    </row>
    <row r="20" ht="20.6" customHeight="1">
      <c r="A20" t="s" s="43">
        <f>'Budget Data'!$A37</f>
        <v>89</v>
      </c>
      <c r="B20" s="44">
        <f>'Budget Data'!F37</f>
        <v>1000</v>
      </c>
      <c r="C20" s="45">
        <f>B20/4</f>
        <v>250</v>
      </c>
    </row>
    <row r="21" ht="20.6" customHeight="1">
      <c r="A21" t="s" s="46">
        <v>90</v>
      </c>
      <c r="B21" s="47">
        <f>SUM(B2:B20)</f>
        <v>24658</v>
      </c>
      <c r="C21" s="48">
        <f>B$21/4</f>
        <v>6164.5</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C2"/>
  <sheetViews>
    <sheetView workbookViewId="0" showGridLines="0" defaultGridColor="1"/>
  </sheetViews>
  <sheetFormatPr defaultColWidth="26.6812" defaultRowHeight="20.05" customHeight="1" outlineLevelRow="0" outlineLevelCol="0"/>
  <cols>
    <col min="1" max="1" width="33.1484" style="52" customWidth="1"/>
    <col min="2" max="2" width="14.4375" style="52" customWidth="1"/>
    <col min="3" max="3" width="14.4375" style="52" customWidth="1"/>
    <col min="4" max="256" width="26.7031" style="52" customWidth="1"/>
  </cols>
  <sheetData>
    <row r="1" ht="20.35" customHeight="1">
      <c r="A1" t="s" s="53">
        <v>93</v>
      </c>
      <c r="B1" s="27"/>
      <c r="C1" t="s" s="54">
        <v>53</v>
      </c>
    </row>
    <row r="2" ht="20.35" customHeight="1">
      <c r="A2" t="s" s="29">
        <v>94</v>
      </c>
      <c r="B2" s="30">
        <f>'Budget - Income'!B6-('Budget - Income-1'!B$7+'Budget - Expenses'!B21)</f>
        <v>-1458</v>
      </c>
      <c r="C2" s="31">
        <f>B2/4</f>
        <v>-364.5</v>
      </c>
    </row>
  </sheetData>
  <mergeCells count="1">
    <mergeCell ref="A1:B1"/>
  </mergeCells>
  <pageMargins left="0.5" right="0.5" top="0.5" bottom="0.5" header="0.25" footer="0.25"/>
  <pageSetup firstPageNumber="1" fitToHeight="1" fitToWidth="1" scale="100" useFirstPageNumber="0" orientation="portrait" pageOrder="downThenOver"/>
  <headerFooter>
    <oddFooter>&amp;C&amp;"Helvetica Neue,Regular"&amp;10&amp;K000000&amp;P</oddFooter>
  </headerFooter>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5" bottom="0.5" header="0.25" footer="0.25"/>
  <pageSetup firstPageNumber="1" fitToHeight="1" fitToWidth="1" scale="100" useFirstPageNumber="0" orientation="portrait" pageOrder="downThenOver"/>
  <headerFooter>
    <oddFooter>&amp;C&amp;"Helvetica Neue,Regular"&amp;10&amp;K000000&amp;P</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dimension ref="A2:G39"/>
  <sheetViews>
    <sheetView workbookViewId="0" showGridLines="0" defaultGridColor="1">
      <pane topLeftCell="B3" xSplit="1" ySplit="2" activePane="bottomRight" state="frozen"/>
    </sheetView>
  </sheetViews>
  <sheetFormatPr defaultColWidth="19.6" defaultRowHeight="20.05" customHeight="1" outlineLevelRow="0" outlineLevelCol="0"/>
  <cols>
    <col min="1" max="1" width="45.25" style="55" customWidth="1"/>
    <col min="2" max="2" width="16.1562" style="55" customWidth="1"/>
    <col min="3" max="3" width="16.1562" style="55" customWidth="1"/>
    <col min="4" max="4" width="16.1562" style="55" customWidth="1"/>
    <col min="5" max="5" width="16.1562" style="55" customWidth="1"/>
    <col min="6" max="6" width="16.1562" style="55" customWidth="1"/>
    <col min="7" max="7" width="16.1562" style="55" customWidth="1"/>
    <col min="8" max="256" width="19.6016" style="55" customWidth="1"/>
  </cols>
  <sheetData>
    <row r="1" ht="80" customHeight="1"/>
    <row r="2" ht="20.25" customHeight="1">
      <c r="A2" t="s" s="7">
        <v>8</v>
      </c>
      <c r="B2" t="s" s="7">
        <v>9</v>
      </c>
      <c r="C2" t="s" s="7">
        <v>10</v>
      </c>
      <c r="D2" t="s" s="7">
        <v>11</v>
      </c>
      <c r="E2" t="s" s="7">
        <v>12</v>
      </c>
      <c r="F2" t="s" s="7">
        <v>13</v>
      </c>
      <c r="G2" t="s" s="7">
        <v>14</v>
      </c>
    </row>
    <row r="3" ht="20.25" customHeight="1">
      <c r="A3" t="s" s="8">
        <v>15</v>
      </c>
      <c r="B3" s="9"/>
      <c r="C3" s="10"/>
      <c r="D3" s="10"/>
      <c r="E3" s="10"/>
      <c r="F3" s="10"/>
      <c r="G3" s="10"/>
    </row>
    <row r="4" ht="20" customHeight="1">
      <c r="A4" t="s" s="11">
        <v>16</v>
      </c>
      <c r="B4" s="12">
        <v>5000</v>
      </c>
      <c r="C4" s="13">
        <v>5000</v>
      </c>
      <c r="D4" s="13">
        <v>5000</v>
      </c>
      <c r="E4" s="13">
        <v>5000</v>
      </c>
      <c r="F4" s="13">
        <f>SUM(B4:E4)</f>
        <v>20000</v>
      </c>
      <c r="G4" s="14">
        <f>F4/$F$8</f>
        <v>0.4545454545454545</v>
      </c>
    </row>
    <row r="5" ht="20" customHeight="1">
      <c r="A5" t="s" s="11">
        <v>17</v>
      </c>
      <c r="B5" s="15">
        <v>6000</v>
      </c>
      <c r="C5" s="16">
        <v>6000</v>
      </c>
      <c r="D5" s="16">
        <v>6000</v>
      </c>
      <c r="E5" s="16">
        <v>6000</v>
      </c>
      <c r="F5" s="16">
        <f>SUM(B5:E5)</f>
        <v>24000</v>
      </c>
      <c r="G5" s="17">
        <f>F5/$F$8</f>
        <v>0.5454545454545454</v>
      </c>
    </row>
    <row r="6" ht="20" customHeight="1">
      <c r="A6" t="s" s="11">
        <v>18</v>
      </c>
      <c r="B6" s="18"/>
      <c r="C6" s="19"/>
      <c r="D6" s="19"/>
      <c r="E6" s="19"/>
      <c r="F6" s="13">
        <f>SUM(B6:E6)</f>
        <v>0</v>
      </c>
      <c r="G6" s="14">
        <f>F6/$F$8</f>
        <v>0</v>
      </c>
    </row>
    <row r="7" ht="20" customHeight="1">
      <c r="A7" t="s" s="11">
        <v>19</v>
      </c>
      <c r="B7" s="20"/>
      <c r="C7" s="21"/>
      <c r="D7" s="21"/>
      <c r="E7" s="21"/>
      <c r="F7" s="16">
        <f>SUM(B7:E7)</f>
        <v>0</v>
      </c>
      <c r="G7" s="17">
        <f>F7/$F$8</f>
        <v>0</v>
      </c>
    </row>
    <row r="8" ht="20" customHeight="1">
      <c r="A8" t="s" s="11">
        <v>20</v>
      </c>
      <c r="B8" s="12">
        <f>SUM(B4:B7)</f>
        <v>11000</v>
      </c>
      <c r="C8" s="13">
        <f>SUM(C4:C7)</f>
        <v>11000</v>
      </c>
      <c r="D8" s="13">
        <f>SUM(D4:D7)</f>
        <v>11000</v>
      </c>
      <c r="E8" s="13">
        <f>SUM(E4:E7)</f>
        <v>11000</v>
      </c>
      <c r="F8" s="13">
        <f>SUM(B8:E8)</f>
        <v>44000</v>
      </c>
      <c r="G8" s="14">
        <f>F8/$F$8</f>
        <v>1</v>
      </c>
    </row>
    <row r="9" ht="20" customHeight="1">
      <c r="A9" s="22"/>
      <c r="B9" s="20"/>
      <c r="C9" s="21"/>
      <c r="D9" s="21"/>
      <c r="E9" s="21"/>
      <c r="F9" s="21"/>
      <c r="G9" s="17"/>
    </row>
    <row r="10" ht="20" customHeight="1">
      <c r="A10" t="s" s="23">
        <v>21</v>
      </c>
      <c r="B10" s="18"/>
      <c r="C10" s="19"/>
      <c r="D10" s="19"/>
      <c r="E10" s="19"/>
      <c r="F10" s="19"/>
      <c r="G10" s="14"/>
    </row>
    <row r="11" ht="20" customHeight="1">
      <c r="A11" t="s" s="11">
        <v>22</v>
      </c>
      <c r="B11" s="15">
        <v>1200</v>
      </c>
      <c r="C11" s="16">
        <v>1200</v>
      </c>
      <c r="D11" s="16">
        <v>1200</v>
      </c>
      <c r="E11" s="16">
        <v>1200</v>
      </c>
      <c r="F11" s="16">
        <f>SUM(B11:E11)</f>
        <v>4800</v>
      </c>
      <c r="G11" s="17">
        <f>F11/$F$8</f>
        <v>0.1090909090909091</v>
      </c>
    </row>
    <row r="12" ht="20" customHeight="1">
      <c r="A12" t="s" s="11">
        <v>23</v>
      </c>
      <c r="B12" s="12">
        <v>1500</v>
      </c>
      <c r="C12" s="13">
        <v>1500</v>
      </c>
      <c r="D12" s="13">
        <v>1500</v>
      </c>
      <c r="E12" s="13">
        <v>1500</v>
      </c>
      <c r="F12" s="13">
        <f>SUM(B12:E12)</f>
        <v>6000</v>
      </c>
      <c r="G12" s="14">
        <f>F12/$F$8</f>
        <v>0.1363636363636364</v>
      </c>
    </row>
    <row r="13" ht="20" customHeight="1">
      <c r="A13" t="s" s="11">
        <v>24</v>
      </c>
      <c r="B13" s="15">
        <v>250</v>
      </c>
      <c r="C13" s="16">
        <v>250</v>
      </c>
      <c r="D13" s="16">
        <v>250</v>
      </c>
      <c r="E13" s="16">
        <v>250</v>
      </c>
      <c r="F13" s="16">
        <f>SUM(B13:E13)</f>
        <v>1000</v>
      </c>
      <c r="G13" s="17">
        <f>F13/$F$8</f>
        <v>0.02272727272727273</v>
      </c>
    </row>
    <row r="14" ht="20" customHeight="1">
      <c r="A14" t="s" s="11">
        <v>25</v>
      </c>
      <c r="B14" s="12">
        <v>500</v>
      </c>
      <c r="C14" s="13">
        <v>500</v>
      </c>
      <c r="D14" s="13">
        <v>500</v>
      </c>
      <c r="E14" s="13">
        <v>500</v>
      </c>
      <c r="F14" s="13">
        <f>SUM(B14:E14)</f>
        <v>2000</v>
      </c>
      <c r="G14" s="14">
        <f>F14/$F$8</f>
        <v>0.04545454545454546</v>
      </c>
    </row>
    <row r="15" ht="20" customHeight="1">
      <c r="A15" t="s" s="11">
        <v>26</v>
      </c>
      <c r="B15" s="15">
        <v>250</v>
      </c>
      <c r="C15" s="16">
        <v>250</v>
      </c>
      <c r="D15" s="16">
        <v>250</v>
      </c>
      <c r="E15" s="16">
        <v>250</v>
      </c>
      <c r="F15" s="16">
        <f>SUM(B15:E15)</f>
        <v>1000</v>
      </c>
      <c r="G15" s="17">
        <f>F15/$F$8</f>
        <v>0.02272727272727273</v>
      </c>
    </row>
    <row r="16" ht="20" customHeight="1">
      <c r="A16" t="s" s="11">
        <v>20</v>
      </c>
      <c r="B16" s="12">
        <f>SUM(B11:B15)</f>
        <v>3700</v>
      </c>
      <c r="C16" s="13">
        <f>SUM(C11:C15)</f>
        <v>3700</v>
      </c>
      <c r="D16" s="13">
        <f>SUM(D11:D15)</f>
        <v>3700</v>
      </c>
      <c r="E16" s="13">
        <f>SUM(E11:E15)</f>
        <v>3700</v>
      </c>
      <c r="F16" s="13">
        <f>SUM(B16:E16)</f>
        <v>14800</v>
      </c>
      <c r="G16" s="14">
        <f>F16/$F$8</f>
        <v>0.3363636363636364</v>
      </c>
    </row>
    <row r="17" ht="20" customHeight="1">
      <c r="A17" s="22"/>
      <c r="B17" s="20"/>
      <c r="C17" s="21"/>
      <c r="D17" s="21"/>
      <c r="E17" s="21"/>
      <c r="F17" s="21"/>
      <c r="G17" s="17"/>
    </row>
    <row r="18" ht="20" customHeight="1">
      <c r="A18" t="s" s="24">
        <v>27</v>
      </c>
      <c r="B18" s="18"/>
      <c r="C18" s="19"/>
      <c r="D18" s="19"/>
      <c r="E18" s="19"/>
      <c r="F18" s="19"/>
      <c r="G18" s="14"/>
    </row>
    <row r="19" ht="20" customHeight="1">
      <c r="A19" t="s" s="11">
        <v>28</v>
      </c>
      <c r="B19" s="15">
        <v>900</v>
      </c>
      <c r="C19" s="16">
        <v>900</v>
      </c>
      <c r="D19" s="16">
        <v>900</v>
      </c>
      <c r="E19" s="16">
        <v>900</v>
      </c>
      <c r="F19" s="16">
        <f>SUM(B19:E19)</f>
        <v>3600</v>
      </c>
      <c r="G19" s="17">
        <f>F19/$F$8</f>
        <v>0.08181818181818182</v>
      </c>
    </row>
    <row r="20" ht="20" customHeight="1">
      <c r="A20" t="s" s="11">
        <v>29</v>
      </c>
      <c r="B20" s="12">
        <v>1500</v>
      </c>
      <c r="C20" s="13">
        <v>1500</v>
      </c>
      <c r="D20" s="13">
        <v>1500</v>
      </c>
      <c r="E20" s="13">
        <v>1500</v>
      </c>
      <c r="F20" s="13">
        <f>SUM(B20:E20)</f>
        <v>6000</v>
      </c>
      <c r="G20" s="14">
        <f>F20/$F$8</f>
        <v>0.1363636363636364</v>
      </c>
    </row>
    <row r="21" ht="20" customHeight="1">
      <c r="A21" t="s" s="11">
        <v>30</v>
      </c>
      <c r="B21" s="15">
        <v>500</v>
      </c>
      <c r="C21" s="16">
        <v>500</v>
      </c>
      <c r="D21" s="16">
        <v>500</v>
      </c>
      <c r="E21" s="16">
        <v>500</v>
      </c>
      <c r="F21" s="16">
        <f>SUM(B21:E21)</f>
        <v>2000</v>
      </c>
      <c r="G21" s="17">
        <f>F21/$F$8</f>
        <v>0.04545454545454546</v>
      </c>
    </row>
    <row r="22" ht="20" customHeight="1">
      <c r="A22" t="s" s="11">
        <v>31</v>
      </c>
      <c r="B22" s="12">
        <v>300</v>
      </c>
      <c r="C22" s="13">
        <v>300</v>
      </c>
      <c r="D22" s="13">
        <v>300</v>
      </c>
      <c r="E22" s="13">
        <v>300</v>
      </c>
      <c r="F22" s="13">
        <f>SUM(B22:E22)</f>
        <v>1200</v>
      </c>
      <c r="G22" s="14">
        <f>F22/$F$8</f>
        <v>0.02727272727272727</v>
      </c>
    </row>
    <row r="23" ht="20" customHeight="1">
      <c r="A23" t="s" s="11">
        <v>32</v>
      </c>
      <c r="B23" s="15">
        <v>250</v>
      </c>
      <c r="C23" s="16">
        <v>250</v>
      </c>
      <c r="D23" s="16">
        <v>250</v>
      </c>
      <c r="E23" s="16">
        <v>250</v>
      </c>
      <c r="F23" s="16">
        <f>SUM(B23:E23)</f>
        <v>1000</v>
      </c>
      <c r="G23" s="17">
        <f>F23/$F$8</f>
        <v>0.02272727272727273</v>
      </c>
    </row>
    <row r="24" ht="20" customHeight="1">
      <c r="A24" t="s" s="11">
        <v>33</v>
      </c>
      <c r="B24" s="12">
        <v>100</v>
      </c>
      <c r="C24" s="13">
        <v>100</v>
      </c>
      <c r="D24" s="13">
        <v>100</v>
      </c>
      <c r="E24" s="13">
        <v>100</v>
      </c>
      <c r="F24" s="13">
        <f>SUM(B24:E24)</f>
        <v>400</v>
      </c>
      <c r="G24" s="14">
        <f>F24/$F$8</f>
        <v>0.00909090909090909</v>
      </c>
    </row>
    <row r="25" ht="20" customHeight="1">
      <c r="A25" t="s" s="11">
        <v>34</v>
      </c>
      <c r="B25" s="15">
        <v>479</v>
      </c>
      <c r="C25" s="16">
        <v>479</v>
      </c>
      <c r="D25" s="16">
        <v>479</v>
      </c>
      <c r="E25" s="16">
        <v>479</v>
      </c>
      <c r="F25" s="16">
        <f>SUM(B25:E25)</f>
        <v>1916</v>
      </c>
      <c r="G25" s="17">
        <f>F25/$F$8</f>
        <v>0.04354545454545455</v>
      </c>
    </row>
    <row r="26" ht="20" customHeight="1">
      <c r="A26" t="s" s="11">
        <v>35</v>
      </c>
      <c r="B26" s="12">
        <v>323</v>
      </c>
      <c r="C26" s="13">
        <v>323</v>
      </c>
      <c r="D26" s="13">
        <v>323</v>
      </c>
      <c r="E26" s="13">
        <v>323</v>
      </c>
      <c r="F26" s="13">
        <f>SUM(B26:E26)</f>
        <v>1292</v>
      </c>
      <c r="G26" s="14">
        <f>F26/$F$8</f>
        <v>0.02936363636363636</v>
      </c>
    </row>
    <row r="27" ht="20" customHeight="1">
      <c r="A27" t="s" s="11">
        <v>36</v>
      </c>
      <c r="B27" s="20"/>
      <c r="C27" s="21"/>
      <c r="D27" s="21"/>
      <c r="E27" s="21"/>
      <c r="F27" s="16">
        <f>SUM(B27:E27)</f>
        <v>0</v>
      </c>
      <c r="G27" s="17">
        <f>F27/$F$8</f>
        <v>0</v>
      </c>
    </row>
    <row r="28" ht="20" customHeight="1">
      <c r="A28" t="s" s="11">
        <v>37</v>
      </c>
      <c r="B28" s="18"/>
      <c r="C28" s="19"/>
      <c r="D28" s="19"/>
      <c r="E28" s="19"/>
      <c r="F28" s="13">
        <f>SUM(B28:E28)</f>
        <v>0</v>
      </c>
      <c r="G28" s="14">
        <f>F28/$F$8</f>
        <v>0</v>
      </c>
    </row>
    <row r="29" ht="20" customHeight="1">
      <c r="A29" t="s" s="11">
        <v>38</v>
      </c>
      <c r="B29" s="20"/>
      <c r="C29" s="21"/>
      <c r="D29" s="21"/>
      <c r="E29" s="21"/>
      <c r="F29" s="16">
        <f>SUM(B29:E29)</f>
        <v>0</v>
      </c>
      <c r="G29" s="17">
        <f>F29/$F$8</f>
        <v>0</v>
      </c>
    </row>
    <row r="30" ht="20" customHeight="1">
      <c r="A30" t="s" s="11">
        <v>39</v>
      </c>
      <c r="B30" s="12">
        <v>500</v>
      </c>
      <c r="C30" s="13">
        <v>500</v>
      </c>
      <c r="D30" s="13">
        <v>500</v>
      </c>
      <c r="E30" s="13">
        <v>500</v>
      </c>
      <c r="F30" s="13">
        <f>SUM(B30:E30)</f>
        <v>2000</v>
      </c>
      <c r="G30" s="14">
        <f>F30/$F$8</f>
        <v>0.04545454545454546</v>
      </c>
    </row>
    <row r="31" ht="20" customHeight="1">
      <c r="A31" t="s" s="11">
        <v>40</v>
      </c>
      <c r="B31" s="15">
        <v>250</v>
      </c>
      <c r="C31" s="16">
        <v>250</v>
      </c>
      <c r="D31" s="16">
        <v>250</v>
      </c>
      <c r="E31" s="16">
        <v>250</v>
      </c>
      <c r="F31" s="16">
        <f>SUM(B31:E31)</f>
        <v>1000</v>
      </c>
      <c r="G31" s="17">
        <f>F31/$F$8</f>
        <v>0.02272727272727273</v>
      </c>
    </row>
    <row r="32" ht="20" customHeight="1">
      <c r="A32" t="s" s="11">
        <v>41</v>
      </c>
      <c r="B32" s="12">
        <v>150</v>
      </c>
      <c r="C32" s="13">
        <v>150</v>
      </c>
      <c r="D32" s="13">
        <v>150</v>
      </c>
      <c r="E32" s="13">
        <v>150</v>
      </c>
      <c r="F32" s="13">
        <f>SUM(B32:E32)</f>
        <v>600</v>
      </c>
      <c r="G32" s="14">
        <f>F32/$F$8</f>
        <v>0.01363636363636364</v>
      </c>
    </row>
    <row r="33" ht="20" customHeight="1">
      <c r="A33" t="s" s="11">
        <v>42</v>
      </c>
      <c r="B33" s="15">
        <v>100</v>
      </c>
      <c r="C33" s="16">
        <v>100</v>
      </c>
      <c r="D33" s="16">
        <v>100</v>
      </c>
      <c r="E33" s="16">
        <v>100</v>
      </c>
      <c r="F33" s="16">
        <f>SUM(B33:E33)</f>
        <v>400</v>
      </c>
      <c r="G33" s="17">
        <f>F33/$F$8</f>
        <v>0.00909090909090909</v>
      </c>
    </row>
    <row r="34" ht="20" customHeight="1">
      <c r="A34" t="s" s="11">
        <v>99</v>
      </c>
      <c r="B34" s="12">
        <v>0</v>
      </c>
      <c r="C34" s="13">
        <v>0</v>
      </c>
      <c r="D34" s="13">
        <v>1650</v>
      </c>
      <c r="E34" s="13">
        <v>0</v>
      </c>
      <c r="F34" s="13">
        <f>SUM(B34:E34)</f>
        <v>1650</v>
      </c>
      <c r="G34" s="14">
        <f>F34/$F$8</f>
        <v>0.0375</v>
      </c>
    </row>
    <row r="35" ht="20" customHeight="1">
      <c r="A35" t="s" s="11">
        <v>43</v>
      </c>
      <c r="B35" s="20"/>
      <c r="C35" s="21"/>
      <c r="D35" s="21"/>
      <c r="E35" s="16">
        <v>600</v>
      </c>
      <c r="F35" s="16">
        <f>SUM(B35:E35)</f>
        <v>600</v>
      </c>
      <c r="G35" s="17">
        <f>F35/$F$8</f>
        <v>0.01363636363636364</v>
      </c>
    </row>
    <row r="36" ht="20" customHeight="1">
      <c r="A36" t="s" s="11">
        <v>44</v>
      </c>
      <c r="B36" s="18"/>
      <c r="C36" s="19"/>
      <c r="D36" s="19"/>
      <c r="E36" s="19"/>
      <c r="F36" s="13">
        <f>SUM(B36:E36)</f>
        <v>0</v>
      </c>
      <c r="G36" s="14">
        <f>F36/$F$8</f>
        <v>0</v>
      </c>
    </row>
    <row r="37" ht="20" customHeight="1">
      <c r="A37" t="s" s="11">
        <v>46</v>
      </c>
      <c r="B37" s="15">
        <v>250</v>
      </c>
      <c r="C37" s="16">
        <v>250</v>
      </c>
      <c r="D37" s="16">
        <v>250</v>
      </c>
      <c r="E37" s="16">
        <v>250</v>
      </c>
      <c r="F37" s="16">
        <f>SUM(B37:E37)</f>
        <v>1000</v>
      </c>
      <c r="G37" s="17">
        <f>F37/$F$8</f>
        <v>0.02272727272727273</v>
      </c>
    </row>
    <row r="38" ht="20" customHeight="1">
      <c r="A38" t="s" s="11">
        <v>47</v>
      </c>
      <c r="B38" s="12">
        <f>SUM(B20:B37)</f>
        <v>4702</v>
      </c>
      <c r="C38" s="13">
        <f>SUM(C20:C37)</f>
        <v>4702</v>
      </c>
      <c r="D38" s="13">
        <f>SUM(D20:D37)</f>
        <v>6352</v>
      </c>
      <c r="E38" s="13">
        <f>SUM(E20:E37)</f>
        <v>5302</v>
      </c>
      <c r="F38" s="13">
        <f>SUM(B38:E38)</f>
        <v>21058</v>
      </c>
      <c r="G38" s="14">
        <f>F38/$F$8</f>
        <v>0.4785909090909091</v>
      </c>
    </row>
    <row r="39" ht="20" customHeight="1">
      <c r="A39" t="s" s="11">
        <v>48</v>
      </c>
      <c r="B39" s="15">
        <f>B8-B16-B38</f>
        <v>2598</v>
      </c>
      <c r="C39" s="16">
        <f>C8-C16-C38</f>
        <v>2598</v>
      </c>
      <c r="D39" s="16">
        <f>D8-D16-D38</f>
        <v>948</v>
      </c>
      <c r="E39" s="16">
        <f>E8-E16-E38</f>
        <v>1998</v>
      </c>
      <c r="F39" s="16">
        <f>F8-F16-F38</f>
        <v>8142</v>
      </c>
      <c r="G39" s="17">
        <f>G8-G16-G38</f>
        <v>0.1850454545454545</v>
      </c>
    </row>
  </sheetData>
  <pageMargins left="1" right="1" top="1" bottom="1" header="0.25" footer="0.25"/>
  <pageSetup firstPageNumber="1" fitToHeight="1" fitToWidth="1" scale="100" useFirstPageNumber="0" orientation="portrait" pageOrder="downThenOver"/>
  <headerFooter>
    <oddFooter>&amp;C&amp;"Helvetica Neue,Regular"&amp;10&amp;K000000&amp;P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