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gabri\Desktop\"/>
    </mc:Choice>
  </mc:AlternateContent>
  <xr:revisionPtr revIDLastSave="0" documentId="13_ncr:1_{4A692B72-A483-4018-A458-FE88DC274C7A}" xr6:coauthVersionLast="28" xr6:coauthVersionMax="28" xr10:uidLastSave="{00000000-0000-0000-0000-000000000000}"/>
  <bookViews>
    <workbookView xWindow="0" yWindow="0" windowWidth="23040" windowHeight="9636" xr2:uid="{00000000-000D-0000-FFFF-FFFF00000000}"/>
  </bookViews>
  <sheets>
    <sheet name="Budget Wheel" sheetId="1" r:id="rId1"/>
    <sheet name="Data" sheetId="2" state="hidden" r:id="rId2"/>
  </sheets>
  <definedNames>
    <definedName name="AmountPerCategory">Data!$A$3:$B$8</definedName>
    <definedName name="Categories">Data!$A$3:$A$8</definedName>
    <definedName name="Income">'Budget Wheel'!$A$3</definedName>
    <definedName name="_xlnm.Print_Titles" localSheetId="0">'Budget Wheel'!$6:$6</definedName>
    <definedName name="Savings">Data!$E$3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F25" i="1" s="1"/>
  <c r="E24" i="1"/>
  <c r="F24" i="1" s="1"/>
  <c r="E7" i="1" l="1"/>
  <c r="F7" i="1" s="1"/>
  <c r="E8" i="1"/>
  <c r="F8" i="1" s="1"/>
  <c r="E9" i="1"/>
  <c r="F9" i="1" s="1"/>
  <c r="E10" i="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B3" i="2" l="1"/>
  <c r="C3" i="2" s="1"/>
  <c r="F10" i="1"/>
  <c r="B7" i="2"/>
  <c r="C7" i="2" s="1"/>
  <c r="B4" i="2"/>
  <c r="C4" i="2" s="1"/>
  <c r="B6" i="2"/>
  <c r="C6" i="2" s="1"/>
  <c r="B5" i="2"/>
  <c r="C5" i="2" s="1"/>
  <c r="E3" i="2"/>
  <c r="B8" i="2" l="1"/>
  <c r="C8" i="2" s="1"/>
  <c r="C10" i="2" s="1"/>
  <c r="F3" i="1"/>
</calcChain>
</file>

<file path=xl/sharedStrings.xml><?xml version="1.0" encoding="utf-8"?>
<sst xmlns="http://schemas.openxmlformats.org/spreadsheetml/2006/main" count="82" uniqueCount="46">
  <si>
    <t>Budget Wheel</t>
  </si>
  <si>
    <t>Fill out the table in this template. The graph will chart your monthly spending in relation to your monthly income. It will also calculate the percentages to show you how much you will save/saved.</t>
  </si>
  <si>
    <t>Monthly 
Income</t>
  </si>
  <si>
    <t>Expenses</t>
  </si>
  <si>
    <t>Category</t>
  </si>
  <si>
    <t>Amount</t>
  </si>
  <si>
    <t>Frequency</t>
  </si>
  <si>
    <t>Monthly Amount</t>
  </si>
  <si>
    <t>% of Total</t>
  </si>
  <si>
    <t>Categories</t>
  </si>
  <si>
    <t>Amount per Category</t>
  </si>
  <si>
    <t>Percentage of Total</t>
  </si>
  <si>
    <t>Savings</t>
  </si>
  <si>
    <t>Home</t>
  </si>
  <si>
    <t>Weekly</t>
  </si>
  <si>
    <t>Entertainment</t>
  </si>
  <si>
    <t>Monthly</t>
  </si>
  <si>
    <t>Transportation</t>
  </si>
  <si>
    <t>Quarterly</t>
  </si>
  <si>
    <t>Food</t>
  </si>
  <si>
    <t>Every 6 months</t>
  </si>
  <si>
    <t>Misc.</t>
  </si>
  <si>
    <t>Yearly</t>
  </si>
  <si>
    <t>Every other week</t>
  </si>
  <si>
    <t>Every other month</t>
  </si>
  <si>
    <t>Insurance</t>
  </si>
  <si>
    <t>Gas</t>
  </si>
  <si>
    <t>Mortgage</t>
  </si>
  <si>
    <t>Cable</t>
  </si>
  <si>
    <t>Movie Night</t>
  </si>
  <si>
    <t>Groceries</t>
  </si>
  <si>
    <t>Haircut</t>
  </si>
  <si>
    <t>Savings 
Amount</t>
  </si>
  <si>
    <t>Value calculated 
automatically</t>
  </si>
  <si>
    <t>Sneakers</t>
  </si>
  <si>
    <t>Dog Food</t>
  </si>
  <si>
    <t>Pet Insurance</t>
  </si>
  <si>
    <t>Coffee</t>
  </si>
  <si>
    <t>Climbing Gear</t>
  </si>
  <si>
    <t>Gym Membership</t>
  </si>
  <si>
    <t>Headphones</t>
  </si>
  <si>
    <t>Car Payment</t>
  </si>
  <si>
    <t>Video Games</t>
  </si>
  <si>
    <t>Clothes</t>
  </si>
  <si>
    <t>TOTAL:</t>
  </si>
  <si>
    <t>This sheet should remain hidden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</si>
</sst>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9" x14ac:knownFonts="1">
    <font>
      <sz val="12"/>
      <color rgb="FF404040"/>
      <name val="Segoe UI"/>
      <family val="2"/>
      <scheme val="minor"/>
    </font>
    <font>
      <b/>
      <sz val="11"/>
      <color theme="3"/>
      <name val="Segoe UI"/>
      <family val="2"/>
      <scheme val="minor"/>
    </font>
    <font>
      <sz val="9"/>
      <color rgb="FF404040"/>
      <name val="Segoe UI"/>
      <family val="2"/>
      <scheme val="minor"/>
    </font>
    <font>
      <sz val="13"/>
      <color theme="6"/>
      <name val="Segoe UI"/>
      <family val="2"/>
      <scheme val="minor"/>
    </font>
    <font>
      <sz val="30"/>
      <color theme="3"/>
      <name val="Century Gothic"/>
      <family val="2"/>
      <scheme val="major"/>
    </font>
    <font>
      <sz val="10"/>
      <color theme="3"/>
      <name val="Segoe UI"/>
      <family val="2"/>
      <scheme val="minor"/>
    </font>
    <font>
      <sz val="18"/>
      <color rgb="FF404040"/>
      <name val="Segoe UI"/>
      <family val="2"/>
      <scheme val="minor"/>
    </font>
    <font>
      <sz val="18"/>
      <color theme="9"/>
      <name val="Segoe UI"/>
      <family val="2"/>
      <scheme val="minor"/>
    </font>
    <font>
      <sz val="14"/>
      <color theme="6"/>
      <name val="Century Gothic"/>
      <family val="2"/>
      <scheme val="major"/>
    </font>
  </fonts>
  <fills count="2">
    <fill>
      <patternFill patternType="none"/>
    </fill>
    <fill>
      <patternFill patternType="gray125"/>
    </fill>
  </fills>
  <borders count="5">
    <border>
      <left/>
      <right/>
      <top/>
      <bottom/>
      <diagonal/>
    </border>
    <border>
      <left style="thin">
        <color auto="1"/>
      </left>
      <right style="thin">
        <color auto="1"/>
      </right>
      <top/>
      <bottom/>
      <diagonal/>
    </border>
    <border>
      <left/>
      <right style="thick">
        <color theme="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4" fillId="0" borderId="0" applyNumberFormat="0" applyFill="0" applyBorder="0" applyProtection="0">
      <alignment horizontal="right" vertical="center" indent="2"/>
    </xf>
    <xf numFmtId="0" fontId="8" fillId="0" borderId="0" applyNumberFormat="0" applyFill="0" applyProtection="0">
      <alignment horizontal="center"/>
    </xf>
    <xf numFmtId="0" fontId="3" fillId="0" borderId="0" applyNumberFormat="0" applyFill="0" applyProtection="0">
      <alignment vertical="center"/>
    </xf>
    <xf numFmtId="0" fontId="5" fillId="0" borderId="0" applyNumberFormat="0" applyFill="0" applyBorder="0" applyAlignment="0" applyProtection="0"/>
  </cellStyleXfs>
  <cellXfs count="22">
    <xf numFmtId="0" fontId="0" fillId="0" borderId="0" xfId="0"/>
    <xf numFmtId="0" fontId="8" fillId="0" borderId="0" xfId="2" applyAlignment="1">
      <alignment horizontal="center" wrapText="1"/>
    </xf>
    <xf numFmtId="0" fontId="3" fillId="0" borderId="0" xfId="3">
      <alignment vertical="center"/>
    </xf>
    <xf numFmtId="0" fontId="1" fillId="0" borderId="0" xfId="0" applyFont="1"/>
    <xf numFmtId="164" fontId="0" fillId="0" borderId="0" xfId="0" applyNumberFormat="1" applyAlignment="1">
      <alignment horizontal="left"/>
    </xf>
    <xf numFmtId="9" fontId="0" fillId="0" borderId="0" xfId="0" applyNumberFormat="1" applyAlignment="1">
      <alignment horizontal="left"/>
    </xf>
    <xf numFmtId="0" fontId="0" fillId="0" borderId="0" xfId="0" applyNumberFormat="1"/>
    <xf numFmtId="0" fontId="2" fillId="0" borderId="0" xfId="0" applyFont="1" applyAlignment="1">
      <alignment horizontal="center" wrapText="1"/>
    </xf>
    <xf numFmtId="0" fontId="0" fillId="0" borderId="0" xfId="0" applyAlignment="1">
      <alignment horizontal="left" vertical="center" indent="1"/>
    </xf>
    <xf numFmtId="164" fontId="0" fillId="0" borderId="0" xfId="0" applyNumberFormat="1" applyAlignment="1">
      <alignment horizontal="left" vertical="center" indent="1"/>
    </xf>
    <xf numFmtId="9" fontId="0" fillId="0" borderId="0" xfId="0" applyNumberFormat="1" applyAlignment="1">
      <alignment horizontal="left" vertical="center" indent="1"/>
    </xf>
    <xf numFmtId="0" fontId="0" fillId="0" borderId="1" xfId="0" applyBorder="1"/>
    <xf numFmtId="164" fontId="6" fillId="0" borderId="0" xfId="0" applyNumberFormat="1" applyFont="1" applyAlignment="1">
      <alignment horizontal="center"/>
    </xf>
    <xf numFmtId="164" fontId="7" fillId="0" borderId="0" xfId="0" applyNumberFormat="1" applyFont="1" applyAlignment="1">
      <alignment horizontal="center"/>
    </xf>
    <xf numFmtId="9" fontId="0" fillId="0" borderId="0" xfId="0" applyNumberFormat="1"/>
    <xf numFmtId="0" fontId="0" fillId="0" borderId="3" xfId="0" applyBorder="1"/>
    <xf numFmtId="0" fontId="1" fillId="0" borderId="0" xfId="0" applyFont="1" applyBorder="1"/>
    <xf numFmtId="9" fontId="0" fillId="0" borderId="4" xfId="0" applyNumberFormat="1" applyBorder="1" applyAlignment="1">
      <alignment horizontal="left"/>
    </xf>
    <xf numFmtId="0" fontId="4" fillId="0" borderId="0" xfId="1" applyBorder="1">
      <alignment horizontal="right" vertical="center" indent="2"/>
    </xf>
    <xf numFmtId="0" fontId="4" fillId="0" borderId="2" xfId="1" applyBorder="1">
      <alignment horizontal="right" vertical="center" indent="2"/>
    </xf>
    <xf numFmtId="0" fontId="5" fillId="0" borderId="0" xfId="4" applyBorder="1" applyAlignment="1">
      <alignment horizontal="left" vertical="center" wrapText="1" indent="2"/>
    </xf>
    <xf numFmtId="0" fontId="5" fillId="0" borderId="0" xfId="4" applyAlignment="1">
      <alignment horizontal="left" vertical="center" wrapText="1" indent="2"/>
    </xf>
  </cellXfs>
  <cellStyles count="5">
    <cellStyle name="Explanatory Text" xfId="4" builtinId="53" customBuiltin="1"/>
    <cellStyle name="Heading 1" xfId="2" builtinId="16" customBuiltin="1"/>
    <cellStyle name="Heading 2" xfId="3" builtinId="17" customBuiltin="1"/>
    <cellStyle name="Normal" xfId="0" builtinId="0" customBuiltin="1"/>
    <cellStyle name="Title" xfId="1" builtinId="15" customBuiltin="1"/>
  </cellStyles>
  <dxfs count="15">
    <dxf>
      <numFmt numFmtId="13" formatCode="0%"/>
      <alignment horizontal="left" vertical="center" textRotation="0" wrapText="0" indent="1" justifyLastLine="0" shrinkToFit="0" readingOrder="0"/>
    </dxf>
    <dxf>
      <numFmt numFmtId="164" formatCode="&quot;$&quot;#,##0"/>
      <alignment horizontal="left" vertical="center" textRotation="0" wrapText="0" indent="1" justifyLastLine="0" shrinkToFit="0" readingOrder="0"/>
    </dxf>
    <dxf>
      <alignment horizontal="left" vertical="center" textRotation="0" wrapText="0" indent="1" justifyLastLine="0" shrinkToFit="0" readingOrder="0"/>
    </dxf>
    <dxf>
      <numFmt numFmtId="164" formatCode="&quot;$&quot;#,##0"/>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color theme="9"/>
      </font>
    </dxf>
    <dxf>
      <font>
        <color rgb="FFFF0000"/>
      </font>
    </dxf>
    <dxf>
      <fill>
        <patternFill patternType="solid">
          <fgColor theme="0" tint="-0.14996795556505021"/>
          <bgColor theme="0" tint="-4.9989318521683403E-2"/>
        </patternFill>
      </fill>
    </dxf>
    <dxf>
      <fill>
        <patternFill patternType="solid">
          <fgColor theme="0" tint="-0.1498764000366222"/>
          <bgColor theme="0" tint="-4.9989318521683403E-2"/>
        </patternFill>
      </fill>
    </dxf>
    <dxf>
      <font>
        <b/>
        <color theme="1"/>
      </font>
    </dxf>
    <dxf>
      <font>
        <b/>
        <color theme="1"/>
      </font>
    </dxf>
    <dxf>
      <font>
        <b/>
        <color theme="1"/>
      </font>
      <border>
        <top style="thin">
          <color theme="1"/>
        </top>
      </border>
    </dxf>
    <dxf>
      <font>
        <b/>
        <color theme="1"/>
      </font>
      <border>
        <left/>
        <right/>
        <top/>
        <bottom/>
        <vertical/>
        <horizontal/>
      </border>
    </dxf>
    <dxf>
      <font>
        <color theme="1"/>
      </font>
      <border>
        <left style="medium">
          <color theme="6"/>
        </left>
        <right style="medium">
          <color theme="6"/>
        </right>
        <top/>
        <bottom/>
        <vertical style="medium">
          <color theme="6"/>
        </vertical>
        <horizontal/>
      </border>
    </dxf>
  </dxfs>
  <tableStyles count="1" defaultTableStyle="TableStyleMedium2" defaultPivotStyle="PivotStyleLight16">
    <tableStyle name="Budget Wheel" pivot="0" count="7"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colors>
    <mruColors>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accent3"/>
                </a:solidFill>
                <a:latin typeface="+mj-lt"/>
              </a:rPr>
              <a:t>Monthly Expenses</a:t>
            </a:r>
          </a:p>
        </c:rich>
      </c:tx>
      <c:layout>
        <c:manualLayout>
          <c:xMode val="edge"/>
          <c:yMode val="edge"/>
          <c:x val="0.30585879012314471"/>
          <c:y val="2.41935483870967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6700075411921823E-2"/>
          <c:y val="0.10659872153077639"/>
          <c:w val="0.72760267098965559"/>
          <c:h val="0.79801583269833198"/>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18A-44E3-B3A1-0D997F3DF8B9}"/>
              </c:ext>
            </c:extLst>
          </c:dPt>
          <c:dPt>
            <c:idx val="1"/>
            <c:bubble3D val="0"/>
            <c:spPr>
              <a:solidFill>
                <a:schemeClr val="accent2"/>
              </a:solidFill>
              <a:ln w="19050">
                <a:noFill/>
              </a:ln>
              <a:effectLst/>
            </c:spPr>
            <c:extLst>
              <c:ext xmlns:c16="http://schemas.microsoft.com/office/drawing/2014/chart" uri="{C3380CC4-5D6E-409C-BE32-E72D297353CC}">
                <c16:uniqueId val="{00000003-E18A-44E3-B3A1-0D997F3DF8B9}"/>
              </c:ext>
            </c:extLst>
          </c:dPt>
          <c:dPt>
            <c:idx val="2"/>
            <c:bubble3D val="0"/>
            <c:spPr>
              <a:solidFill>
                <a:schemeClr val="accent3"/>
              </a:solidFill>
              <a:ln w="19050">
                <a:noFill/>
              </a:ln>
              <a:effectLst/>
            </c:spPr>
            <c:extLst>
              <c:ext xmlns:c16="http://schemas.microsoft.com/office/drawing/2014/chart" uri="{C3380CC4-5D6E-409C-BE32-E72D297353CC}">
                <c16:uniqueId val="{00000005-E18A-44E3-B3A1-0D997F3DF8B9}"/>
              </c:ext>
            </c:extLst>
          </c:dPt>
          <c:dPt>
            <c:idx val="3"/>
            <c:bubble3D val="0"/>
            <c:spPr>
              <a:solidFill>
                <a:schemeClr val="accent4"/>
              </a:solidFill>
              <a:ln w="19050">
                <a:noFill/>
              </a:ln>
              <a:effectLst/>
            </c:spPr>
            <c:extLst>
              <c:ext xmlns:c16="http://schemas.microsoft.com/office/drawing/2014/chart" uri="{C3380CC4-5D6E-409C-BE32-E72D297353CC}">
                <c16:uniqueId val="{00000007-E18A-44E3-B3A1-0D997F3DF8B9}"/>
              </c:ext>
            </c:extLst>
          </c:dPt>
          <c:dPt>
            <c:idx val="4"/>
            <c:bubble3D val="0"/>
            <c:spPr>
              <a:solidFill>
                <a:schemeClr val="accent5"/>
              </a:solidFill>
              <a:ln w="19050">
                <a:noFill/>
              </a:ln>
              <a:effectLst/>
            </c:spPr>
            <c:extLst>
              <c:ext xmlns:c16="http://schemas.microsoft.com/office/drawing/2014/chart" uri="{C3380CC4-5D6E-409C-BE32-E72D297353CC}">
                <c16:uniqueId val="{00000009-E18A-44E3-B3A1-0D997F3DF8B9}"/>
              </c:ext>
            </c:extLst>
          </c:dPt>
          <c:dPt>
            <c:idx val="5"/>
            <c:bubble3D val="0"/>
            <c:spPr>
              <a:solidFill>
                <a:schemeClr val="accent6"/>
              </a:solidFill>
              <a:ln w="19050">
                <a:noFill/>
              </a:ln>
              <a:effectLst/>
            </c:spPr>
            <c:extLst>
              <c:ext xmlns:c16="http://schemas.microsoft.com/office/drawing/2014/chart" uri="{C3380CC4-5D6E-409C-BE32-E72D297353CC}">
                <c16:uniqueId val="{0000000B-E18A-44E3-B3A1-0D997F3DF8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Data!$A$3:$A$8</c:f>
              <c:strCache>
                <c:ptCount val="6"/>
                <c:pt idx="0">
                  <c:v>Home</c:v>
                </c:pt>
                <c:pt idx="1">
                  <c:v>Entertainment</c:v>
                </c:pt>
                <c:pt idx="2">
                  <c:v>Transportation</c:v>
                </c:pt>
                <c:pt idx="3">
                  <c:v>Food</c:v>
                </c:pt>
                <c:pt idx="4">
                  <c:v>Misc.</c:v>
                </c:pt>
                <c:pt idx="5">
                  <c:v>Savings</c:v>
                </c:pt>
              </c:strCache>
            </c:strRef>
          </c:cat>
          <c:val>
            <c:numRef>
              <c:f>Data!$B$3:$B$8</c:f>
              <c:numCache>
                <c:formatCode>"$"#,##0</c:formatCode>
                <c:ptCount val="6"/>
                <c:pt idx="0">
                  <c:v>#N/A</c:v>
                </c:pt>
                <c:pt idx="1">
                  <c:v>#N/A</c:v>
                </c:pt>
                <c:pt idx="2">
                  <c:v>#N/A</c:v>
                </c:pt>
                <c:pt idx="3">
                  <c:v>#N/A</c:v>
                </c:pt>
                <c:pt idx="4">
                  <c:v>#N/A</c:v>
                </c:pt>
                <c:pt idx="5">
                  <c:v>5000</c:v>
                </c:pt>
              </c:numCache>
            </c:numRef>
          </c:val>
          <c:extLst>
            <c:ext xmlns:c16="http://schemas.microsoft.com/office/drawing/2014/chart" uri="{C3380CC4-5D6E-409C-BE32-E72D297353CC}">
              <c16:uniqueId val="{0000000C-E18A-44E3-B3A1-0D997F3DF8B9}"/>
            </c:ext>
          </c:extLst>
        </c:ser>
        <c:dLbls>
          <c:showLegendKey val="0"/>
          <c:showVal val="0"/>
          <c:showCatName val="0"/>
          <c:showSerName val="0"/>
          <c:showPercent val="0"/>
          <c:showBubbleSize val="0"/>
          <c:showLeaderLines val="1"/>
        </c:dLbls>
        <c:firstSliceAng val="0"/>
        <c:holeSize val="35"/>
      </c:doughnutChart>
      <c:spPr>
        <a:noFill/>
        <a:ln>
          <a:noFill/>
        </a:ln>
        <a:effectLst/>
      </c:spPr>
    </c:plotArea>
    <c:legend>
      <c:legendPos val="b"/>
      <c:layout>
        <c:manualLayout>
          <c:xMode val="edge"/>
          <c:yMode val="edge"/>
          <c:x val="1.5041771463960258E-2"/>
          <c:y val="0.93149563965794602"/>
          <c:w val="0.85862682894975206"/>
          <c:h val="5.506350012700025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1181098</xdr:colOff>
      <xdr:row>1</xdr:row>
      <xdr:rowOff>152400</xdr:rowOff>
    </xdr:from>
    <xdr:to>
      <xdr:col>6</xdr:col>
      <xdr:colOff>38099</xdr:colOff>
      <xdr:row>4</xdr:row>
      <xdr:rowOff>1971675</xdr:rowOff>
    </xdr:to>
    <xdr:graphicFrame macro="">
      <xdr:nvGraphicFramePr>
        <xdr:cNvPr id="3" name="Chart 1" descr="Donut chart with expenses and saving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Expenses" displayName="tblExpenses" ref="A6:F25" totalsRowShown="0" headerRowCellStyle="Heading 2">
  <autoFilter ref="A6:F25" xr:uid="{00000000-0009-0000-0100-000001000000}"/>
  <tableColumns count="6">
    <tableColumn id="1" xr3:uid="{00000000-0010-0000-0000-000001000000}" name="Expenses" dataDxfId="5"/>
    <tableColumn id="2" xr3:uid="{00000000-0010-0000-0000-000002000000}" name="Category" dataDxfId="4"/>
    <tableColumn id="3" xr3:uid="{00000000-0010-0000-0000-000003000000}" name="Amount" dataDxfId="3"/>
    <tableColumn id="4" xr3:uid="{00000000-0010-0000-0000-000004000000}" name="Frequency" dataDxfId="2"/>
    <tableColumn id="5" xr3:uid="{00000000-0010-0000-0000-000005000000}" name="Monthly Amount" dataDxfId="1">
      <calculatedColumnFormula>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calculatedColumnFormula>
    </tableColumn>
    <tableColumn id="6" xr3:uid="{00000000-0010-0000-0000-000006000000}" name="% of Total" dataDxfId="0">
      <calculatedColumnFormula>IF(tblExpenses[Monthly Amount]&lt;&gt;"",tblExpenses[Monthly Amount]/Income,"")</calculatedColumnFormula>
    </tableColumn>
  </tableColumns>
  <tableStyleInfo name="Budget Wheel" showFirstColumn="0" showLastColumn="0" showRowStripes="1" showColumnStripes="0"/>
  <extLst>
    <ext xmlns:x14="http://schemas.microsoft.com/office/spreadsheetml/2009/9/main" uri="{504A1905-F514-4f6f-8877-14C23A59335A}">
      <x14:table altTextSummary="Table listing expenses, category, amount, frequency, and percentage of total"/>
    </ext>
  </extLst>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2D3E50"/>
      </a:dk2>
      <a:lt2>
        <a:srgbClr val="B3BFEA"/>
      </a:lt2>
      <a:accent1>
        <a:srgbClr val="203065"/>
      </a:accent1>
      <a:accent2>
        <a:srgbClr val="304898"/>
      </a:accent2>
      <a:accent3>
        <a:srgbClr val="4060CA"/>
      </a:accent3>
      <a:accent4>
        <a:srgbClr val="6680D5"/>
      </a:accent4>
      <a:accent5>
        <a:srgbClr val="B3BFEA"/>
      </a:accent5>
      <a:accent6>
        <a:srgbClr val="66CC00"/>
      </a:accent6>
      <a:hlink>
        <a:srgbClr val="0563C1"/>
      </a:hlink>
      <a:folHlink>
        <a:srgbClr val="954F72"/>
      </a:folHlink>
    </a:clrScheme>
    <a:fontScheme name="Custom 1">
      <a:majorFont>
        <a:latin typeface="Century Gothic"/>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F25"/>
  <sheetViews>
    <sheetView showGridLines="0" tabSelected="1" topLeftCell="A6" workbookViewId="0">
      <selection activeCell="C19" sqref="C19"/>
    </sheetView>
  </sheetViews>
  <sheetFormatPr defaultRowHeight="24" customHeight="1" x14ac:dyDescent="0.45"/>
  <cols>
    <col min="1" max="1" width="22.453125" customWidth="1"/>
    <col min="2" max="2" width="17.453125" customWidth="1"/>
    <col min="3" max="3" width="12.36328125" customWidth="1"/>
    <col min="4" max="4" width="18.6328125" customWidth="1"/>
    <col min="5" max="5" width="14.1796875" hidden="1" customWidth="1"/>
    <col min="6" max="6" width="12.90625" customWidth="1"/>
  </cols>
  <sheetData>
    <row r="1" spans="1:6" ht="85.5" customHeight="1" x14ac:dyDescent="0.45">
      <c r="A1" s="18" t="s">
        <v>0</v>
      </c>
      <c r="B1" s="19"/>
      <c r="C1" s="20" t="s">
        <v>1</v>
      </c>
      <c r="D1" s="21"/>
      <c r="E1" s="21"/>
      <c r="F1" s="21"/>
    </row>
    <row r="2" spans="1:6" ht="175.5" customHeight="1" x14ac:dyDescent="0.45">
      <c r="A2" s="1" t="s">
        <v>2</v>
      </c>
      <c r="F2" s="1" t="s">
        <v>32</v>
      </c>
    </row>
    <row r="3" spans="1:6" ht="27" x14ac:dyDescent="0.6">
      <c r="A3" s="12">
        <v>5000</v>
      </c>
      <c r="F3" s="13">
        <f>Savings</f>
        <v>5000</v>
      </c>
    </row>
    <row r="4" spans="1:6" ht="27" customHeight="1" x14ac:dyDescent="0.45">
      <c r="A4" s="6"/>
      <c r="F4" s="7" t="s">
        <v>33</v>
      </c>
    </row>
    <row r="5" spans="1:6" ht="164.25" customHeight="1" x14ac:dyDescent="0.45"/>
    <row r="6" spans="1:6" ht="30" customHeight="1" x14ac:dyDescent="0.45">
      <c r="A6" s="2" t="s">
        <v>3</v>
      </c>
      <c r="B6" s="2" t="s">
        <v>4</v>
      </c>
      <c r="C6" s="2" t="s">
        <v>5</v>
      </c>
      <c r="D6" s="2" t="s">
        <v>6</v>
      </c>
      <c r="E6" s="2" t="s">
        <v>7</v>
      </c>
      <c r="F6" s="2" t="s">
        <v>8</v>
      </c>
    </row>
    <row r="7" spans="1:6" ht="24" customHeight="1" x14ac:dyDescent="0.45">
      <c r="A7" s="8" t="s">
        <v>25</v>
      </c>
      <c r="B7" s="8" t="s">
        <v>17</v>
      </c>
      <c r="C7" s="9"/>
      <c r="D7" s="8" t="s">
        <v>20</v>
      </c>
      <c r="E7"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7" s="10" t="str">
        <f>IF(tblExpenses[Monthly Amount]&lt;&gt;"",tblExpenses[Monthly Amount]/Income,"")</f>
        <v/>
      </c>
    </row>
    <row r="8" spans="1:6" ht="24" customHeight="1" x14ac:dyDescent="0.45">
      <c r="A8" s="8" t="s">
        <v>26</v>
      </c>
      <c r="B8" s="8" t="s">
        <v>17</v>
      </c>
      <c r="C8" s="9"/>
      <c r="D8" s="8" t="s">
        <v>14</v>
      </c>
      <c r="E8"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8" s="10" t="str">
        <f>IF(tblExpenses[Monthly Amount]&lt;&gt;"",tblExpenses[Monthly Amount]/Income,"")</f>
        <v/>
      </c>
    </row>
    <row r="9" spans="1:6" ht="24" customHeight="1" x14ac:dyDescent="0.45">
      <c r="A9" s="8" t="s">
        <v>41</v>
      </c>
      <c r="B9" s="8" t="s">
        <v>17</v>
      </c>
      <c r="C9" s="9"/>
      <c r="D9" s="8" t="s">
        <v>16</v>
      </c>
      <c r="E9"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9" s="10" t="str">
        <f>IF(tblExpenses[Monthly Amount]&lt;&gt;"",tblExpenses[Monthly Amount]/Income,"")</f>
        <v/>
      </c>
    </row>
    <row r="10" spans="1:6" ht="24" customHeight="1" x14ac:dyDescent="0.45">
      <c r="A10" s="8" t="s">
        <v>27</v>
      </c>
      <c r="B10" s="8" t="s">
        <v>13</v>
      </c>
      <c r="C10" s="9"/>
      <c r="D10" s="8" t="s">
        <v>16</v>
      </c>
      <c r="E10"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0" s="10" t="str">
        <f>IF(tblExpenses[Monthly Amount]&lt;&gt;"",tblExpenses[Monthly Amount]/Income,"")</f>
        <v/>
      </c>
    </row>
    <row r="11" spans="1:6" ht="24" customHeight="1" x14ac:dyDescent="0.45">
      <c r="A11" s="8" t="s">
        <v>28</v>
      </c>
      <c r="B11" s="8" t="s">
        <v>13</v>
      </c>
      <c r="C11" s="9"/>
      <c r="D11" s="8" t="s">
        <v>16</v>
      </c>
      <c r="E11"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1" s="10" t="str">
        <f>IF(tblExpenses[Monthly Amount]&lt;&gt;"",tblExpenses[Monthly Amount]/Income,"")</f>
        <v/>
      </c>
    </row>
    <row r="12" spans="1:6" ht="24" customHeight="1" x14ac:dyDescent="0.45">
      <c r="A12" s="8" t="s">
        <v>29</v>
      </c>
      <c r="B12" s="8" t="s">
        <v>15</v>
      </c>
      <c r="C12" s="9"/>
      <c r="D12" s="8" t="s">
        <v>16</v>
      </c>
      <c r="E12"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2" s="10" t="str">
        <f>IF(tblExpenses[Monthly Amount]&lt;&gt;"",tblExpenses[Monthly Amount]/Income,"")</f>
        <v/>
      </c>
    </row>
    <row r="13" spans="1:6" ht="24" customHeight="1" x14ac:dyDescent="0.45">
      <c r="A13" s="8" t="s">
        <v>34</v>
      </c>
      <c r="B13" s="8" t="s">
        <v>21</v>
      </c>
      <c r="C13" s="9"/>
      <c r="D13" s="8" t="s">
        <v>22</v>
      </c>
      <c r="E13"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3" s="10" t="str">
        <f>IF(tblExpenses[Monthly Amount]&lt;&gt;"",tblExpenses[Monthly Amount]/Income,"")</f>
        <v/>
      </c>
    </row>
    <row r="14" spans="1:6" ht="24" customHeight="1" x14ac:dyDescent="0.45">
      <c r="A14" s="8" t="s">
        <v>35</v>
      </c>
      <c r="B14" s="8" t="s">
        <v>21</v>
      </c>
      <c r="C14" s="9"/>
      <c r="D14" s="8" t="s">
        <v>16</v>
      </c>
      <c r="E14"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4" s="10" t="str">
        <f>IF(tblExpenses[Monthly Amount]&lt;&gt;"",tblExpenses[Monthly Amount]/Income,"")</f>
        <v/>
      </c>
    </row>
    <row r="15" spans="1:6" ht="24" customHeight="1" x14ac:dyDescent="0.45">
      <c r="A15" s="8" t="s">
        <v>36</v>
      </c>
      <c r="B15" s="8" t="s">
        <v>21</v>
      </c>
      <c r="C15" s="9"/>
      <c r="D15" s="8" t="s">
        <v>22</v>
      </c>
      <c r="E15"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5" s="10" t="str">
        <f>IF(tblExpenses[Monthly Amount]&lt;&gt;"",tblExpenses[Monthly Amount]/Income,"")</f>
        <v/>
      </c>
    </row>
    <row r="16" spans="1:6" ht="24" customHeight="1" x14ac:dyDescent="0.45">
      <c r="A16" s="8" t="s">
        <v>30</v>
      </c>
      <c r="B16" s="8" t="s">
        <v>19</v>
      </c>
      <c r="C16" s="9"/>
      <c r="D16" s="8" t="s">
        <v>14</v>
      </c>
      <c r="E16"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6" s="10" t="str">
        <f>IF(tblExpenses[Monthly Amount]&lt;&gt;"",tblExpenses[Monthly Amount]/Income,"")</f>
        <v/>
      </c>
    </row>
    <row r="17" spans="1:6" ht="24" customHeight="1" x14ac:dyDescent="0.45">
      <c r="A17" s="8" t="s">
        <v>37</v>
      </c>
      <c r="B17" s="8" t="s">
        <v>19</v>
      </c>
      <c r="C17" s="9"/>
      <c r="D17" s="8" t="s">
        <v>14</v>
      </c>
      <c r="E17"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7" s="10" t="str">
        <f>IF(tblExpenses[Monthly Amount]&lt;&gt;"",tblExpenses[Monthly Amount]/Income,"")</f>
        <v/>
      </c>
    </row>
    <row r="18" spans="1:6" ht="24" customHeight="1" x14ac:dyDescent="0.45">
      <c r="A18" s="8" t="s">
        <v>38</v>
      </c>
      <c r="B18" s="8" t="s">
        <v>15</v>
      </c>
      <c r="C18" s="9"/>
      <c r="D18" s="8" t="s">
        <v>22</v>
      </c>
      <c r="E18"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8" s="10" t="str">
        <f>IF(tblExpenses[Monthly Amount]&lt;&gt;"",tblExpenses[Monthly Amount]/Income,"")</f>
        <v/>
      </c>
    </row>
    <row r="19" spans="1:6" ht="24" customHeight="1" x14ac:dyDescent="0.45">
      <c r="A19" s="8" t="s">
        <v>39</v>
      </c>
      <c r="B19" s="8" t="s">
        <v>21</v>
      </c>
      <c r="C19" s="9"/>
      <c r="D19" s="8" t="s">
        <v>16</v>
      </c>
      <c r="E19"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19" s="10" t="str">
        <f>IF(tblExpenses[Monthly Amount]&lt;&gt;"",tblExpenses[Monthly Amount]/Income,"")</f>
        <v/>
      </c>
    </row>
    <row r="20" spans="1:6" ht="24" customHeight="1" x14ac:dyDescent="0.45">
      <c r="A20" s="8" t="s">
        <v>40</v>
      </c>
      <c r="B20" s="8" t="s">
        <v>15</v>
      </c>
      <c r="C20" s="9"/>
      <c r="D20" s="8" t="s">
        <v>22</v>
      </c>
      <c r="E20"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0" s="10" t="str">
        <f>IF(tblExpenses[Monthly Amount]&lt;&gt;"",tblExpenses[Monthly Amount]/Income,"")</f>
        <v/>
      </c>
    </row>
    <row r="21" spans="1:6" ht="24" customHeight="1" x14ac:dyDescent="0.45">
      <c r="A21" s="8" t="s">
        <v>31</v>
      </c>
      <c r="B21" s="8" t="s">
        <v>21</v>
      </c>
      <c r="C21" s="9"/>
      <c r="D21" s="8" t="s">
        <v>16</v>
      </c>
      <c r="E21"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1" s="10" t="str">
        <f>IF(tblExpenses[Monthly Amount]&lt;&gt;"",tblExpenses[Monthly Amount]/Income,"")</f>
        <v/>
      </c>
    </row>
    <row r="22" spans="1:6" ht="24" customHeight="1" x14ac:dyDescent="0.45">
      <c r="A22" s="8" t="s">
        <v>42</v>
      </c>
      <c r="B22" s="8" t="s">
        <v>15</v>
      </c>
      <c r="C22" s="9"/>
      <c r="D22" s="8" t="s">
        <v>16</v>
      </c>
      <c r="E22"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2" s="10" t="str">
        <f>IF(tblExpenses[Monthly Amount]&lt;&gt;"",tblExpenses[Monthly Amount]/Income,"")</f>
        <v/>
      </c>
    </row>
    <row r="23" spans="1:6" ht="24" customHeight="1" x14ac:dyDescent="0.45">
      <c r="A23" s="8" t="s">
        <v>43</v>
      </c>
      <c r="B23" s="8" t="s">
        <v>21</v>
      </c>
      <c r="C23" s="9"/>
      <c r="D23" s="8" t="s">
        <v>22</v>
      </c>
      <c r="E23"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3" s="10" t="str">
        <f>IF(tblExpenses[Monthly Amount]&lt;&gt;"",tblExpenses[Monthly Amount]/Income,"")</f>
        <v/>
      </c>
    </row>
    <row r="24" spans="1:6" ht="24" customHeight="1" x14ac:dyDescent="0.45">
      <c r="A24" s="8"/>
      <c r="B24" s="8"/>
      <c r="C24" s="9"/>
      <c r="D24" s="8"/>
      <c r="E24"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4" s="10" t="str">
        <f>IF(tblExpenses[Monthly Amount]&lt;&gt;"",tblExpenses[Monthly Amount]/Income,"")</f>
        <v/>
      </c>
    </row>
    <row r="25" spans="1:6" ht="24" customHeight="1" x14ac:dyDescent="0.45">
      <c r="A25" s="8"/>
      <c r="B25" s="8"/>
      <c r="C25" s="9"/>
      <c r="D25" s="8"/>
      <c r="E25" s="9" t="str">
        <f>IF(tblExpenses[Amount]&gt;0,IF(tblExpenses[Frequency]&lt;&gt;"",ROUND(IF(tblExpenses[Frequency]="Monthly",tblExpenses[Amount],IF(tblExpenses[Frequency]="Weekly",tblExpenses[Amount]*4,IF(tblExpenses[Frequency]="Quarterly",tblExpenses[Amount]/3,IF(tblExpenses[Frequency]="Every 6 months",tblExpenses[Amount]/6,IF(tblExpenses[Frequency]="Yearly",tblExpenses[Amount]/12,IF(tblExpenses[Frequency]="Every other week",tblExpenses[Amount]*2,IF(tblExpenses[Frequency]="Every other month",tblExpenses[Amount]/2,""))))))),0),""),"")</f>
        <v/>
      </c>
      <c r="F25" s="10" t="str">
        <f>IF(tblExpenses[Monthly Amount]&lt;&gt;"",tblExpenses[Monthly Amount]/Income,"")</f>
        <v/>
      </c>
    </row>
  </sheetData>
  <mergeCells count="2">
    <mergeCell ref="A1:B1"/>
    <mergeCell ref="C1:F1"/>
  </mergeCells>
  <conditionalFormatting sqref="F3">
    <cfRule type="expression" dxfId="7" priority="2">
      <formula>F3&lt;=0</formula>
    </cfRule>
    <cfRule type="expression" dxfId="6" priority="3">
      <formula>F3&gt;0</formula>
    </cfRule>
  </conditionalFormatting>
  <printOptions horizontalCentered="1"/>
  <pageMargins left="0.7" right="0.7" top="0.7" bottom="0.7" header="0.3" footer="0.3"/>
  <pageSetup scale="84" fitToHeight="0" orientation="portrait" horizontalDpi="4294967293" verticalDpi="0" r:id="rId1"/>
  <headerFooter differentFirst="1">
    <oddFoote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ErrorMessage="1" error="Please select a category from the drop-down list" xr:uid="{00000000-0002-0000-0000-000000000000}">
          <x14:formula1>
            <xm:f>Data!$A$3:$A$8</xm:f>
          </x14:formula1>
          <xm:sqref>B7:B25</xm:sqref>
        </x14:dataValidation>
        <x14:dataValidation type="list" allowBlank="1" showErrorMessage="1" error="Please select a frequency from the drop-down list" xr:uid="{00000000-0002-0000-0000-000001000000}">
          <x14:formula1>
            <xm:f>Data!$D$3:$D$9</xm:f>
          </x14:formula1>
          <xm:sqref>D7:D25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10"/>
  <sheetViews>
    <sheetView showGridLines="0" workbookViewId="0"/>
  </sheetViews>
  <sheetFormatPr defaultRowHeight="19.2" x14ac:dyDescent="0.45"/>
  <cols>
    <col min="1" max="1" width="17.81640625" customWidth="1"/>
    <col min="2" max="2" width="20.90625" customWidth="1"/>
    <col min="3" max="3" width="20.453125" customWidth="1"/>
    <col min="4" max="4" width="20.08984375" customWidth="1"/>
    <col min="5" max="5" width="11.453125" customWidth="1"/>
  </cols>
  <sheetData>
    <row r="1" spans="1:5" x14ac:dyDescent="0.45">
      <c r="A1" t="s">
        <v>45</v>
      </c>
    </row>
    <row r="2" spans="1:5" ht="44.25" customHeight="1" x14ac:dyDescent="0.45">
      <c r="A2" s="3" t="s">
        <v>9</v>
      </c>
      <c r="B2" s="3" t="s">
        <v>10</v>
      </c>
      <c r="C2" s="3" t="s">
        <v>11</v>
      </c>
      <c r="D2" s="16" t="s">
        <v>6</v>
      </c>
      <c r="E2" s="3" t="s">
        <v>12</v>
      </c>
    </row>
    <row r="3" spans="1:5" x14ac:dyDescent="0.45">
      <c r="A3" t="s">
        <v>13</v>
      </c>
      <c r="B3" s="4" t="e">
        <f>IF(SUMIF(tblExpenses[Category],"Home",tblExpenses[Monthly Amount])&gt;0,SUMIF(tblExpenses[Category],"Home",tblExpenses[Monthly Amount]),NA())</f>
        <v>#N/A</v>
      </c>
      <c r="C3" s="5" t="e">
        <f t="shared" ref="C3:C8" si="0">IF(B3&gt;0,B3/Income,"")</f>
        <v>#N/A</v>
      </c>
      <c r="D3" s="11" t="s">
        <v>14</v>
      </c>
      <c r="E3" s="4">
        <f>Income-SUM(tblExpenses[Monthly Amount])</f>
        <v>5000</v>
      </c>
    </row>
    <row r="4" spans="1:5" x14ac:dyDescent="0.45">
      <c r="A4" t="s">
        <v>15</v>
      </c>
      <c r="B4" s="4" t="e">
        <f>IF(SUMIF(tblExpenses[Category],"Entertainment",tblExpenses[Monthly Amount])&gt;0,SUMIF(tblExpenses[Category],"Entertainment",tblExpenses[Monthly Amount]),NA())</f>
        <v>#N/A</v>
      </c>
      <c r="C4" s="5" t="e">
        <f t="shared" si="0"/>
        <v>#N/A</v>
      </c>
      <c r="D4" s="11" t="s">
        <v>16</v>
      </c>
    </row>
    <row r="5" spans="1:5" x14ac:dyDescent="0.45">
      <c r="A5" t="s">
        <v>17</v>
      </c>
      <c r="B5" s="4" t="e">
        <f>IF(SUMIF(tblExpenses[Category],"Transportation",tblExpenses[Monthly Amount])&gt;0,SUMIF(tblExpenses[Category],"Transportation",tblExpenses[Monthly Amount]),NA())</f>
        <v>#N/A</v>
      </c>
      <c r="C5" s="5" t="e">
        <f t="shared" si="0"/>
        <v>#N/A</v>
      </c>
      <c r="D5" s="11" t="s">
        <v>18</v>
      </c>
    </row>
    <row r="6" spans="1:5" x14ac:dyDescent="0.45">
      <c r="A6" t="s">
        <v>19</v>
      </c>
      <c r="B6" s="4" t="e">
        <f>IF(SUMIF(tblExpenses[Category],"Food",tblExpenses[Monthly Amount])&gt;0,SUMIF(tblExpenses[Category],"Food",tblExpenses[Monthly Amount]),NA())</f>
        <v>#N/A</v>
      </c>
      <c r="C6" s="5" t="e">
        <f t="shared" si="0"/>
        <v>#N/A</v>
      </c>
      <c r="D6" s="11" t="s">
        <v>20</v>
      </c>
    </row>
    <row r="7" spans="1:5" x14ac:dyDescent="0.45">
      <c r="A7" t="s">
        <v>21</v>
      </c>
      <c r="B7" s="4" t="e">
        <f>IF(SUMIF(tblExpenses[Category],"Misc.",tblExpenses[Monthly Amount])&gt;0,SUMIF(tblExpenses[Category],"Misc.",tblExpenses[Monthly Amount]),NA())</f>
        <v>#N/A</v>
      </c>
      <c r="C7" s="5" t="e">
        <f t="shared" si="0"/>
        <v>#N/A</v>
      </c>
      <c r="D7" s="11" t="s">
        <v>22</v>
      </c>
    </row>
    <row r="8" spans="1:5" x14ac:dyDescent="0.45">
      <c r="A8" t="s">
        <v>12</v>
      </c>
      <c r="B8" s="4">
        <f>IF(E3&gt;0,E3,NA())</f>
        <v>5000</v>
      </c>
      <c r="C8" s="5">
        <f t="shared" si="0"/>
        <v>1</v>
      </c>
      <c r="D8" s="11" t="s">
        <v>23</v>
      </c>
    </row>
    <row r="9" spans="1:5" x14ac:dyDescent="0.45">
      <c r="C9" s="14"/>
      <c r="D9" s="11" t="s">
        <v>24</v>
      </c>
    </row>
    <row r="10" spans="1:5" x14ac:dyDescent="0.45">
      <c r="B10" s="15" t="s">
        <v>44</v>
      </c>
      <c r="C10" s="17" t="e">
        <f>SUM(C3:C8)</f>
        <v>#N/A</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Budget Wheel</vt:lpstr>
      <vt:lpstr>Data</vt:lpstr>
      <vt:lpstr>AmountPerCategory</vt:lpstr>
      <vt:lpstr>Categories</vt:lpstr>
      <vt:lpstr>Income</vt:lpstr>
      <vt:lpstr>'Budget Wheel'!Print_Titles</vt:lpstr>
      <vt:lpstr>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Franco</dc:creator>
  <cp:lastModifiedBy>Gabriel Franco</cp:lastModifiedBy>
  <cp:lastPrinted>2016-07-23T21:43:21Z</cp:lastPrinted>
  <dcterms:created xsi:type="dcterms:W3CDTF">2016-07-19T22:14:00Z</dcterms:created>
  <dcterms:modified xsi:type="dcterms:W3CDTF">2018-03-19T00:35:23Z</dcterms:modified>
</cp:coreProperties>
</file>