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360" activeTab="0"/>
  </bookViews>
  <sheets>
    <sheet name="смета" sheetId="1" r:id="rId1"/>
    <sheet name="1-ПБ" sheetId="2" r:id="rId2"/>
    <sheet name="сверка за 2014,2015,2016гг" sheetId="3" r:id="rId3"/>
    <sheet name="сверка за 2017" sheetId="4" r:id="rId4"/>
  </sheets>
  <definedNames>
    <definedName name="_xlnm.Print_Area" localSheetId="2">'сверка за 2014,2015,2016гг'!$A$1:$I$21</definedName>
    <definedName name="_xlnm.Print_Area" localSheetId="3">'сверка за 2017'!$A$1:$H$18</definedName>
  </definedNames>
  <calcPr fullCalcOnLoad="1"/>
</workbook>
</file>

<file path=xl/comments3.xml><?xml version="1.0" encoding="utf-8"?>
<comments xmlns="http://schemas.openxmlformats.org/spreadsheetml/2006/main">
  <authors>
    <author>секретарь</author>
  </authors>
  <commentList>
    <comment ref="A1" authorId="0">
      <text>
        <r>
          <rPr>
            <b/>
            <sz val="12"/>
            <rFont val="Times New Roman"/>
            <family val="1"/>
          </rPr>
          <t>Наименование организации нужно заполнить обязательно</t>
        </r>
      </text>
    </comment>
    <comment ref="G5" authorId="0">
      <text>
        <r>
          <rPr>
            <b/>
            <sz val="14"/>
            <rFont val="Times New Roman"/>
            <family val="1"/>
          </rPr>
          <t>платежное поручение или ЗКР</t>
        </r>
      </text>
    </comment>
  </commentList>
</comments>
</file>

<file path=xl/comments4.xml><?xml version="1.0" encoding="utf-8"?>
<comments xmlns="http://schemas.openxmlformats.org/spreadsheetml/2006/main">
  <authors>
    <author>секретарь</author>
  </authors>
  <commentList>
    <comment ref="A1" authorId="0">
      <text>
        <r>
          <rPr>
            <b/>
            <sz val="12"/>
            <rFont val="Times New Roman"/>
            <family val="1"/>
          </rPr>
          <t>Наименование организации нужно заполнить обязательно</t>
        </r>
      </text>
    </comment>
    <comment ref="G5" authorId="0">
      <text>
        <r>
          <rPr>
            <b/>
            <sz val="14"/>
            <rFont val="Times New Roman"/>
            <family val="1"/>
          </rPr>
          <t>платежное поручение или ЗКР</t>
        </r>
      </text>
    </comment>
  </commentList>
</comments>
</file>

<file path=xl/sharedStrings.xml><?xml version="1.0" encoding="utf-8"?>
<sst xmlns="http://schemas.openxmlformats.org/spreadsheetml/2006/main" count="206" uniqueCount="135">
  <si>
    <t>Агинская районная организация профсоюза работников народного образования и науки РФ</t>
  </si>
  <si>
    <t>№ п/п</t>
  </si>
  <si>
    <t>Наименование статей</t>
  </si>
  <si>
    <t>Код строки</t>
  </si>
  <si>
    <t>ДОХОДЫ</t>
  </si>
  <si>
    <t>1.</t>
  </si>
  <si>
    <t>Членские прфсоюзные взносы всего</t>
  </si>
  <si>
    <t>Всего доходов</t>
  </si>
  <si>
    <t>РАСХОДЫ</t>
  </si>
  <si>
    <t>Цлевые мероприятия</t>
  </si>
  <si>
    <t>1.1.</t>
  </si>
  <si>
    <t>Информационно-пропагандистская работа</t>
  </si>
  <si>
    <t>1.2.</t>
  </si>
  <si>
    <t>Подготовка и обучение профсоюзных кадров и актива</t>
  </si>
  <si>
    <t>1.3.</t>
  </si>
  <si>
    <t>Работа с молодежью</t>
  </si>
  <si>
    <t>1.4.</t>
  </si>
  <si>
    <t>Проведение конференций, пленумов, президиумов, совещаний</t>
  </si>
  <si>
    <t>1.5.</t>
  </si>
  <si>
    <t>Культурно-массовые мероприятия</t>
  </si>
  <si>
    <t>1.6.</t>
  </si>
  <si>
    <t>Спортивные мероприятия</t>
  </si>
  <si>
    <t>1.7.</t>
  </si>
  <si>
    <t>Проведение Внутрисоюзных, территориальных и профессиональных конкурсов</t>
  </si>
  <si>
    <t>1.8.</t>
  </si>
  <si>
    <t>Кредитно-потребительские кооперативы</t>
  </si>
  <si>
    <t>68.2</t>
  </si>
  <si>
    <t>Оздоровление и отдых</t>
  </si>
  <si>
    <t>68.3</t>
  </si>
  <si>
    <t>2.</t>
  </si>
  <si>
    <t>Социальная и благотворительная помощь</t>
  </si>
  <si>
    <t>3.</t>
  </si>
  <si>
    <t>Материальная помощь членам Профсоюза</t>
  </si>
  <si>
    <t>4.</t>
  </si>
  <si>
    <t>Премирование профактива</t>
  </si>
  <si>
    <t>5.</t>
  </si>
  <si>
    <t>Расходы, связанные с организацией и обеспечением деятельности аапарата организации Профсоюза</t>
  </si>
  <si>
    <t>5.1.</t>
  </si>
  <si>
    <t>Оплата труда с начислениями</t>
  </si>
  <si>
    <t>5.2.</t>
  </si>
  <si>
    <t>Выплаты, не связанные с оплатой труда</t>
  </si>
  <si>
    <t>5.3.</t>
  </si>
  <si>
    <t>Командировки и деловые поездки</t>
  </si>
  <si>
    <t>5.4.</t>
  </si>
  <si>
    <t>Содержание помещений, зданий, автомобильного транспорта и иного имущества (кроме ремонта)</t>
  </si>
  <si>
    <t>5.5.</t>
  </si>
  <si>
    <t>Ремонт основных средств</t>
  </si>
  <si>
    <t>5.6.</t>
  </si>
  <si>
    <t>Приобретение основных средств</t>
  </si>
  <si>
    <t>5.7.</t>
  </si>
  <si>
    <t>Хозяйственные расходы</t>
  </si>
  <si>
    <t>5.8.</t>
  </si>
  <si>
    <t>Услуги Банка</t>
  </si>
  <si>
    <t>5.9.</t>
  </si>
  <si>
    <t>Прочие</t>
  </si>
  <si>
    <t>6.</t>
  </si>
  <si>
    <t>Отчисления членских взносов</t>
  </si>
  <si>
    <t>7.</t>
  </si>
  <si>
    <t>Прочие расходы</t>
  </si>
  <si>
    <t>Всего расходов</t>
  </si>
  <si>
    <t>(наименование организации)</t>
  </si>
  <si>
    <t>Месяц</t>
  </si>
  <si>
    <t>Членские профсоюзные взносы 1%</t>
  </si>
  <si>
    <t>Начислено</t>
  </si>
  <si>
    <t>Перечислено профкомам</t>
  </si>
  <si>
    <t>Перечислено в райком</t>
  </si>
  <si>
    <t>Задолженность перед райкомом</t>
  </si>
  <si>
    <t>30% для профкомов ОУ</t>
  </si>
  <si>
    <t>70% для перечисления в райком</t>
  </si>
  <si>
    <t>Сумма</t>
  </si>
  <si>
    <t>№ платежного поручения</t>
  </si>
  <si>
    <t>Дата платежного поручения</t>
  </si>
  <si>
    <t>Итого за 2014 год</t>
  </si>
  <si>
    <t>Итого за 2015 год</t>
  </si>
  <si>
    <t>январь 2016 года</t>
  </si>
  <si>
    <t>февраль 2016 года</t>
  </si>
  <si>
    <t>март 2016 года</t>
  </si>
  <si>
    <t>апрель 2016 года</t>
  </si>
  <si>
    <t>май 2016 года</t>
  </si>
  <si>
    <t>июнь 2016 года</t>
  </si>
  <si>
    <t>июль 2016 года</t>
  </si>
  <si>
    <t>август 2016 года</t>
  </si>
  <si>
    <t>сентябрь 2016 года</t>
  </si>
  <si>
    <t>октябрь 2016 года</t>
  </si>
  <si>
    <t>ноябрь 2016 года</t>
  </si>
  <si>
    <t>декабрь 2016 года</t>
  </si>
  <si>
    <t>Итого за 2016 год</t>
  </si>
  <si>
    <t>ВСЕГО за три года</t>
  </si>
  <si>
    <t>январь 2017 года</t>
  </si>
  <si>
    <t>февраль 2017 года</t>
  </si>
  <si>
    <t>март 2017 года</t>
  </si>
  <si>
    <t>апрель 2017 года</t>
  </si>
  <si>
    <t>май 2017 года</t>
  </si>
  <si>
    <t>июнь 2017 года</t>
  </si>
  <si>
    <t>Итого за 2017 год</t>
  </si>
  <si>
    <t>июль 2017 года</t>
  </si>
  <si>
    <t>август 2017 года</t>
  </si>
  <si>
    <t>сентябрь 2017 года</t>
  </si>
  <si>
    <t>октябрь 2017 года</t>
  </si>
  <si>
    <t>ноябрь 2017 года</t>
  </si>
  <si>
    <t>декабрь 2017 года</t>
  </si>
  <si>
    <t>%</t>
  </si>
  <si>
    <t>СМЕТА</t>
  </si>
  <si>
    <t>доходов и расходов профсоюзного бюджета на 2018 год</t>
  </si>
  <si>
    <t>тыс.руб.</t>
  </si>
  <si>
    <t>1.9.</t>
  </si>
  <si>
    <t>Форма 1-ПБ</t>
  </si>
  <si>
    <t>Сводный финансовый отчёт об исполнении сметы доходов и расходов профсоюзной организации</t>
  </si>
  <si>
    <t>за 2017 год</t>
  </si>
  <si>
    <t>Первичная профсоюзная органзация:</t>
  </si>
  <si>
    <t>руб.</t>
  </si>
  <si>
    <t>2017 год</t>
  </si>
  <si>
    <t>2016 год</t>
  </si>
  <si>
    <t>Остаток средств на 01 января</t>
  </si>
  <si>
    <t>Иные формы деятельности Профсоюза</t>
  </si>
  <si>
    <t>1.8.1.</t>
  </si>
  <si>
    <t>Пенсионное обеспечение членов Профсоюза (НПФ)</t>
  </si>
  <si>
    <t>68.1</t>
  </si>
  <si>
    <t>1.8.2.</t>
  </si>
  <si>
    <t>1.8.3.</t>
  </si>
  <si>
    <t>1.8.4.</t>
  </si>
  <si>
    <t>Добровольное медицинское страхование</t>
  </si>
  <si>
    <t>68.4</t>
  </si>
  <si>
    <t>Остаток средств на 31 декабря</t>
  </si>
  <si>
    <t>Председатель первичной профсоюзной организации</t>
  </si>
  <si>
    <t>(Ф.И.О. председателя)</t>
  </si>
  <si>
    <t>Бухгалтер</t>
  </si>
  <si>
    <t>(Ф.И.О. бухгалтера)</t>
  </si>
  <si>
    <t>дата</t>
  </si>
  <si>
    <t>МДОУ детский сад "Аленький цветочек" ГО "Поселок Агинское"</t>
  </si>
  <si>
    <t>13113.88</t>
  </si>
  <si>
    <t>Работа с молодежью (пенсионерами)</t>
  </si>
  <si>
    <t>Асланова А. М.</t>
  </si>
  <si>
    <t>Содномжамсоева О. Д.</t>
  </si>
  <si>
    <t>09.01.2018г.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</si>
</sst>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#,##0.0_р_.;\-#,##0.0_р_."/>
    <numFmt numFmtId="169" formatCode="0.000"/>
    <numFmt numFmtId="170" formatCode="0.0"/>
    <numFmt numFmtId="171" formatCode="0.0000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 hidden="1" locked="0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43" fontId="1" fillId="0" borderId="0" xfId="58" applyFont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3" fontId="1" fillId="0" borderId="10" xfId="58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top" wrapText="1"/>
      <protection hidden="1" locked="0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vertical="top" wrapText="1"/>
      <protection hidden="1" locked="0"/>
    </xf>
    <xf numFmtId="0" fontId="2" fillId="0" borderId="0" xfId="0" applyFont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vertical="top" wrapText="1"/>
      <protection hidden="1"/>
    </xf>
    <xf numFmtId="43" fontId="1" fillId="0" borderId="10" xfId="58" applyFont="1" applyBorder="1" applyAlignment="1" applyProtection="1">
      <alignment horizontal="center" vertical="top" wrapText="1"/>
      <protection hidden="1" locked="0"/>
    </xf>
    <xf numFmtId="43" fontId="2" fillId="0" borderId="10" xfId="58" applyFont="1" applyBorder="1" applyAlignment="1" applyProtection="1">
      <alignment horizontal="center" vertical="top" wrapText="1"/>
      <protection hidden="1"/>
    </xf>
    <xf numFmtId="43" fontId="1" fillId="0" borderId="0" xfId="58" applyFont="1" applyAlignment="1" applyProtection="1">
      <alignment horizontal="center" vertical="top" wrapText="1"/>
      <protection hidden="1"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3" fontId="1" fillId="0" borderId="0" xfId="58" applyFont="1" applyFill="1" applyBorder="1" applyAlignment="1">
      <alignment/>
    </xf>
    <xf numFmtId="43" fontId="1" fillId="0" borderId="0" xfId="58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wrapText="1"/>
    </xf>
    <xf numFmtId="14" fontId="1" fillId="0" borderId="0" xfId="0" applyNumberFormat="1" applyFont="1" applyFill="1" applyBorder="1" applyAlignment="1">
      <alignment/>
    </xf>
    <xf numFmtId="43" fontId="21" fillId="0" borderId="10" xfId="58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1" fontId="21" fillId="0" borderId="10" xfId="0" applyNumberFormat="1" applyFont="1" applyFill="1" applyBorder="1" applyAlignment="1">
      <alignment horizontal="center" vertical="top" wrapText="1"/>
    </xf>
    <xf numFmtId="14" fontId="2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/>
    </xf>
    <xf numFmtId="43" fontId="1" fillId="0" borderId="10" xfId="58" applyFont="1" applyFill="1" applyBorder="1" applyAlignment="1">
      <alignment horizontal="center" vertical="top" wrapText="1"/>
    </xf>
    <xf numFmtId="43" fontId="23" fillId="0" borderId="10" xfId="58" applyFont="1" applyFill="1" applyBorder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43" fontId="1" fillId="0" borderId="11" xfId="58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43" fontId="2" fillId="0" borderId="10" xfId="58" applyFont="1" applyFill="1" applyBorder="1" applyAlignment="1">
      <alignment vertical="top"/>
    </xf>
    <xf numFmtId="43" fontId="1" fillId="0" borderId="10" xfId="58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43" fontId="1" fillId="0" borderId="10" xfId="58" applyFont="1" applyFill="1" applyBorder="1" applyAlignment="1">
      <alignment vertical="top"/>
    </xf>
    <xf numFmtId="9" fontId="1" fillId="0" borderId="0" xfId="0" applyNumberFormat="1" applyFont="1" applyFill="1" applyAlignment="1">
      <alignment vertical="top"/>
    </xf>
    <xf numFmtId="43" fontId="2" fillId="0" borderId="10" xfId="58" applyFont="1" applyFill="1" applyBorder="1" applyAlignment="1">
      <alignment horizontal="center" vertical="top"/>
    </xf>
    <xf numFmtId="1" fontId="25" fillId="0" borderId="10" xfId="0" applyNumberFormat="1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vertical="top"/>
    </xf>
    <xf numFmtId="43" fontId="25" fillId="0" borderId="10" xfId="58" applyFont="1" applyFill="1" applyBorder="1" applyAlignment="1">
      <alignment vertical="top" wrapText="1"/>
    </xf>
    <xf numFmtId="167" fontId="1" fillId="0" borderId="0" xfId="0" applyNumberFormat="1" applyFont="1" applyFill="1" applyAlignment="1">
      <alignment vertical="top"/>
    </xf>
    <xf numFmtId="43" fontId="1" fillId="0" borderId="0" xfId="58" applyFont="1" applyFill="1" applyAlignment="1">
      <alignment/>
    </xf>
    <xf numFmtId="43" fontId="1" fillId="0" borderId="0" xfId="58" applyFont="1" applyFill="1" applyAlignment="1">
      <alignment horizontal="right"/>
    </xf>
    <xf numFmtId="1" fontId="1" fillId="0" borderId="0" xfId="0" applyNumberFormat="1" applyFont="1" applyFill="1" applyAlignment="1">
      <alignment wrapText="1"/>
    </xf>
    <xf numFmtId="14" fontId="1" fillId="0" borderId="0" xfId="0" applyNumberFormat="1" applyFont="1" applyFill="1" applyAlignment="1">
      <alignment/>
    </xf>
    <xf numFmtId="168" fontId="1" fillId="0" borderId="10" xfId="58" applyNumberFormat="1" applyFont="1" applyBorder="1" applyAlignment="1" applyProtection="1">
      <alignment horizontal="center" vertical="top" wrapText="1"/>
      <protection hidden="1"/>
    </xf>
    <xf numFmtId="168" fontId="1" fillId="0" borderId="10" xfId="58" applyNumberFormat="1" applyFont="1" applyBorder="1" applyAlignment="1" applyProtection="1">
      <alignment horizontal="center" vertical="top" wrapText="1"/>
      <protection hidden="1" locked="0"/>
    </xf>
    <xf numFmtId="168" fontId="2" fillId="0" borderId="10" xfId="58" applyNumberFormat="1" applyFont="1" applyBorder="1" applyAlignment="1" applyProtection="1">
      <alignment horizontal="center" vertical="top" wrapText="1"/>
      <protection hidden="1"/>
    </xf>
    <xf numFmtId="43" fontId="2" fillId="0" borderId="10" xfId="58" applyFont="1" applyBorder="1" applyAlignment="1" applyProtection="1">
      <alignment horizontal="center" vertical="top" wrapText="1"/>
      <protection hidden="1" locked="0"/>
    </xf>
    <xf numFmtId="0" fontId="2" fillId="0" borderId="10" xfId="0" applyFont="1" applyBorder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8" fillId="0" borderId="12" xfId="0" applyFont="1" applyBorder="1" applyAlignment="1" applyProtection="1">
      <alignment horizontal="left" vertical="top" wrapText="1"/>
      <protection hidden="1"/>
    </xf>
    <xf numFmtId="0" fontId="2" fillId="0" borderId="13" xfId="0" applyFont="1" applyFill="1" applyBorder="1" applyAlignment="1" applyProtection="1">
      <alignment horizontal="center" vertical="top" wrapText="1"/>
      <protection hidden="1" locked="0"/>
    </xf>
    <xf numFmtId="0" fontId="2" fillId="0" borderId="14" xfId="0" applyFont="1" applyFill="1" applyBorder="1" applyAlignment="1" applyProtection="1">
      <alignment horizontal="center" vertical="top" wrapText="1"/>
      <protection hidden="1" locked="0"/>
    </xf>
    <xf numFmtId="0" fontId="2" fillId="0" borderId="15" xfId="0" applyFont="1" applyFill="1" applyBorder="1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>
      <alignment horizontal="center" vertical="top" wrapText="1"/>
      <protection hidden="1" locked="0"/>
    </xf>
    <xf numFmtId="0" fontId="0" fillId="0" borderId="12" xfId="0" applyBorder="1" applyAlignment="1" applyProtection="1">
      <alignment horizontal="center" vertical="top" wrapText="1"/>
      <protection hidden="1" locked="0"/>
    </xf>
    <xf numFmtId="0" fontId="2" fillId="0" borderId="13" xfId="0" applyFont="1" applyBorder="1" applyAlignment="1" applyProtection="1">
      <alignment horizontal="left" vertical="top" wrapText="1"/>
      <protection hidden="1"/>
    </xf>
    <xf numFmtId="0" fontId="2" fillId="0" borderId="14" xfId="0" applyFont="1" applyBorder="1" applyAlignment="1" applyProtection="1">
      <alignment horizontal="left" vertical="top" wrapText="1"/>
      <protection hidden="1"/>
    </xf>
    <xf numFmtId="0" fontId="2" fillId="0" borderId="15" xfId="0" applyFont="1" applyBorder="1" applyAlignment="1" applyProtection="1">
      <alignment horizontal="left" vertical="top" wrapText="1"/>
      <protection hidden="1"/>
    </xf>
    <xf numFmtId="0" fontId="2" fillId="0" borderId="13" xfId="0" applyFont="1" applyBorder="1" applyAlignment="1" applyProtection="1">
      <alignment horizontal="right" vertical="top" wrapText="1"/>
      <protection hidden="1"/>
    </xf>
    <xf numFmtId="0" fontId="2" fillId="0" borderId="15" xfId="0" applyFont="1" applyBorder="1" applyAlignment="1" applyProtection="1">
      <alignment horizontal="right" vertical="top" wrapText="1"/>
      <protection hidden="1"/>
    </xf>
    <xf numFmtId="0" fontId="1" fillId="0" borderId="12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43" fontId="21" fillId="0" borderId="10" xfId="58" applyFont="1" applyFill="1" applyBorder="1" applyAlignment="1">
      <alignment horizontal="center" vertical="top" wrapText="1"/>
    </xf>
    <xf numFmtId="43" fontId="22" fillId="0" borderId="10" xfId="58" applyFont="1" applyFill="1" applyBorder="1" applyAlignment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top" wrapText="1"/>
    </xf>
    <xf numFmtId="43" fontId="21" fillId="0" borderId="16" xfId="58" applyFont="1" applyFill="1" applyBorder="1" applyAlignment="1">
      <alignment horizontal="center" vertical="top" wrapText="1"/>
    </xf>
    <xf numFmtId="43" fontId="21" fillId="0" borderId="11" xfId="58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3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65"/>
  <sheetViews>
    <sheetView tabSelected="1" zoomScalePageLayoutView="0" workbookViewId="0" topLeftCell="A37">
      <selection activeCell="C52" sqref="C52:E52"/>
    </sheetView>
  </sheetViews>
  <sheetFormatPr defaultColWidth="9.00390625" defaultRowHeight="12.75"/>
  <cols>
    <col min="1" max="1" width="6.125" style="3" customWidth="1"/>
    <col min="2" max="2" width="46.875" style="2" customWidth="1"/>
    <col min="3" max="3" width="7.625" style="3" customWidth="1"/>
    <col min="4" max="5" width="12.625" style="4" customWidth="1"/>
    <col min="6" max="8" width="9.125" style="1" customWidth="1"/>
    <col min="9" max="16384" width="9.125" style="2" customWidth="1"/>
  </cols>
  <sheetData>
    <row r="1" spans="1:5" ht="15.75">
      <c r="A1" s="52" t="s">
        <v>106</v>
      </c>
      <c r="B1" s="52"/>
      <c r="C1" s="52"/>
      <c r="D1" s="52"/>
      <c r="E1" s="52"/>
    </row>
    <row r="2" spans="1:5" ht="33" customHeight="1">
      <c r="A2" s="53" t="s">
        <v>0</v>
      </c>
      <c r="B2" s="53"/>
      <c r="C2" s="53"/>
      <c r="D2" s="53"/>
      <c r="E2" s="53"/>
    </row>
    <row r="4" spans="1:5" ht="36.75" customHeight="1">
      <c r="A4" s="54" t="s">
        <v>107</v>
      </c>
      <c r="B4" s="54"/>
      <c r="C4" s="54"/>
      <c r="D4" s="54"/>
      <c r="E4" s="54"/>
    </row>
    <row r="5" spans="1:5" ht="18.75" customHeight="1">
      <c r="A5" s="54" t="s">
        <v>108</v>
      </c>
      <c r="B5" s="54"/>
      <c r="C5" s="54"/>
      <c r="D5" s="54"/>
      <c r="E5" s="54"/>
    </row>
    <row r="7" spans="1:5" ht="15.75">
      <c r="A7" s="55" t="s">
        <v>109</v>
      </c>
      <c r="B7" s="55"/>
      <c r="C7" s="55"/>
      <c r="D7" s="55"/>
      <c r="E7" s="55"/>
    </row>
    <row r="8" spans="1:5" ht="44.25" customHeight="1">
      <c r="A8" s="56" t="s">
        <v>129</v>
      </c>
      <c r="B8" s="57"/>
      <c r="C8" s="57"/>
      <c r="D8" s="57"/>
      <c r="E8" s="58"/>
    </row>
    <row r="9" ht="15.75">
      <c r="E9" s="4" t="s">
        <v>110</v>
      </c>
    </row>
    <row r="10" spans="1:8" s="3" customFormat="1" ht="31.5" customHeight="1">
      <c r="A10" s="5" t="s">
        <v>1</v>
      </c>
      <c r="B10" s="5" t="s">
        <v>2</v>
      </c>
      <c r="C10" s="5" t="s">
        <v>3</v>
      </c>
      <c r="D10" s="6" t="s">
        <v>111</v>
      </c>
      <c r="E10" s="6" t="s">
        <v>112</v>
      </c>
      <c r="F10" s="7"/>
      <c r="G10" s="7"/>
      <c r="H10" s="7"/>
    </row>
    <row r="11" spans="1:8" s="10" customFormat="1" ht="23.25" customHeight="1">
      <c r="A11" s="51" t="s">
        <v>113</v>
      </c>
      <c r="B11" s="51"/>
      <c r="C11" s="8">
        <v>10</v>
      </c>
      <c r="D11" s="50">
        <v>450</v>
      </c>
      <c r="E11" s="50"/>
      <c r="F11" s="9"/>
      <c r="G11" s="9"/>
      <c r="H11" s="9"/>
    </row>
    <row r="12" spans="1:5" ht="15.75">
      <c r="A12" s="62" t="s">
        <v>4</v>
      </c>
      <c r="B12" s="63"/>
      <c r="C12" s="63"/>
      <c r="D12" s="63"/>
      <c r="E12" s="64"/>
    </row>
    <row r="13" spans="1:5" ht="18" customHeight="1">
      <c r="A13" s="5" t="s">
        <v>5</v>
      </c>
      <c r="B13" s="11" t="s">
        <v>6</v>
      </c>
      <c r="C13" s="5">
        <v>20</v>
      </c>
      <c r="D13" s="12">
        <v>13992.67</v>
      </c>
      <c r="E13" s="12" t="s">
        <v>130</v>
      </c>
    </row>
    <row r="14" spans="1:8" s="10" customFormat="1" ht="23.25" customHeight="1">
      <c r="A14" s="65" t="s">
        <v>7</v>
      </c>
      <c r="B14" s="66"/>
      <c r="C14" s="8">
        <v>50</v>
      </c>
      <c r="D14" s="13">
        <v>13992.67</v>
      </c>
      <c r="E14" s="13" t="str">
        <f>E13</f>
        <v>13113.88</v>
      </c>
      <c r="F14" s="9"/>
      <c r="G14" s="9"/>
      <c r="H14" s="9"/>
    </row>
    <row r="15" spans="1:5" ht="15.75">
      <c r="A15" s="62" t="s">
        <v>8</v>
      </c>
      <c r="B15" s="63"/>
      <c r="C15" s="63"/>
      <c r="D15" s="63"/>
      <c r="E15" s="64"/>
    </row>
    <row r="16" spans="1:5" ht="18" customHeight="1">
      <c r="A16" s="5">
        <v>1</v>
      </c>
      <c r="B16" s="11" t="s">
        <v>9</v>
      </c>
      <c r="C16" s="5">
        <v>60</v>
      </c>
      <c r="D16" s="6">
        <f>SUM(D17:D24)</f>
        <v>8659.2</v>
      </c>
      <c r="E16" s="6">
        <f>SUM(E17:E24)</f>
        <v>12663.880000000001</v>
      </c>
    </row>
    <row r="17" spans="1:5" ht="18" customHeight="1">
      <c r="A17" s="5" t="s">
        <v>10</v>
      </c>
      <c r="B17" s="11" t="s">
        <v>11</v>
      </c>
      <c r="C17" s="5">
        <v>61</v>
      </c>
      <c r="D17" s="12"/>
      <c r="E17" s="12"/>
    </row>
    <row r="18" spans="1:5" ht="30.75" customHeight="1">
      <c r="A18" s="5" t="s">
        <v>12</v>
      </c>
      <c r="B18" s="11" t="s">
        <v>13</v>
      </c>
      <c r="C18" s="5">
        <v>62</v>
      </c>
      <c r="D18" s="12">
        <v>1071.2</v>
      </c>
      <c r="E18" s="12"/>
    </row>
    <row r="19" spans="1:5" ht="18" customHeight="1">
      <c r="A19" s="5" t="s">
        <v>14</v>
      </c>
      <c r="B19" s="11" t="s">
        <v>131</v>
      </c>
      <c r="C19" s="5">
        <v>63</v>
      </c>
      <c r="D19" s="12">
        <v>1330</v>
      </c>
      <c r="E19" s="12">
        <v>1163.88</v>
      </c>
    </row>
    <row r="20" spans="1:5" ht="30.75" customHeight="1">
      <c r="A20" s="5" t="s">
        <v>16</v>
      </c>
      <c r="B20" s="11" t="s">
        <v>17</v>
      </c>
      <c r="C20" s="5">
        <v>64</v>
      </c>
      <c r="D20" s="12"/>
      <c r="E20" s="12"/>
    </row>
    <row r="21" spans="1:5" ht="18" customHeight="1">
      <c r="A21" s="5" t="s">
        <v>18</v>
      </c>
      <c r="B21" s="11" t="s">
        <v>19</v>
      </c>
      <c r="C21" s="5">
        <v>65</v>
      </c>
      <c r="D21" s="12">
        <v>6036</v>
      </c>
      <c r="E21" s="12">
        <v>3000</v>
      </c>
    </row>
    <row r="22" spans="1:5" ht="18" customHeight="1">
      <c r="A22" s="5" t="s">
        <v>20</v>
      </c>
      <c r="B22" s="11" t="s">
        <v>21</v>
      </c>
      <c r="C22" s="5">
        <v>66</v>
      </c>
      <c r="D22" s="12">
        <v>222</v>
      </c>
      <c r="E22" s="12">
        <v>8500</v>
      </c>
    </row>
    <row r="23" spans="1:5" ht="30.75" customHeight="1">
      <c r="A23" s="5" t="s">
        <v>22</v>
      </c>
      <c r="B23" s="11" t="s">
        <v>23</v>
      </c>
      <c r="C23" s="5">
        <v>67</v>
      </c>
      <c r="D23" s="12"/>
      <c r="E23" s="12"/>
    </row>
    <row r="24" spans="1:5" ht="18" customHeight="1">
      <c r="A24" s="5" t="s">
        <v>24</v>
      </c>
      <c r="B24" s="11" t="s">
        <v>114</v>
      </c>
      <c r="C24" s="5">
        <v>68</v>
      </c>
      <c r="D24" s="6">
        <f>SUM(D25:D28)</f>
        <v>0</v>
      </c>
      <c r="E24" s="6">
        <f>SUM(E25:E28)</f>
        <v>0</v>
      </c>
    </row>
    <row r="25" spans="1:5" ht="30.75" customHeight="1">
      <c r="A25" s="5" t="s">
        <v>115</v>
      </c>
      <c r="B25" s="11" t="s">
        <v>116</v>
      </c>
      <c r="C25" s="5" t="s">
        <v>117</v>
      </c>
      <c r="D25" s="12"/>
      <c r="E25" s="12"/>
    </row>
    <row r="26" spans="1:5" ht="18" customHeight="1">
      <c r="A26" s="5" t="s">
        <v>118</v>
      </c>
      <c r="B26" s="11" t="s">
        <v>25</v>
      </c>
      <c r="C26" s="5" t="s">
        <v>26</v>
      </c>
      <c r="D26" s="12"/>
      <c r="E26" s="12"/>
    </row>
    <row r="27" spans="1:5" ht="18" customHeight="1">
      <c r="A27" s="5" t="s">
        <v>119</v>
      </c>
      <c r="B27" s="11" t="s">
        <v>27</v>
      </c>
      <c r="C27" s="5" t="s">
        <v>28</v>
      </c>
      <c r="D27" s="12"/>
      <c r="E27" s="12"/>
    </row>
    <row r="28" spans="1:5" ht="18" customHeight="1">
      <c r="A28" s="5" t="s">
        <v>120</v>
      </c>
      <c r="B28" s="11" t="s">
        <v>121</v>
      </c>
      <c r="C28" s="5" t="s">
        <v>122</v>
      </c>
      <c r="D28" s="12"/>
      <c r="E28" s="12"/>
    </row>
    <row r="29" spans="1:5" ht="18" customHeight="1">
      <c r="A29" s="5" t="s">
        <v>29</v>
      </c>
      <c r="B29" s="11" t="s">
        <v>30</v>
      </c>
      <c r="C29" s="5">
        <v>70</v>
      </c>
      <c r="D29" s="12"/>
      <c r="E29" s="12"/>
    </row>
    <row r="30" spans="1:5" ht="18" customHeight="1">
      <c r="A30" s="5" t="s">
        <v>31</v>
      </c>
      <c r="B30" s="11" t="s">
        <v>32</v>
      </c>
      <c r="C30" s="5">
        <v>80</v>
      </c>
      <c r="D30" s="12"/>
      <c r="E30" s="12"/>
    </row>
    <row r="31" spans="1:5" ht="18" customHeight="1">
      <c r="A31" s="5" t="s">
        <v>33</v>
      </c>
      <c r="B31" s="11" t="s">
        <v>34</v>
      </c>
      <c r="C31" s="5">
        <v>90</v>
      </c>
      <c r="D31" s="12"/>
      <c r="E31" s="12"/>
    </row>
    <row r="32" spans="1:5" ht="46.5" customHeight="1">
      <c r="A32" s="5" t="s">
        <v>35</v>
      </c>
      <c r="B32" s="11" t="s">
        <v>36</v>
      </c>
      <c r="C32" s="5">
        <v>100</v>
      </c>
      <c r="D32" s="6">
        <v>880</v>
      </c>
      <c r="E32" s="6">
        <f>SUM(E33:E41)</f>
        <v>0</v>
      </c>
    </row>
    <row r="33" spans="1:5" ht="18" customHeight="1">
      <c r="A33" s="5" t="s">
        <v>37</v>
      </c>
      <c r="B33" s="11" t="s">
        <v>38</v>
      </c>
      <c r="C33" s="5">
        <v>101</v>
      </c>
      <c r="D33" s="12"/>
      <c r="E33" s="12"/>
    </row>
    <row r="34" spans="1:5" ht="18" customHeight="1">
      <c r="A34" s="5" t="s">
        <v>39</v>
      </c>
      <c r="B34" s="11" t="s">
        <v>40</v>
      </c>
      <c r="C34" s="5">
        <v>102</v>
      </c>
      <c r="D34" s="12"/>
      <c r="E34" s="12"/>
    </row>
    <row r="35" spans="1:5" ht="18" customHeight="1">
      <c r="A35" s="5" t="s">
        <v>41</v>
      </c>
      <c r="B35" s="11" t="s">
        <v>42</v>
      </c>
      <c r="C35" s="5">
        <v>103</v>
      </c>
      <c r="D35" s="12"/>
      <c r="E35" s="12"/>
    </row>
    <row r="36" spans="1:5" ht="46.5" customHeight="1">
      <c r="A36" s="5" t="s">
        <v>43</v>
      </c>
      <c r="B36" s="11" t="s">
        <v>44</v>
      </c>
      <c r="C36" s="5">
        <v>104</v>
      </c>
      <c r="D36" s="12"/>
      <c r="E36" s="12"/>
    </row>
    <row r="37" spans="1:5" ht="18" customHeight="1">
      <c r="A37" s="5" t="s">
        <v>45</v>
      </c>
      <c r="B37" s="11" t="s">
        <v>46</v>
      </c>
      <c r="C37" s="5">
        <v>105</v>
      </c>
      <c r="D37" s="12"/>
      <c r="E37" s="12"/>
    </row>
    <row r="38" spans="1:5" ht="18" customHeight="1">
      <c r="A38" s="5" t="s">
        <v>47</v>
      </c>
      <c r="B38" s="11" t="s">
        <v>48</v>
      </c>
      <c r="C38" s="5">
        <v>106</v>
      </c>
      <c r="D38" s="12"/>
      <c r="E38" s="12"/>
    </row>
    <row r="39" spans="1:5" ht="18" customHeight="1">
      <c r="A39" s="5" t="s">
        <v>49</v>
      </c>
      <c r="B39" s="11" t="s">
        <v>50</v>
      </c>
      <c r="C39" s="5">
        <v>107</v>
      </c>
      <c r="D39" s="12"/>
      <c r="E39" s="12"/>
    </row>
    <row r="40" spans="1:5" ht="18" customHeight="1">
      <c r="A40" s="5" t="s">
        <v>51</v>
      </c>
      <c r="B40" s="11" t="s">
        <v>52</v>
      </c>
      <c r="C40" s="5">
        <v>108</v>
      </c>
      <c r="D40" s="12"/>
      <c r="E40" s="12"/>
    </row>
    <row r="41" spans="1:5" ht="18" customHeight="1">
      <c r="A41" s="5" t="s">
        <v>53</v>
      </c>
      <c r="B41" s="11" t="s">
        <v>54</v>
      </c>
      <c r="C41" s="5">
        <v>109</v>
      </c>
      <c r="D41" s="12"/>
      <c r="E41" s="12"/>
    </row>
    <row r="42" spans="1:5" ht="18" customHeight="1">
      <c r="A42" s="5" t="s">
        <v>55</v>
      </c>
      <c r="B42" s="11" t="s">
        <v>56</v>
      </c>
      <c r="C42" s="5">
        <v>110</v>
      </c>
      <c r="D42" s="12"/>
      <c r="E42" s="12"/>
    </row>
    <row r="43" spans="1:5" ht="18" customHeight="1">
      <c r="A43" s="5" t="s">
        <v>57</v>
      </c>
      <c r="B43" s="11" t="s">
        <v>58</v>
      </c>
      <c r="C43" s="5">
        <v>120</v>
      </c>
      <c r="D43" s="12"/>
      <c r="E43" s="12"/>
    </row>
    <row r="44" spans="1:8" s="10" customFormat="1" ht="23.25" customHeight="1">
      <c r="A44" s="51" t="s">
        <v>59</v>
      </c>
      <c r="B44" s="51"/>
      <c r="C44" s="8">
        <v>130</v>
      </c>
      <c r="D44" s="13">
        <f>D16+D29+D30+D31+D32+D42+D43</f>
        <v>9539.2</v>
      </c>
      <c r="E44" s="13">
        <f>E16+E29+E30+E31+E32+E42+E43</f>
        <v>12663.880000000001</v>
      </c>
      <c r="F44" s="9"/>
      <c r="G44" s="9"/>
      <c r="H44" s="9"/>
    </row>
    <row r="45" spans="1:8" s="10" customFormat="1" ht="23.25" customHeight="1">
      <c r="A45" s="51" t="s">
        <v>123</v>
      </c>
      <c r="B45" s="51"/>
      <c r="C45" s="8">
        <v>140</v>
      </c>
      <c r="D45" s="13">
        <f>D11+D14-D44</f>
        <v>4903.469999999999</v>
      </c>
      <c r="E45" s="13">
        <v>450</v>
      </c>
      <c r="F45" s="9"/>
      <c r="G45" s="9"/>
      <c r="H45" s="9"/>
    </row>
    <row r="47" spans="2:5" ht="31.5">
      <c r="B47" s="2" t="s">
        <v>124</v>
      </c>
      <c r="C47" s="60" t="s">
        <v>132</v>
      </c>
      <c r="D47" s="61"/>
      <c r="E47" s="61"/>
    </row>
    <row r="48" spans="3:5" ht="15.75">
      <c r="C48" s="53" t="s">
        <v>125</v>
      </c>
      <c r="D48" s="59"/>
      <c r="E48" s="59"/>
    </row>
    <row r="49" spans="2:5" ht="15.75">
      <c r="B49" s="2" t="s">
        <v>126</v>
      </c>
      <c r="C49" s="60" t="s">
        <v>133</v>
      </c>
      <c r="D49" s="61"/>
      <c r="E49" s="61"/>
    </row>
    <row r="50" spans="3:5" ht="15.75">
      <c r="C50" s="53" t="s">
        <v>127</v>
      </c>
      <c r="D50" s="59"/>
      <c r="E50" s="59"/>
    </row>
    <row r="52" spans="3:5" ht="15.75">
      <c r="C52" s="60" t="s">
        <v>134</v>
      </c>
      <c r="D52" s="60"/>
      <c r="E52" s="60"/>
    </row>
    <row r="53" ht="15.75">
      <c r="D53" s="4" t="s">
        <v>128</v>
      </c>
    </row>
    <row r="54" spans="1:5" ht="15.75">
      <c r="A54" s="7"/>
      <c r="B54" s="1"/>
      <c r="C54" s="7"/>
      <c r="D54" s="14"/>
      <c r="E54" s="14"/>
    </row>
    <row r="55" spans="1:5" ht="15.75">
      <c r="A55" s="7"/>
      <c r="B55" s="1"/>
      <c r="C55" s="7"/>
      <c r="D55" s="14"/>
      <c r="E55" s="14"/>
    </row>
    <row r="56" spans="1:5" ht="15.75">
      <c r="A56" s="7"/>
      <c r="B56" s="1"/>
      <c r="C56" s="7"/>
      <c r="D56" s="14"/>
      <c r="E56" s="14"/>
    </row>
    <row r="57" spans="1:5" ht="15.75">
      <c r="A57" s="7"/>
      <c r="B57" s="1"/>
      <c r="C57" s="7"/>
      <c r="D57" s="14"/>
      <c r="E57" s="14"/>
    </row>
    <row r="58" spans="1:5" ht="15.75">
      <c r="A58" s="7"/>
      <c r="B58" s="1"/>
      <c r="C58" s="7"/>
      <c r="D58" s="14"/>
      <c r="E58" s="14"/>
    </row>
    <row r="59" spans="1:5" ht="15.75">
      <c r="A59" s="7"/>
      <c r="B59" s="1"/>
      <c r="C59" s="7"/>
      <c r="D59" s="14"/>
      <c r="E59" s="14"/>
    </row>
    <row r="60" spans="1:5" ht="15.75">
      <c r="A60" s="7"/>
      <c r="B60" s="1"/>
      <c r="C60" s="7"/>
      <c r="D60" s="14"/>
      <c r="E60" s="14"/>
    </row>
    <row r="61" spans="1:5" ht="15.75">
      <c r="A61" s="7"/>
      <c r="B61" s="1"/>
      <c r="C61" s="7"/>
      <c r="D61" s="14"/>
      <c r="E61" s="14"/>
    </row>
    <row r="62" spans="1:5" ht="15.75">
      <c r="A62" s="7"/>
      <c r="B62" s="1"/>
      <c r="C62" s="7"/>
      <c r="D62" s="14"/>
      <c r="E62" s="14"/>
    </row>
    <row r="63" spans="1:5" ht="15.75">
      <c r="A63" s="7"/>
      <c r="B63" s="1"/>
      <c r="C63" s="7"/>
      <c r="D63" s="14"/>
      <c r="E63" s="14"/>
    </row>
    <row r="64" spans="1:5" ht="15.75">
      <c r="A64" s="7"/>
      <c r="B64" s="1"/>
      <c r="C64" s="7"/>
      <c r="D64" s="14"/>
      <c r="E64" s="14"/>
    </row>
    <row r="65" spans="1:5" ht="15.75">
      <c r="A65" s="7"/>
      <c r="B65" s="1"/>
      <c r="C65" s="7"/>
      <c r="D65" s="14"/>
      <c r="E65" s="14"/>
    </row>
  </sheetData>
  <sheetProtection/>
  <mergeCells count="17">
    <mergeCell ref="C50:E50"/>
    <mergeCell ref="C52:E52"/>
    <mergeCell ref="C47:E47"/>
    <mergeCell ref="C48:E48"/>
    <mergeCell ref="C49:E49"/>
    <mergeCell ref="A11:B11"/>
    <mergeCell ref="A12:E12"/>
    <mergeCell ref="A14:B14"/>
    <mergeCell ref="A15:E15"/>
    <mergeCell ref="A44:B44"/>
    <mergeCell ref="A45:B45"/>
    <mergeCell ref="A1:E1"/>
    <mergeCell ref="A2:E2"/>
    <mergeCell ref="A4:E4"/>
    <mergeCell ref="A5:E5"/>
    <mergeCell ref="A7:E7"/>
    <mergeCell ref="A8:E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6.125" style="3" customWidth="1"/>
    <col min="2" max="2" width="46.875" style="2" customWidth="1"/>
    <col min="3" max="3" width="7.625" style="3" customWidth="1"/>
    <col min="4" max="4" width="12.625" style="4" customWidth="1"/>
    <col min="5" max="5" width="14.00390625" style="4" customWidth="1"/>
    <col min="6" max="8" width="9.125" style="1" customWidth="1"/>
    <col min="9" max="16384" width="9.125" style="2" customWidth="1"/>
  </cols>
  <sheetData>
    <row r="1" spans="1:5" ht="33" customHeight="1">
      <c r="A1" s="53" t="s">
        <v>0</v>
      </c>
      <c r="B1" s="53"/>
      <c r="C1" s="53"/>
      <c r="D1" s="53"/>
      <c r="E1" s="53"/>
    </row>
    <row r="3" spans="1:5" ht="36.75" customHeight="1">
      <c r="A3" s="54" t="s">
        <v>102</v>
      </c>
      <c r="B3" s="54"/>
      <c r="C3" s="54"/>
      <c r="D3" s="54"/>
      <c r="E3" s="54"/>
    </row>
    <row r="4" spans="1:5" ht="18.75" customHeight="1">
      <c r="A4" s="54" t="s">
        <v>103</v>
      </c>
      <c r="B4" s="54"/>
      <c r="C4" s="54"/>
      <c r="D4" s="54"/>
      <c r="E4" s="54"/>
    </row>
    <row r="6" ht="15.75">
      <c r="E6" s="4" t="s">
        <v>104</v>
      </c>
    </row>
    <row r="7" spans="1:8" s="3" customFormat="1" ht="31.5" customHeight="1">
      <c r="A7" s="5" t="s">
        <v>1</v>
      </c>
      <c r="B7" s="5" t="s">
        <v>2</v>
      </c>
      <c r="C7" s="5" t="s">
        <v>3</v>
      </c>
      <c r="D7" s="6" t="s">
        <v>101</v>
      </c>
      <c r="E7" s="6" t="s">
        <v>69</v>
      </c>
      <c r="F7" s="7"/>
      <c r="G7" s="7"/>
      <c r="H7" s="7"/>
    </row>
    <row r="8" spans="1:5" ht="15.75">
      <c r="A8" s="62" t="s">
        <v>4</v>
      </c>
      <c r="B8" s="63"/>
      <c r="C8" s="63"/>
      <c r="D8" s="63"/>
      <c r="E8" s="64"/>
    </row>
    <row r="9" spans="1:5" ht="18" customHeight="1">
      <c r="A9" s="5" t="s">
        <v>5</v>
      </c>
      <c r="B9" s="11" t="s">
        <v>6</v>
      </c>
      <c r="C9" s="5">
        <v>20</v>
      </c>
      <c r="D9" s="12">
        <v>100</v>
      </c>
      <c r="E9" s="12">
        <v>4500</v>
      </c>
    </row>
    <row r="10" spans="1:8" s="10" customFormat="1" ht="23.25" customHeight="1">
      <c r="A10" s="65" t="s">
        <v>7</v>
      </c>
      <c r="B10" s="66"/>
      <c r="C10" s="8">
        <v>50</v>
      </c>
      <c r="D10" s="13">
        <f>D9</f>
        <v>100</v>
      </c>
      <c r="E10" s="13">
        <f>E9</f>
        <v>4500</v>
      </c>
      <c r="F10" s="9"/>
      <c r="G10" s="9"/>
      <c r="H10" s="9"/>
    </row>
    <row r="11" spans="1:5" ht="15.75">
      <c r="A11" s="62" t="s">
        <v>8</v>
      </c>
      <c r="B11" s="63"/>
      <c r="C11" s="63"/>
      <c r="D11" s="63"/>
      <c r="E11" s="64"/>
    </row>
    <row r="12" spans="1:5" ht="18" customHeight="1">
      <c r="A12" s="5">
        <v>1</v>
      </c>
      <c r="B12" s="11" t="s">
        <v>9</v>
      </c>
      <c r="C12" s="5">
        <v>60</v>
      </c>
      <c r="D12" s="6">
        <f>SUM(D13:D21)</f>
        <v>5</v>
      </c>
      <c r="E12" s="47">
        <f>SUM(E13:E21)</f>
        <v>225</v>
      </c>
    </row>
    <row r="13" spans="1:5" ht="18" customHeight="1">
      <c r="A13" s="5" t="s">
        <v>10</v>
      </c>
      <c r="B13" s="11" t="s">
        <v>11</v>
      </c>
      <c r="C13" s="5">
        <v>61</v>
      </c>
      <c r="D13" s="12"/>
      <c r="E13" s="48">
        <f>D13*$E$9/100</f>
        <v>0</v>
      </c>
    </row>
    <row r="14" spans="1:5" ht="30.75" customHeight="1">
      <c r="A14" s="5" t="s">
        <v>12</v>
      </c>
      <c r="B14" s="11" t="s">
        <v>13</v>
      </c>
      <c r="C14" s="5">
        <v>62</v>
      </c>
      <c r="D14" s="12"/>
      <c r="E14" s="48">
        <f aca="true" t="shared" si="0" ref="E14:E24">D14*$E$9/100</f>
        <v>0</v>
      </c>
    </row>
    <row r="15" spans="1:5" ht="18" customHeight="1">
      <c r="A15" s="5" t="s">
        <v>14</v>
      </c>
      <c r="B15" s="11" t="s">
        <v>15</v>
      </c>
      <c r="C15" s="5">
        <v>63</v>
      </c>
      <c r="D15" s="12"/>
      <c r="E15" s="48">
        <f t="shared" si="0"/>
        <v>0</v>
      </c>
    </row>
    <row r="16" spans="1:5" ht="30.75" customHeight="1">
      <c r="A16" s="5" t="s">
        <v>16</v>
      </c>
      <c r="B16" s="11" t="s">
        <v>17</v>
      </c>
      <c r="C16" s="5">
        <v>64</v>
      </c>
      <c r="D16" s="12"/>
      <c r="E16" s="48">
        <f t="shared" si="0"/>
        <v>0</v>
      </c>
    </row>
    <row r="17" spans="1:5" ht="18" customHeight="1">
      <c r="A17" s="5" t="s">
        <v>18</v>
      </c>
      <c r="B17" s="11" t="s">
        <v>19</v>
      </c>
      <c r="C17" s="5">
        <v>65</v>
      </c>
      <c r="D17" s="12"/>
      <c r="E17" s="48">
        <f t="shared" si="0"/>
        <v>0</v>
      </c>
    </row>
    <row r="18" spans="1:5" ht="18" customHeight="1">
      <c r="A18" s="5" t="s">
        <v>20</v>
      </c>
      <c r="B18" s="11" t="s">
        <v>21</v>
      </c>
      <c r="C18" s="5">
        <v>66</v>
      </c>
      <c r="D18" s="12"/>
      <c r="E18" s="48">
        <f t="shared" si="0"/>
        <v>0</v>
      </c>
    </row>
    <row r="19" spans="1:5" ht="30.75" customHeight="1">
      <c r="A19" s="5" t="s">
        <v>22</v>
      </c>
      <c r="B19" s="11" t="s">
        <v>23</v>
      </c>
      <c r="C19" s="5">
        <v>67</v>
      </c>
      <c r="D19" s="12"/>
      <c r="E19" s="48">
        <f t="shared" si="0"/>
        <v>0</v>
      </c>
    </row>
    <row r="20" spans="1:5" ht="18" customHeight="1">
      <c r="A20" s="5" t="s">
        <v>24</v>
      </c>
      <c r="B20" s="11" t="s">
        <v>25</v>
      </c>
      <c r="C20" s="5" t="s">
        <v>26</v>
      </c>
      <c r="D20" s="12"/>
      <c r="E20" s="48">
        <f t="shared" si="0"/>
        <v>0</v>
      </c>
    </row>
    <row r="21" spans="1:5" ht="18" customHeight="1">
      <c r="A21" s="5" t="s">
        <v>105</v>
      </c>
      <c r="B21" s="11" t="s">
        <v>27</v>
      </c>
      <c r="C21" s="5" t="s">
        <v>28</v>
      </c>
      <c r="D21" s="12">
        <v>5</v>
      </c>
      <c r="E21" s="48">
        <f t="shared" si="0"/>
        <v>225</v>
      </c>
    </row>
    <row r="22" spans="1:5" ht="18" customHeight="1">
      <c r="A22" s="5" t="s">
        <v>29</v>
      </c>
      <c r="B22" s="11" t="s">
        <v>30</v>
      </c>
      <c r="C22" s="5">
        <v>70</v>
      </c>
      <c r="D22" s="12"/>
      <c r="E22" s="48">
        <f t="shared" si="0"/>
        <v>0</v>
      </c>
    </row>
    <row r="23" spans="1:5" ht="18" customHeight="1">
      <c r="A23" s="5" t="s">
        <v>31</v>
      </c>
      <c r="B23" s="11" t="s">
        <v>32</v>
      </c>
      <c r="C23" s="5">
        <v>80</v>
      </c>
      <c r="D23" s="12"/>
      <c r="E23" s="48">
        <f t="shared" si="0"/>
        <v>0</v>
      </c>
    </row>
    <row r="24" spans="1:5" ht="18" customHeight="1">
      <c r="A24" s="5" t="s">
        <v>33</v>
      </c>
      <c r="B24" s="11" t="s">
        <v>34</v>
      </c>
      <c r="C24" s="5">
        <v>90</v>
      </c>
      <c r="D24" s="12"/>
      <c r="E24" s="48">
        <f t="shared" si="0"/>
        <v>0</v>
      </c>
    </row>
    <row r="25" spans="1:5" ht="46.5" customHeight="1">
      <c r="A25" s="5" t="s">
        <v>35</v>
      </c>
      <c r="B25" s="11" t="s">
        <v>36</v>
      </c>
      <c r="C25" s="5">
        <v>100</v>
      </c>
      <c r="D25" s="6">
        <f>SUM(D26:D34)</f>
        <v>0</v>
      </c>
      <c r="E25" s="47">
        <f>SUM(E26:E34)</f>
        <v>0</v>
      </c>
    </row>
    <row r="26" spans="1:5" ht="18" customHeight="1">
      <c r="A26" s="5" t="s">
        <v>37</v>
      </c>
      <c r="B26" s="11" t="s">
        <v>38</v>
      </c>
      <c r="C26" s="5">
        <v>101</v>
      </c>
      <c r="D26" s="12"/>
      <c r="E26" s="48">
        <f aca="true" t="shared" si="1" ref="E26:E36">D26*$E$9/100</f>
        <v>0</v>
      </c>
    </row>
    <row r="27" spans="1:5" ht="18" customHeight="1">
      <c r="A27" s="5" t="s">
        <v>39</v>
      </c>
      <c r="B27" s="11" t="s">
        <v>40</v>
      </c>
      <c r="C27" s="5">
        <v>102</v>
      </c>
      <c r="D27" s="12"/>
      <c r="E27" s="48">
        <f t="shared" si="1"/>
        <v>0</v>
      </c>
    </row>
    <row r="28" spans="1:5" ht="18" customHeight="1">
      <c r="A28" s="5" t="s">
        <v>41</v>
      </c>
      <c r="B28" s="11" t="s">
        <v>42</v>
      </c>
      <c r="C28" s="5">
        <v>103</v>
      </c>
      <c r="D28" s="12"/>
      <c r="E28" s="48">
        <f t="shared" si="1"/>
        <v>0</v>
      </c>
    </row>
    <row r="29" spans="1:5" ht="46.5" customHeight="1">
      <c r="A29" s="5" t="s">
        <v>43</v>
      </c>
      <c r="B29" s="11" t="s">
        <v>44</v>
      </c>
      <c r="C29" s="5">
        <v>104</v>
      </c>
      <c r="D29" s="12"/>
      <c r="E29" s="48">
        <f t="shared" si="1"/>
        <v>0</v>
      </c>
    </row>
    <row r="30" spans="1:5" ht="18" customHeight="1">
      <c r="A30" s="5" t="s">
        <v>45</v>
      </c>
      <c r="B30" s="11" t="s">
        <v>46</v>
      </c>
      <c r="C30" s="5">
        <v>105</v>
      </c>
      <c r="D30" s="12"/>
      <c r="E30" s="48">
        <f t="shared" si="1"/>
        <v>0</v>
      </c>
    </row>
    <row r="31" spans="1:5" ht="18" customHeight="1">
      <c r="A31" s="5" t="s">
        <v>47</v>
      </c>
      <c r="B31" s="11" t="s">
        <v>48</v>
      </c>
      <c r="C31" s="5">
        <v>106</v>
      </c>
      <c r="D31" s="12"/>
      <c r="E31" s="48">
        <f t="shared" si="1"/>
        <v>0</v>
      </c>
    </row>
    <row r="32" spans="1:5" ht="18" customHeight="1">
      <c r="A32" s="5" t="s">
        <v>49</v>
      </c>
      <c r="B32" s="11" t="s">
        <v>50</v>
      </c>
      <c r="C32" s="5">
        <v>107</v>
      </c>
      <c r="D32" s="12"/>
      <c r="E32" s="48">
        <f t="shared" si="1"/>
        <v>0</v>
      </c>
    </row>
    <row r="33" spans="1:5" ht="18" customHeight="1">
      <c r="A33" s="5" t="s">
        <v>51</v>
      </c>
      <c r="B33" s="11" t="s">
        <v>52</v>
      </c>
      <c r="C33" s="5">
        <v>108</v>
      </c>
      <c r="D33" s="12"/>
      <c r="E33" s="48">
        <f t="shared" si="1"/>
        <v>0</v>
      </c>
    </row>
    <row r="34" spans="1:5" ht="18" customHeight="1">
      <c r="A34" s="5" t="s">
        <v>53</v>
      </c>
      <c r="B34" s="11" t="s">
        <v>54</v>
      </c>
      <c r="C34" s="5">
        <v>109</v>
      </c>
      <c r="D34" s="12"/>
      <c r="E34" s="48">
        <f t="shared" si="1"/>
        <v>0</v>
      </c>
    </row>
    <row r="35" spans="1:5" ht="18" customHeight="1">
      <c r="A35" s="5" t="s">
        <v>55</v>
      </c>
      <c r="B35" s="11" t="s">
        <v>56</v>
      </c>
      <c r="C35" s="5">
        <v>110</v>
      </c>
      <c r="D35" s="12">
        <v>30</v>
      </c>
      <c r="E35" s="48">
        <f t="shared" si="1"/>
        <v>1350</v>
      </c>
    </row>
    <row r="36" spans="1:5" ht="18" customHeight="1">
      <c r="A36" s="5" t="s">
        <v>57</v>
      </c>
      <c r="B36" s="11" t="s">
        <v>58</v>
      </c>
      <c r="C36" s="5">
        <v>120</v>
      </c>
      <c r="D36" s="12"/>
      <c r="E36" s="48">
        <f t="shared" si="1"/>
        <v>0</v>
      </c>
    </row>
    <row r="37" spans="1:8" s="10" customFormat="1" ht="23.25" customHeight="1">
      <c r="A37" s="51" t="s">
        <v>59</v>
      </c>
      <c r="B37" s="51"/>
      <c r="C37" s="8">
        <v>130</v>
      </c>
      <c r="D37" s="13">
        <f>D12+D22+D23+D24+D25+D35+D36</f>
        <v>35</v>
      </c>
      <c r="E37" s="49">
        <f>E12+E22+E23+E24+E25+E35+E36</f>
        <v>1575</v>
      </c>
      <c r="F37" s="9"/>
      <c r="G37" s="9"/>
      <c r="H37" s="9"/>
    </row>
    <row r="39" spans="1:5" ht="15.75">
      <c r="A39" s="7"/>
      <c r="B39" s="1"/>
      <c r="C39" s="7"/>
      <c r="D39" s="14"/>
      <c r="E39" s="14"/>
    </row>
    <row r="40" spans="1:5" ht="15.75">
      <c r="A40" s="7"/>
      <c r="B40" s="1"/>
      <c r="C40" s="7"/>
      <c r="D40" s="14"/>
      <c r="E40" s="14"/>
    </row>
    <row r="41" spans="1:5" ht="15.75">
      <c r="A41" s="7"/>
      <c r="B41" s="1"/>
      <c r="C41" s="7"/>
      <c r="D41" s="14"/>
      <c r="E41" s="14"/>
    </row>
    <row r="42" spans="1:5" ht="15.75">
      <c r="A42" s="7"/>
      <c r="B42" s="1"/>
      <c r="C42" s="7"/>
      <c r="D42" s="14"/>
      <c r="E42" s="14"/>
    </row>
    <row r="43" spans="1:5" ht="15.75">
      <c r="A43" s="7"/>
      <c r="B43" s="1"/>
      <c r="C43" s="7"/>
      <c r="D43" s="14"/>
      <c r="E43" s="14"/>
    </row>
    <row r="44" spans="1:5" ht="15.75">
      <c r="A44" s="7"/>
      <c r="B44" s="1"/>
      <c r="C44" s="7"/>
      <c r="D44" s="14"/>
      <c r="E44" s="14"/>
    </row>
    <row r="45" spans="1:5" ht="15.75">
      <c r="A45" s="7"/>
      <c r="B45" s="1"/>
      <c r="C45" s="7"/>
      <c r="D45" s="14"/>
      <c r="E45" s="14"/>
    </row>
    <row r="46" spans="1:5" ht="15.75">
      <c r="A46" s="7"/>
      <c r="B46" s="1"/>
      <c r="C46" s="7"/>
      <c r="D46" s="14"/>
      <c r="E46" s="14"/>
    </row>
    <row r="47" spans="1:5" ht="15.75">
      <c r="A47" s="7"/>
      <c r="B47" s="1"/>
      <c r="C47" s="7"/>
      <c r="D47" s="14"/>
      <c r="E47" s="14"/>
    </row>
  </sheetData>
  <sheetProtection/>
  <mergeCells count="7">
    <mergeCell ref="A11:E11"/>
    <mergeCell ref="A37:B37"/>
    <mergeCell ref="A8:E8"/>
    <mergeCell ref="A1:E1"/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zoomScaleSheetLayoutView="145" zoomScalePageLayoutView="0" workbookViewId="0" topLeftCell="A10">
      <selection activeCell="D11" sqref="D11"/>
    </sheetView>
  </sheetViews>
  <sheetFormatPr defaultColWidth="9.00390625" defaultRowHeight="12.75"/>
  <cols>
    <col min="1" max="1" width="21.75390625" style="15" customWidth="1"/>
    <col min="2" max="4" width="16.375" style="43" customWidth="1"/>
    <col min="5" max="5" width="16.375" style="44" customWidth="1"/>
    <col min="6" max="6" width="16.375" style="43" customWidth="1"/>
    <col min="7" max="7" width="10.625" style="45" customWidth="1"/>
    <col min="8" max="8" width="13.375" style="46" customWidth="1"/>
    <col min="9" max="9" width="16.375" style="43" customWidth="1"/>
    <col min="10" max="16384" width="9.125" style="15" customWidth="1"/>
  </cols>
  <sheetData>
    <row r="1" spans="1:9" ht="15.75">
      <c r="A1" s="67"/>
      <c r="B1" s="67"/>
      <c r="C1" s="67"/>
      <c r="D1" s="67"/>
      <c r="E1" s="67"/>
      <c r="F1" s="67"/>
      <c r="G1" s="67"/>
      <c r="H1" s="67"/>
      <c r="I1" s="67"/>
    </row>
    <row r="2" spans="1:9" ht="15.75">
      <c r="A2" s="68" t="s">
        <v>60</v>
      </c>
      <c r="B2" s="68"/>
      <c r="C2" s="68"/>
      <c r="D2" s="68"/>
      <c r="E2" s="68"/>
      <c r="F2" s="68"/>
      <c r="G2" s="68"/>
      <c r="H2" s="68"/>
      <c r="I2" s="68"/>
    </row>
    <row r="3" spans="2:9" s="16" customFormat="1" ht="15.75">
      <c r="B3" s="17"/>
      <c r="C3" s="17"/>
      <c r="D3" s="17"/>
      <c r="E3" s="18"/>
      <c r="F3" s="17"/>
      <c r="G3" s="19"/>
      <c r="H3" s="20"/>
      <c r="I3" s="17"/>
    </row>
    <row r="4" spans="1:9" s="22" customFormat="1" ht="15.75" customHeight="1">
      <c r="A4" s="69" t="s">
        <v>61</v>
      </c>
      <c r="B4" s="70" t="s">
        <v>62</v>
      </c>
      <c r="C4" s="69" t="s">
        <v>63</v>
      </c>
      <c r="D4" s="69"/>
      <c r="E4" s="71" t="s">
        <v>64</v>
      </c>
      <c r="F4" s="72" t="s">
        <v>65</v>
      </c>
      <c r="G4" s="72"/>
      <c r="H4" s="72"/>
      <c r="I4" s="73" t="s">
        <v>66</v>
      </c>
    </row>
    <row r="5" spans="1:9" s="22" customFormat="1" ht="40.5" customHeight="1">
      <c r="A5" s="69"/>
      <c r="B5" s="70"/>
      <c r="C5" s="21" t="s">
        <v>67</v>
      </c>
      <c r="D5" s="21" t="s">
        <v>68</v>
      </c>
      <c r="E5" s="71"/>
      <c r="F5" s="21" t="s">
        <v>69</v>
      </c>
      <c r="G5" s="23" t="s">
        <v>70</v>
      </c>
      <c r="H5" s="24" t="s">
        <v>71</v>
      </c>
      <c r="I5" s="74"/>
    </row>
    <row r="6" spans="1:9" s="31" customFormat="1" ht="21" customHeight="1">
      <c r="A6" s="25" t="s">
        <v>72</v>
      </c>
      <c r="B6" s="26"/>
      <c r="C6" s="26">
        <f aca="true" t="shared" si="0" ref="C6:C19">SUM(B6*30%)</f>
        <v>0</v>
      </c>
      <c r="D6" s="26">
        <f aca="true" t="shared" si="1" ref="D6:D19">B6*70%</f>
        <v>0</v>
      </c>
      <c r="E6" s="27"/>
      <c r="F6" s="26"/>
      <c r="G6" s="28"/>
      <c r="H6" s="29"/>
      <c r="I6" s="30">
        <f>D6-F6</f>
        <v>0</v>
      </c>
    </row>
    <row r="7" spans="1:9" s="31" customFormat="1" ht="21" customHeight="1">
      <c r="A7" s="25" t="s">
        <v>73</v>
      </c>
      <c r="B7" s="32"/>
      <c r="C7" s="26">
        <f t="shared" si="0"/>
        <v>0</v>
      </c>
      <c r="D7" s="26">
        <f t="shared" si="1"/>
        <v>0</v>
      </c>
      <c r="E7" s="33"/>
      <c r="F7" s="33"/>
      <c r="G7" s="28"/>
      <c r="H7" s="29"/>
      <c r="I7" s="30">
        <f aca="true" t="shared" si="2" ref="I7:I19">I6+D7-F7</f>
        <v>0</v>
      </c>
    </row>
    <row r="8" spans="1:10" s="31" customFormat="1" ht="30" customHeight="1">
      <c r="A8" s="34" t="s">
        <v>74</v>
      </c>
      <c r="B8" s="35"/>
      <c r="C8" s="26">
        <f t="shared" si="0"/>
        <v>0</v>
      </c>
      <c r="D8" s="26">
        <f t="shared" si="1"/>
        <v>0</v>
      </c>
      <c r="E8" s="33"/>
      <c r="F8" s="33"/>
      <c r="G8" s="28"/>
      <c r="H8" s="29"/>
      <c r="I8" s="30">
        <f t="shared" si="2"/>
        <v>0</v>
      </c>
      <c r="J8" s="36"/>
    </row>
    <row r="9" spans="1:9" s="31" customFormat="1" ht="30" customHeight="1">
      <c r="A9" s="34" t="s">
        <v>75</v>
      </c>
      <c r="B9" s="35"/>
      <c r="C9" s="26">
        <f t="shared" si="0"/>
        <v>0</v>
      </c>
      <c r="D9" s="26">
        <f t="shared" si="1"/>
        <v>0</v>
      </c>
      <c r="E9" s="33"/>
      <c r="F9" s="33"/>
      <c r="G9" s="28"/>
      <c r="H9" s="29"/>
      <c r="I9" s="30">
        <f t="shared" si="2"/>
        <v>0</v>
      </c>
    </row>
    <row r="10" spans="1:10" s="31" customFormat="1" ht="30" customHeight="1">
      <c r="A10" s="34" t="s">
        <v>76</v>
      </c>
      <c r="B10" s="35"/>
      <c r="C10" s="26">
        <f t="shared" si="0"/>
        <v>0</v>
      </c>
      <c r="D10" s="26">
        <f t="shared" si="1"/>
        <v>0</v>
      </c>
      <c r="E10" s="33"/>
      <c r="F10" s="33"/>
      <c r="G10" s="28"/>
      <c r="H10" s="29"/>
      <c r="I10" s="30">
        <f t="shared" si="2"/>
        <v>0</v>
      </c>
      <c r="J10" s="36"/>
    </row>
    <row r="11" spans="1:9" s="31" customFormat="1" ht="30" customHeight="1">
      <c r="A11" s="34" t="s">
        <v>77</v>
      </c>
      <c r="B11" s="35"/>
      <c r="C11" s="26">
        <f t="shared" si="0"/>
        <v>0</v>
      </c>
      <c r="D11" s="26">
        <f t="shared" si="1"/>
        <v>0</v>
      </c>
      <c r="E11" s="33"/>
      <c r="F11" s="33"/>
      <c r="G11" s="28"/>
      <c r="H11" s="29"/>
      <c r="I11" s="30">
        <f t="shared" si="2"/>
        <v>0</v>
      </c>
    </row>
    <row r="12" spans="1:9" s="31" customFormat="1" ht="30" customHeight="1">
      <c r="A12" s="34" t="s">
        <v>78</v>
      </c>
      <c r="B12" s="35"/>
      <c r="C12" s="26">
        <f t="shared" si="0"/>
        <v>0</v>
      </c>
      <c r="D12" s="26">
        <f t="shared" si="1"/>
        <v>0</v>
      </c>
      <c r="E12" s="33"/>
      <c r="F12" s="33"/>
      <c r="G12" s="28"/>
      <c r="H12" s="29"/>
      <c r="I12" s="30">
        <f t="shared" si="2"/>
        <v>0</v>
      </c>
    </row>
    <row r="13" spans="1:9" s="31" customFormat="1" ht="30" customHeight="1">
      <c r="A13" s="34" t="s">
        <v>79</v>
      </c>
      <c r="B13" s="35"/>
      <c r="C13" s="26">
        <f t="shared" si="0"/>
        <v>0</v>
      </c>
      <c r="D13" s="26">
        <f t="shared" si="1"/>
        <v>0</v>
      </c>
      <c r="E13" s="33"/>
      <c r="F13" s="33"/>
      <c r="G13" s="28"/>
      <c r="H13" s="29"/>
      <c r="I13" s="30">
        <f t="shared" si="2"/>
        <v>0</v>
      </c>
    </row>
    <row r="14" spans="1:9" s="31" customFormat="1" ht="30" customHeight="1">
      <c r="A14" s="34" t="s">
        <v>80</v>
      </c>
      <c r="B14" s="35"/>
      <c r="C14" s="26">
        <f t="shared" si="0"/>
        <v>0</v>
      </c>
      <c r="D14" s="26">
        <f t="shared" si="1"/>
        <v>0</v>
      </c>
      <c r="E14" s="33"/>
      <c r="F14" s="33"/>
      <c r="G14" s="28"/>
      <c r="H14" s="29"/>
      <c r="I14" s="30">
        <f t="shared" si="2"/>
        <v>0</v>
      </c>
    </row>
    <row r="15" spans="1:9" s="31" customFormat="1" ht="30" customHeight="1">
      <c r="A15" s="34" t="s">
        <v>81</v>
      </c>
      <c r="B15" s="35"/>
      <c r="C15" s="26">
        <f t="shared" si="0"/>
        <v>0</v>
      </c>
      <c r="D15" s="26">
        <f t="shared" si="1"/>
        <v>0</v>
      </c>
      <c r="E15" s="33"/>
      <c r="F15" s="33"/>
      <c r="G15" s="28"/>
      <c r="H15" s="29"/>
      <c r="I15" s="30">
        <f t="shared" si="2"/>
        <v>0</v>
      </c>
    </row>
    <row r="16" spans="1:9" s="31" customFormat="1" ht="30" customHeight="1">
      <c r="A16" s="34" t="s">
        <v>82</v>
      </c>
      <c r="B16" s="35"/>
      <c r="C16" s="26">
        <f t="shared" si="0"/>
        <v>0</v>
      </c>
      <c r="D16" s="26">
        <f t="shared" si="1"/>
        <v>0</v>
      </c>
      <c r="E16" s="33"/>
      <c r="F16" s="33"/>
      <c r="G16" s="28"/>
      <c r="H16" s="29"/>
      <c r="I16" s="30">
        <f t="shared" si="2"/>
        <v>0</v>
      </c>
    </row>
    <row r="17" spans="1:9" s="31" customFormat="1" ht="30" customHeight="1">
      <c r="A17" s="34" t="s">
        <v>83</v>
      </c>
      <c r="B17" s="35"/>
      <c r="C17" s="26">
        <f t="shared" si="0"/>
        <v>0</v>
      </c>
      <c r="D17" s="26">
        <f t="shared" si="1"/>
        <v>0</v>
      </c>
      <c r="E17" s="33"/>
      <c r="F17" s="33"/>
      <c r="G17" s="28"/>
      <c r="H17" s="29"/>
      <c r="I17" s="30">
        <f t="shared" si="2"/>
        <v>0</v>
      </c>
    </row>
    <row r="18" spans="1:9" s="31" customFormat="1" ht="30" customHeight="1">
      <c r="A18" s="34" t="s">
        <v>84</v>
      </c>
      <c r="B18" s="35"/>
      <c r="C18" s="26">
        <f t="shared" si="0"/>
        <v>0</v>
      </c>
      <c r="D18" s="26">
        <f t="shared" si="1"/>
        <v>0</v>
      </c>
      <c r="E18" s="33"/>
      <c r="F18" s="33"/>
      <c r="G18" s="28"/>
      <c r="H18" s="29"/>
      <c r="I18" s="30">
        <f t="shared" si="2"/>
        <v>0</v>
      </c>
    </row>
    <row r="19" spans="1:10" s="31" customFormat="1" ht="30" customHeight="1">
      <c r="A19" s="34" t="s">
        <v>85</v>
      </c>
      <c r="B19" s="35"/>
      <c r="C19" s="26">
        <f t="shared" si="0"/>
        <v>0</v>
      </c>
      <c r="D19" s="26">
        <f t="shared" si="1"/>
        <v>0</v>
      </c>
      <c r="E19" s="37"/>
      <c r="F19" s="33"/>
      <c r="G19" s="38"/>
      <c r="H19" s="39"/>
      <c r="I19" s="30">
        <f t="shared" si="2"/>
        <v>0</v>
      </c>
      <c r="J19" s="40"/>
    </row>
    <row r="20" spans="1:10" s="31" customFormat="1" ht="24" customHeight="1">
      <c r="A20" s="25" t="s">
        <v>86</v>
      </c>
      <c r="B20" s="32">
        <f>SUM(B8:B19)</f>
        <v>0</v>
      </c>
      <c r="C20" s="32">
        <f>SUM(C8:C19)</f>
        <v>0</v>
      </c>
      <c r="D20" s="32">
        <f>SUM(D8:D19)</f>
        <v>0</v>
      </c>
      <c r="E20" s="32">
        <f>SUM(E8:E19)</f>
        <v>0</v>
      </c>
      <c r="F20" s="32">
        <f>SUM(F8:F19)</f>
        <v>0</v>
      </c>
      <c r="G20" s="41"/>
      <c r="H20" s="41"/>
      <c r="I20" s="32">
        <f>I19</f>
        <v>0</v>
      </c>
      <c r="J20" s="42"/>
    </row>
    <row r="21" spans="1:9" s="31" customFormat="1" ht="24" customHeight="1">
      <c r="A21" s="25" t="s">
        <v>87</v>
      </c>
      <c r="B21" s="32">
        <f>SUM(B6+B7+B20)</f>
        <v>0</v>
      </c>
      <c r="C21" s="32">
        <f>SUM(C6+C7+C20)</f>
        <v>0</v>
      </c>
      <c r="D21" s="32">
        <f>SUM(D6+D7+D20)</f>
        <v>0</v>
      </c>
      <c r="E21" s="32">
        <f>SUM(E6+E7+E20)</f>
        <v>0</v>
      </c>
      <c r="F21" s="32">
        <f>SUM(F6+F7+F20)</f>
        <v>0</v>
      </c>
      <c r="G21" s="41"/>
      <c r="H21" s="41"/>
      <c r="I21" s="32">
        <f>I6+I7+I20</f>
        <v>0</v>
      </c>
    </row>
  </sheetData>
  <sheetProtection/>
  <mergeCells count="8">
    <mergeCell ref="A1:I1"/>
    <mergeCell ref="A2:I2"/>
    <mergeCell ref="A4:A5"/>
    <mergeCell ref="B4:B5"/>
    <mergeCell ref="C4:D4"/>
    <mergeCell ref="E4:E5"/>
    <mergeCell ref="F4:H4"/>
    <mergeCell ref="I4:I5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zoomScaleSheetLayoutView="145" zoomScalePageLayoutView="0" workbookViewId="0" topLeftCell="A16">
      <selection activeCell="E10" sqref="E10"/>
    </sheetView>
  </sheetViews>
  <sheetFormatPr defaultColWidth="9.00390625" defaultRowHeight="12.75"/>
  <cols>
    <col min="1" max="1" width="21.75390625" style="15" customWidth="1"/>
    <col min="2" max="4" width="16.375" style="43" customWidth="1"/>
    <col min="5" max="5" width="16.375" style="44" customWidth="1"/>
    <col min="6" max="6" width="16.375" style="43" customWidth="1"/>
    <col min="7" max="7" width="10.625" style="45" customWidth="1"/>
    <col min="8" max="8" width="13.375" style="46" customWidth="1"/>
    <col min="9" max="16384" width="9.125" style="15" customWidth="1"/>
  </cols>
  <sheetData>
    <row r="1" spans="1:8" ht="15.75">
      <c r="A1" s="67"/>
      <c r="B1" s="67"/>
      <c r="C1" s="67"/>
      <c r="D1" s="67"/>
      <c r="E1" s="67"/>
      <c r="F1" s="67"/>
      <c r="G1" s="67"/>
      <c r="H1" s="67"/>
    </row>
    <row r="2" spans="1:8" ht="15.75">
      <c r="A2" s="68" t="s">
        <v>60</v>
      </c>
      <c r="B2" s="68"/>
      <c r="C2" s="68"/>
      <c r="D2" s="68"/>
      <c r="E2" s="68"/>
      <c r="F2" s="68"/>
      <c r="G2" s="68"/>
      <c r="H2" s="68"/>
    </row>
    <row r="3" spans="2:8" s="16" customFormat="1" ht="15.75">
      <c r="B3" s="17"/>
      <c r="C3" s="17"/>
      <c r="D3" s="17"/>
      <c r="E3" s="18"/>
      <c r="F3" s="17"/>
      <c r="G3" s="19"/>
      <c r="H3" s="20"/>
    </row>
    <row r="4" spans="1:8" s="22" customFormat="1" ht="15.75" customHeight="1">
      <c r="A4" s="69" t="s">
        <v>61</v>
      </c>
      <c r="B4" s="70" t="s">
        <v>62</v>
      </c>
      <c r="C4" s="69" t="s">
        <v>63</v>
      </c>
      <c r="D4" s="69"/>
      <c r="E4" s="71" t="s">
        <v>64</v>
      </c>
      <c r="F4" s="72" t="s">
        <v>65</v>
      </c>
      <c r="G4" s="72"/>
      <c r="H4" s="72"/>
    </row>
    <row r="5" spans="1:8" s="22" customFormat="1" ht="40.5" customHeight="1">
      <c r="A5" s="69"/>
      <c r="B5" s="70"/>
      <c r="C5" s="21" t="s">
        <v>67</v>
      </c>
      <c r="D5" s="21" t="s">
        <v>68</v>
      </c>
      <c r="E5" s="71"/>
      <c r="F5" s="21" t="s">
        <v>69</v>
      </c>
      <c r="G5" s="23" t="s">
        <v>70</v>
      </c>
      <c r="H5" s="24" t="s">
        <v>71</v>
      </c>
    </row>
    <row r="6" spans="1:9" s="31" customFormat="1" ht="30" customHeight="1">
      <c r="A6" s="34" t="s">
        <v>88</v>
      </c>
      <c r="B6" s="35"/>
      <c r="C6" s="26">
        <f aca="true" t="shared" si="0" ref="C6:C17">SUM(B6*30%)</f>
        <v>0</v>
      </c>
      <c r="D6" s="26">
        <f aca="true" t="shared" si="1" ref="D6:D11">B6*70%</f>
        <v>0</v>
      </c>
      <c r="E6" s="33"/>
      <c r="F6" s="33"/>
      <c r="G6" s="28"/>
      <c r="H6" s="29"/>
      <c r="I6" s="36"/>
    </row>
    <row r="7" spans="1:8" s="31" customFormat="1" ht="30" customHeight="1">
      <c r="A7" s="34" t="s">
        <v>89</v>
      </c>
      <c r="B7" s="35"/>
      <c r="C7" s="26">
        <f t="shared" si="0"/>
        <v>0</v>
      </c>
      <c r="D7" s="26">
        <f t="shared" si="1"/>
        <v>0</v>
      </c>
      <c r="E7" s="33"/>
      <c r="F7" s="33"/>
      <c r="G7" s="28"/>
      <c r="H7" s="29"/>
    </row>
    <row r="8" spans="1:9" s="31" customFormat="1" ht="30" customHeight="1">
      <c r="A8" s="34" t="s">
        <v>90</v>
      </c>
      <c r="B8" s="35"/>
      <c r="C8" s="26">
        <f t="shared" si="0"/>
        <v>0</v>
      </c>
      <c r="D8" s="26">
        <f t="shared" si="1"/>
        <v>0</v>
      </c>
      <c r="E8" s="33"/>
      <c r="F8" s="33"/>
      <c r="G8" s="28"/>
      <c r="H8" s="29"/>
      <c r="I8" s="36"/>
    </row>
    <row r="9" spans="1:8" s="31" customFormat="1" ht="30" customHeight="1">
      <c r="A9" s="34" t="s">
        <v>91</v>
      </c>
      <c r="B9" s="35"/>
      <c r="C9" s="26">
        <f t="shared" si="0"/>
        <v>0</v>
      </c>
      <c r="D9" s="26">
        <f t="shared" si="1"/>
        <v>0</v>
      </c>
      <c r="E9" s="33"/>
      <c r="F9" s="33"/>
      <c r="G9" s="28"/>
      <c r="H9" s="29"/>
    </row>
    <row r="10" spans="1:8" s="31" customFormat="1" ht="30" customHeight="1">
      <c r="A10" s="34" t="s">
        <v>92</v>
      </c>
      <c r="B10" s="35"/>
      <c r="C10" s="26">
        <f t="shared" si="0"/>
        <v>0</v>
      </c>
      <c r="D10" s="26">
        <f t="shared" si="1"/>
        <v>0</v>
      </c>
      <c r="E10" s="33"/>
      <c r="F10" s="33"/>
      <c r="G10" s="28"/>
      <c r="H10" s="29"/>
    </row>
    <row r="11" spans="1:8" s="31" customFormat="1" ht="30" customHeight="1">
      <c r="A11" s="34" t="s">
        <v>93</v>
      </c>
      <c r="B11" s="35"/>
      <c r="C11" s="26">
        <f t="shared" si="0"/>
        <v>0</v>
      </c>
      <c r="D11" s="26">
        <f t="shared" si="1"/>
        <v>0</v>
      </c>
      <c r="E11" s="33"/>
      <c r="F11" s="33"/>
      <c r="G11" s="28"/>
      <c r="H11" s="29"/>
    </row>
    <row r="12" spans="1:8" s="31" customFormat="1" ht="30" customHeight="1">
      <c r="A12" s="34" t="s">
        <v>95</v>
      </c>
      <c r="B12" s="35"/>
      <c r="C12" s="26">
        <f t="shared" si="0"/>
        <v>0</v>
      </c>
      <c r="D12" s="26">
        <f aca="true" t="shared" si="2" ref="D12:D17">B12*70%</f>
        <v>0</v>
      </c>
      <c r="E12" s="33"/>
      <c r="F12" s="33"/>
      <c r="G12" s="28"/>
      <c r="H12" s="29"/>
    </row>
    <row r="13" spans="1:8" s="31" customFormat="1" ht="30" customHeight="1">
      <c r="A13" s="34" t="s">
        <v>96</v>
      </c>
      <c r="B13" s="35"/>
      <c r="C13" s="26">
        <f t="shared" si="0"/>
        <v>0</v>
      </c>
      <c r="D13" s="26">
        <f t="shared" si="2"/>
        <v>0</v>
      </c>
      <c r="E13" s="33"/>
      <c r="F13" s="33"/>
      <c r="G13" s="28"/>
      <c r="H13" s="29"/>
    </row>
    <row r="14" spans="1:8" s="31" customFormat="1" ht="30" customHeight="1">
      <c r="A14" s="34" t="s">
        <v>97</v>
      </c>
      <c r="B14" s="35"/>
      <c r="C14" s="26">
        <f t="shared" si="0"/>
        <v>0</v>
      </c>
      <c r="D14" s="26">
        <f t="shared" si="2"/>
        <v>0</v>
      </c>
      <c r="E14" s="33"/>
      <c r="F14" s="33"/>
      <c r="G14" s="28"/>
      <c r="H14" s="29"/>
    </row>
    <row r="15" spans="1:8" s="31" customFormat="1" ht="30" customHeight="1">
      <c r="A15" s="34" t="s">
        <v>98</v>
      </c>
      <c r="B15" s="35"/>
      <c r="C15" s="26">
        <f t="shared" si="0"/>
        <v>0</v>
      </c>
      <c r="D15" s="26">
        <f t="shared" si="2"/>
        <v>0</v>
      </c>
      <c r="E15" s="33"/>
      <c r="F15" s="33"/>
      <c r="G15" s="28"/>
      <c r="H15" s="29"/>
    </row>
    <row r="16" spans="1:8" s="31" customFormat="1" ht="30" customHeight="1">
      <c r="A16" s="34" t="s">
        <v>99</v>
      </c>
      <c r="B16" s="35"/>
      <c r="C16" s="26">
        <f t="shared" si="0"/>
        <v>0</v>
      </c>
      <c r="D16" s="26">
        <f t="shared" si="2"/>
        <v>0</v>
      </c>
      <c r="E16" s="33"/>
      <c r="F16" s="33"/>
      <c r="G16" s="28"/>
      <c r="H16" s="29"/>
    </row>
    <row r="17" spans="1:8" s="31" customFormat="1" ht="30" customHeight="1">
      <c r="A17" s="34" t="s">
        <v>100</v>
      </c>
      <c r="B17" s="35"/>
      <c r="C17" s="26">
        <f t="shared" si="0"/>
        <v>0</v>
      </c>
      <c r="D17" s="26">
        <f t="shared" si="2"/>
        <v>0</v>
      </c>
      <c r="E17" s="33"/>
      <c r="F17" s="33"/>
      <c r="G17" s="28"/>
      <c r="H17" s="29"/>
    </row>
    <row r="18" spans="1:9" s="31" customFormat="1" ht="24" customHeight="1">
      <c r="A18" s="25" t="s">
        <v>94</v>
      </c>
      <c r="B18" s="32">
        <f>SUM(B6:B11)</f>
        <v>0</v>
      </c>
      <c r="C18" s="32">
        <f>SUM(C6:C11)</f>
        <v>0</v>
      </c>
      <c r="D18" s="32">
        <f>SUM(D6:D11)</f>
        <v>0</v>
      </c>
      <c r="E18" s="32">
        <f>SUM(E6:E11)</f>
        <v>0</v>
      </c>
      <c r="F18" s="32">
        <f>SUM(F6:F11)</f>
        <v>0</v>
      </c>
      <c r="G18" s="41"/>
      <c r="H18" s="41"/>
      <c r="I18" s="42"/>
    </row>
  </sheetData>
  <sheetProtection/>
  <mergeCells count="7">
    <mergeCell ref="A1:H1"/>
    <mergeCell ref="A2:H2"/>
    <mergeCell ref="A4:A5"/>
    <mergeCell ref="B4:B5"/>
    <mergeCell ref="C4:D4"/>
    <mergeCell ref="E4:E5"/>
    <mergeCell ref="F4:H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buh</cp:lastModifiedBy>
  <cp:lastPrinted>2018-01-12T00:48:20Z</cp:lastPrinted>
  <dcterms:created xsi:type="dcterms:W3CDTF">2017-10-23T04:14:48Z</dcterms:created>
  <dcterms:modified xsi:type="dcterms:W3CDTF">2018-01-12T08:37:16Z</dcterms:modified>
  <cp:category/>
  <cp:version/>
  <cp:contentType/>
  <cp:contentStatus/>
</cp:coreProperties>
</file>