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smith\Documents\CrossFit\CF 2017\"/>
    </mc:Choice>
  </mc:AlternateContent>
  <bookViews>
    <workbookView xWindow="0" yWindow="60" windowWidth="21888" windowHeight="9840" tabRatio="778"/>
  </bookViews>
  <sheets>
    <sheet name="CF 2017 Total" sheetId="1" r:id="rId1"/>
    <sheet name="CF 2017 Change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5" l="1"/>
  <c r="D79" i="5"/>
  <c r="E79" i="5"/>
  <c r="F79" i="5"/>
  <c r="G79" i="5"/>
  <c r="H79" i="5"/>
  <c r="I79" i="5"/>
  <c r="J79" i="5"/>
  <c r="K79" i="5"/>
  <c r="L79" i="5"/>
  <c r="M79" i="5"/>
  <c r="N79" i="5"/>
  <c r="O79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AA144" i="1" l="1"/>
  <c r="O4" i="1" l="1"/>
  <c r="P4" i="1"/>
  <c r="O6" i="1"/>
  <c r="P6" i="1"/>
  <c r="O8" i="1"/>
  <c r="P8" i="1"/>
  <c r="O10" i="1"/>
  <c r="P10" i="1"/>
  <c r="O12" i="1"/>
  <c r="P12" i="1"/>
  <c r="O14" i="1"/>
  <c r="P14" i="1"/>
  <c r="O16" i="1"/>
  <c r="P16" i="1"/>
  <c r="O18" i="1"/>
  <c r="P18" i="1"/>
  <c r="O20" i="1"/>
  <c r="P20" i="1"/>
  <c r="O22" i="1"/>
  <c r="P22" i="1"/>
  <c r="O24" i="1"/>
  <c r="P24" i="1"/>
  <c r="O26" i="1"/>
  <c r="P26" i="1"/>
  <c r="O28" i="1"/>
  <c r="P28" i="1"/>
  <c r="O30" i="1"/>
  <c r="P30" i="1"/>
  <c r="O32" i="1"/>
  <c r="P32" i="1"/>
  <c r="O34" i="1"/>
  <c r="P34" i="1"/>
  <c r="O36" i="1"/>
  <c r="P36" i="1"/>
  <c r="O38" i="1"/>
  <c r="P38" i="1"/>
  <c r="O40" i="1"/>
  <c r="P40" i="1"/>
  <c r="O42" i="1"/>
  <c r="P42" i="1"/>
  <c r="O44" i="1"/>
  <c r="P44" i="1"/>
  <c r="O46" i="1"/>
  <c r="P46" i="1"/>
  <c r="O48" i="1"/>
  <c r="P48" i="1"/>
  <c r="O50" i="1"/>
  <c r="P50" i="1"/>
  <c r="O52" i="1"/>
  <c r="P52" i="1"/>
  <c r="O54" i="1"/>
  <c r="P54" i="1"/>
  <c r="O56" i="1"/>
  <c r="P56" i="1"/>
  <c r="O58" i="1"/>
  <c r="P58" i="1"/>
  <c r="O60" i="1"/>
  <c r="P60" i="1"/>
  <c r="O62" i="1"/>
  <c r="P62" i="1"/>
  <c r="O64" i="1"/>
  <c r="P64" i="1"/>
  <c r="O66" i="1"/>
  <c r="P66" i="1"/>
  <c r="O68" i="1"/>
  <c r="P68" i="1"/>
  <c r="O70" i="1"/>
  <c r="P70" i="1"/>
  <c r="O72" i="1"/>
  <c r="P72" i="1"/>
  <c r="O74" i="1"/>
  <c r="P74" i="1"/>
  <c r="O76" i="1"/>
  <c r="P76" i="1"/>
  <c r="O78" i="1"/>
  <c r="P78" i="1"/>
  <c r="O80" i="1"/>
  <c r="P80" i="1"/>
  <c r="O82" i="1"/>
  <c r="P82" i="1"/>
  <c r="O84" i="1"/>
  <c r="P84" i="1"/>
  <c r="O86" i="1"/>
  <c r="P86" i="1"/>
  <c r="O88" i="1"/>
  <c r="P88" i="1"/>
  <c r="O90" i="1"/>
  <c r="P90" i="1"/>
  <c r="O92" i="1"/>
  <c r="P92" i="1"/>
  <c r="O94" i="1"/>
  <c r="P94" i="1"/>
  <c r="O96" i="1"/>
  <c r="P96" i="1"/>
  <c r="O98" i="1"/>
  <c r="P98" i="1"/>
  <c r="O100" i="1"/>
  <c r="P100" i="1"/>
  <c r="O102" i="1"/>
  <c r="P102" i="1"/>
  <c r="O104" i="1"/>
  <c r="P104" i="1"/>
  <c r="O106" i="1"/>
  <c r="P106" i="1"/>
  <c r="O108" i="1"/>
  <c r="P108" i="1"/>
  <c r="O110" i="1"/>
  <c r="P110" i="1"/>
  <c r="O112" i="1"/>
  <c r="P112" i="1"/>
  <c r="O114" i="1"/>
  <c r="P114" i="1"/>
  <c r="O116" i="1"/>
  <c r="P116" i="1"/>
  <c r="O118" i="1"/>
  <c r="P118" i="1"/>
  <c r="O120" i="1"/>
  <c r="P120" i="1"/>
  <c r="O122" i="1"/>
  <c r="P122" i="1"/>
  <c r="O124" i="1"/>
  <c r="P124" i="1"/>
  <c r="O126" i="1"/>
  <c r="P126" i="1"/>
  <c r="O128" i="1"/>
  <c r="P128" i="1"/>
  <c r="O130" i="1"/>
  <c r="P130" i="1"/>
  <c r="O132" i="1"/>
  <c r="P132" i="1"/>
  <c r="O134" i="1"/>
  <c r="P134" i="1"/>
  <c r="O136" i="1"/>
  <c r="P136" i="1"/>
  <c r="O138" i="1"/>
  <c r="P138" i="1"/>
  <c r="O140" i="1"/>
  <c r="P140" i="1"/>
  <c r="O142" i="1"/>
  <c r="P142" i="1"/>
  <c r="O144" i="1"/>
  <c r="P144" i="1"/>
  <c r="O146" i="1"/>
  <c r="P146" i="1"/>
  <c r="O148" i="1"/>
  <c r="P148" i="1"/>
  <c r="O150" i="1"/>
  <c r="P150" i="1"/>
  <c r="O152" i="1"/>
  <c r="P152" i="1"/>
  <c r="O154" i="1"/>
  <c r="P154" i="1"/>
  <c r="O156" i="1"/>
  <c r="P156" i="1"/>
  <c r="O158" i="1"/>
  <c r="P158" i="1"/>
  <c r="O160" i="1"/>
  <c r="P160" i="1"/>
  <c r="O162" i="1"/>
  <c r="P162" i="1"/>
  <c r="O164" i="1"/>
  <c r="P164" i="1"/>
  <c r="O166" i="1"/>
  <c r="P166" i="1"/>
  <c r="O168" i="1"/>
  <c r="P168" i="1"/>
  <c r="O170" i="1"/>
  <c r="P170" i="1"/>
  <c r="O172" i="1"/>
  <c r="P172" i="1"/>
  <c r="O174" i="1"/>
  <c r="P174" i="1"/>
  <c r="O176" i="1"/>
  <c r="P176" i="1"/>
  <c r="O178" i="1"/>
  <c r="P178" i="1"/>
  <c r="O180" i="1"/>
  <c r="P180" i="1"/>
  <c r="O182" i="1"/>
  <c r="P182" i="1"/>
  <c r="O184" i="1"/>
  <c r="P184" i="1"/>
  <c r="O186" i="1"/>
  <c r="P186" i="1"/>
  <c r="O188" i="1"/>
  <c r="P188" i="1"/>
  <c r="O190" i="1"/>
  <c r="P190" i="1"/>
  <c r="O192" i="1"/>
  <c r="P192" i="1"/>
  <c r="O194" i="1"/>
  <c r="P194" i="1"/>
  <c r="O196" i="1"/>
  <c r="P196" i="1"/>
  <c r="O198" i="1"/>
  <c r="P198" i="1"/>
  <c r="O200" i="1"/>
  <c r="P200" i="1"/>
  <c r="O202" i="1"/>
  <c r="P202" i="1"/>
  <c r="O204" i="1"/>
  <c r="P204" i="1"/>
  <c r="O206" i="1"/>
  <c r="P206" i="1"/>
  <c r="O208" i="1"/>
  <c r="P208" i="1"/>
  <c r="O210" i="1"/>
  <c r="P210" i="1"/>
  <c r="O212" i="1"/>
  <c r="P212" i="1"/>
  <c r="O214" i="1"/>
  <c r="P214" i="1"/>
  <c r="O216" i="1"/>
  <c r="P216" i="1"/>
  <c r="O218" i="1"/>
  <c r="P218" i="1"/>
  <c r="O220" i="1"/>
  <c r="P220" i="1"/>
  <c r="O222" i="1"/>
  <c r="P222" i="1"/>
  <c r="O224" i="1"/>
  <c r="P224" i="1"/>
  <c r="O226" i="1"/>
  <c r="P226" i="1"/>
  <c r="O228" i="1"/>
  <c r="P228" i="1"/>
  <c r="O230" i="1"/>
  <c r="P230" i="1"/>
  <c r="O232" i="1"/>
  <c r="P232" i="1"/>
  <c r="O234" i="1"/>
  <c r="P234" i="1"/>
  <c r="O236" i="1"/>
  <c r="P236" i="1"/>
  <c r="O238" i="1"/>
  <c r="P238" i="1"/>
  <c r="O240" i="1"/>
  <c r="P240" i="1"/>
  <c r="O242" i="1"/>
  <c r="P242" i="1"/>
  <c r="O244" i="1"/>
  <c r="P244" i="1"/>
  <c r="O246" i="1"/>
  <c r="P246" i="1"/>
  <c r="O248" i="1"/>
  <c r="P248" i="1"/>
  <c r="O250" i="1"/>
  <c r="P250" i="1"/>
  <c r="O252" i="1"/>
  <c r="P252" i="1"/>
  <c r="O254" i="1"/>
  <c r="P254" i="1"/>
  <c r="O256" i="1"/>
  <c r="P256" i="1"/>
  <c r="O258" i="1"/>
  <c r="P258" i="1"/>
  <c r="O260" i="1"/>
  <c r="P260" i="1"/>
  <c r="O262" i="1"/>
  <c r="P262" i="1"/>
  <c r="O264" i="1"/>
  <c r="P264" i="1"/>
  <c r="O266" i="1"/>
  <c r="P266" i="1"/>
  <c r="O268" i="1"/>
  <c r="P268" i="1"/>
  <c r="O270" i="1"/>
  <c r="P270" i="1"/>
  <c r="O272" i="1"/>
  <c r="P272" i="1"/>
  <c r="O274" i="1"/>
  <c r="P274" i="1"/>
  <c r="O276" i="1"/>
  <c r="P276" i="1"/>
  <c r="O278" i="1"/>
  <c r="P278" i="1"/>
  <c r="O280" i="1"/>
  <c r="P280" i="1"/>
  <c r="O282" i="1"/>
  <c r="P282" i="1"/>
  <c r="O284" i="1"/>
  <c r="P284" i="1"/>
  <c r="O286" i="1"/>
  <c r="P286" i="1"/>
  <c r="O2" i="1"/>
  <c r="P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Q144" i="1"/>
  <c r="R144" i="1"/>
  <c r="S144" i="1"/>
  <c r="T144" i="1"/>
  <c r="U144" i="1"/>
  <c r="V144" i="1"/>
  <c r="W144" i="1"/>
  <c r="X144" i="1"/>
  <c r="Y144" i="1"/>
  <c r="Z144" i="1"/>
  <c r="AB144" i="1"/>
  <c r="AC144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Q2" i="1" l="1"/>
  <c r="R2" i="1"/>
  <c r="S2" i="1"/>
  <c r="T2" i="1"/>
  <c r="U2" i="1"/>
  <c r="V2" i="1"/>
  <c r="W2" i="1"/>
  <c r="X2" i="1"/>
  <c r="Y2" i="1"/>
  <c r="Z2" i="1"/>
  <c r="AA2" i="1"/>
  <c r="AB2" i="1"/>
  <c r="AC2" i="1"/>
</calcChain>
</file>

<file path=xl/sharedStrings.xml><?xml version="1.0" encoding="utf-8"?>
<sst xmlns="http://schemas.openxmlformats.org/spreadsheetml/2006/main" count="996" uniqueCount="181">
  <si>
    <t>ID #</t>
  </si>
  <si>
    <t>Pre/Post</t>
  </si>
  <si>
    <t>Delta Wt</t>
  </si>
  <si>
    <t>Delta %BF</t>
  </si>
  <si>
    <t>Delta %AF</t>
  </si>
  <si>
    <t>Delta %GF</t>
  </si>
  <si>
    <t>Delta FFM</t>
  </si>
  <si>
    <t>Delta BMD</t>
  </si>
  <si>
    <t>Delta Chest</t>
  </si>
  <si>
    <t>Delta Rt Arm</t>
  </si>
  <si>
    <t>Delta Waist</t>
  </si>
  <si>
    <t>Delta Hips</t>
  </si>
  <si>
    <t>Delta Rt Thigh</t>
  </si>
  <si>
    <t>Relative BF % Change</t>
  </si>
  <si>
    <t>Relative FFM % Change</t>
  </si>
  <si>
    <t>F</t>
  </si>
  <si>
    <t>M</t>
  </si>
  <si>
    <t>ID # 2</t>
  </si>
  <si>
    <t>Sex 2 (M/F)</t>
  </si>
  <si>
    <t>Pre</t>
  </si>
  <si>
    <t>Post</t>
  </si>
  <si>
    <t>CF8008</t>
  </si>
  <si>
    <t>CF8058</t>
  </si>
  <si>
    <t>CF9001</t>
  </si>
  <si>
    <t>CF9003</t>
  </si>
  <si>
    <t>CF7254</t>
  </si>
  <si>
    <t>CF8014</t>
  </si>
  <si>
    <t>CF9007</t>
  </si>
  <si>
    <t>CF9004</t>
  </si>
  <si>
    <t>CF8006</t>
  </si>
  <si>
    <t>CF8217</t>
  </si>
  <si>
    <t>CF8045</t>
  </si>
  <si>
    <t>CF9006</t>
  </si>
  <si>
    <t>CF8089</t>
  </si>
  <si>
    <t>CF8098</t>
  </si>
  <si>
    <t>CF9010</t>
  </si>
  <si>
    <t>CF9011</t>
  </si>
  <si>
    <t>CF9012</t>
  </si>
  <si>
    <t>CF7291</t>
  </si>
  <si>
    <t>CF8067</t>
  </si>
  <si>
    <t>CF8103</t>
  </si>
  <si>
    <t>CF8029</t>
  </si>
  <si>
    <t>CF8201</t>
  </si>
  <si>
    <t>CF8238</t>
  </si>
  <si>
    <t>CF9015</t>
  </si>
  <si>
    <t>CF9017</t>
  </si>
  <si>
    <t>CF9020</t>
  </si>
  <si>
    <t>CF8023</t>
  </si>
  <si>
    <t>CF9023</t>
  </si>
  <si>
    <t>CF8251</t>
  </si>
  <si>
    <t>CF9029</t>
  </si>
  <si>
    <t>CF9032</t>
  </si>
  <si>
    <t>CF9033</t>
  </si>
  <si>
    <t>CF9034</t>
  </si>
  <si>
    <t>CF8207</t>
  </si>
  <si>
    <t>CF8208</t>
  </si>
  <si>
    <t>CF8225</t>
  </si>
  <si>
    <t>CF9040</t>
  </si>
  <si>
    <t>CF9041</t>
  </si>
  <si>
    <t>CF8048</t>
  </si>
  <si>
    <t>CF8046</t>
  </si>
  <si>
    <t>CF9048</t>
  </si>
  <si>
    <t>CF9053</t>
  </si>
  <si>
    <t>CF9054</t>
  </si>
  <si>
    <t>CF9055</t>
  </si>
  <si>
    <t>CF013</t>
  </si>
  <si>
    <t>CF9056</t>
  </si>
  <si>
    <t>CF8010</t>
  </si>
  <si>
    <t>CF8017</t>
  </si>
  <si>
    <t>CF8081</t>
  </si>
  <si>
    <t>CF8264</t>
  </si>
  <si>
    <t>CF8261</t>
  </si>
  <si>
    <t>CF8109</t>
  </si>
  <si>
    <t>CF8262</t>
  </si>
  <si>
    <t>CF9059</t>
  </si>
  <si>
    <t>CF9070</t>
  </si>
  <si>
    <t>CF9075</t>
  </si>
  <si>
    <t>CF9076</t>
  </si>
  <si>
    <t>CF9083</t>
  </si>
  <si>
    <t>CF9085</t>
  </si>
  <si>
    <t>CF9089</t>
  </si>
  <si>
    <t>CF8267</t>
  </si>
  <si>
    <t>CF9031</t>
  </si>
  <si>
    <t>Android Fat
(%)</t>
  </si>
  <si>
    <t>Body Fat
(%)</t>
  </si>
  <si>
    <t>Weight
(kg)</t>
  </si>
  <si>
    <t>Sex
(M/F)</t>
  </si>
  <si>
    <t>Gynoid Fat
(%)</t>
  </si>
  <si>
    <t>Lean
(g)</t>
  </si>
  <si>
    <t>BMD
(g/cm2)</t>
  </si>
  <si>
    <t>Chest
(cm)</t>
  </si>
  <si>
    <t>Waist
(cm)</t>
  </si>
  <si>
    <t>Hips
(cm)</t>
  </si>
  <si>
    <t>Right thigh
(cm)</t>
  </si>
  <si>
    <t>Right Arm
(cm)</t>
  </si>
  <si>
    <t>CF9106</t>
  </si>
  <si>
    <t>CF9107</t>
  </si>
  <si>
    <t>CF9108</t>
  </si>
  <si>
    <t>CF9109</t>
  </si>
  <si>
    <t>CF9110</t>
  </si>
  <si>
    <t>CF9111</t>
  </si>
  <si>
    <t>CF9112</t>
  </si>
  <si>
    <t>CF9113</t>
  </si>
  <si>
    <t>CF8073</t>
  </si>
  <si>
    <t>CF8065</t>
  </si>
  <si>
    <t>CF9114</t>
  </si>
  <si>
    <t>CF8213</t>
  </si>
  <si>
    <t>CF9115</t>
  </si>
  <si>
    <t>CF9116</t>
  </si>
  <si>
    <t>CF9117</t>
  </si>
  <si>
    <t>CF9118</t>
  </si>
  <si>
    <t>CF9119</t>
  </si>
  <si>
    <t>CF9120</t>
  </si>
  <si>
    <t>CF9121</t>
  </si>
  <si>
    <t>CF9122</t>
  </si>
  <si>
    <t>CF9123</t>
  </si>
  <si>
    <t>CF9124</t>
  </si>
  <si>
    <t>CF9125</t>
  </si>
  <si>
    <t>CF9126</t>
  </si>
  <si>
    <t>CF9127</t>
  </si>
  <si>
    <t>CF9128</t>
  </si>
  <si>
    <t>CF9129</t>
  </si>
  <si>
    <t>CF9130</t>
  </si>
  <si>
    <t>CF9131</t>
  </si>
  <si>
    <t>CF9132</t>
  </si>
  <si>
    <t>CF9133</t>
  </si>
  <si>
    <t>CF9134</t>
  </si>
  <si>
    <t>CF9135</t>
  </si>
  <si>
    <t>CF9136</t>
  </si>
  <si>
    <t>CF9137</t>
  </si>
  <si>
    <t>CF9138</t>
  </si>
  <si>
    <t>CF9139</t>
  </si>
  <si>
    <t>CF9140</t>
  </si>
  <si>
    <t>CF9141</t>
  </si>
  <si>
    <t>CF9142</t>
  </si>
  <si>
    <t>CF9143</t>
  </si>
  <si>
    <t>CF9144</t>
  </si>
  <si>
    <t>CF9145</t>
  </si>
  <si>
    <t>CF9146</t>
  </si>
  <si>
    <t>CF8079</t>
  </si>
  <si>
    <t>CF9147</t>
  </si>
  <si>
    <t xml:space="preserve">M </t>
  </si>
  <si>
    <t>CF9148</t>
  </si>
  <si>
    <t>CF9149</t>
  </si>
  <si>
    <t>CF9150</t>
  </si>
  <si>
    <t>CF9151</t>
  </si>
  <si>
    <t>CF9152</t>
  </si>
  <si>
    <t>CF9153</t>
  </si>
  <si>
    <t>CF9154</t>
  </si>
  <si>
    <t>CF9155</t>
  </si>
  <si>
    <t>CF9156</t>
  </si>
  <si>
    <t>CF9157</t>
  </si>
  <si>
    <t>CF9158</t>
  </si>
  <si>
    <t>CF9159</t>
  </si>
  <si>
    <t>CF9160</t>
  </si>
  <si>
    <t>CF9161</t>
  </si>
  <si>
    <t>CF9162</t>
  </si>
  <si>
    <t>CF9163</t>
  </si>
  <si>
    <t>CF9164</t>
  </si>
  <si>
    <t>CF9165</t>
  </si>
  <si>
    <t>CF9166</t>
  </si>
  <si>
    <t>CF9167</t>
  </si>
  <si>
    <t>CF9168</t>
  </si>
  <si>
    <t>CF9169</t>
  </si>
  <si>
    <t>CF9170</t>
  </si>
  <si>
    <t>CF7237</t>
  </si>
  <si>
    <t>CF9171</t>
  </si>
  <si>
    <t>CF9172</t>
  </si>
  <si>
    <t>CF9173</t>
  </si>
  <si>
    <t>CF9174</t>
  </si>
  <si>
    <t>CF9175</t>
  </si>
  <si>
    <t>CF9176</t>
  </si>
  <si>
    <t>CF9177</t>
  </si>
  <si>
    <t>CF9178</t>
  </si>
  <si>
    <t>CF9179</t>
  </si>
  <si>
    <t>CF9180</t>
  </si>
  <si>
    <t>CF9181</t>
  </si>
  <si>
    <t>-</t>
  </si>
  <si>
    <t>Sum</t>
  </si>
  <si>
    <t>Average</t>
  </si>
  <si>
    <t>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</si>
</sst>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164" fontId="0" fillId="0" borderId="0" xfId="0" applyNumberFormat="1"/>
    <xf numFmtId="165" fontId="0" fillId="0" borderId="0" xfId="0" applyNumberFormat="1"/>
    <xf numFmtId="49" fontId="2" fillId="0" borderId="1" xfId="0" applyNumberFormat="1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0" xfId="0" applyFill="1"/>
    <xf numFmtId="165" fontId="0" fillId="2" borderId="0" xfId="0" applyNumberFormat="1" applyFill="1"/>
    <xf numFmtId="164" fontId="0" fillId="2" borderId="0" xfId="0" applyNumberFormat="1" applyFill="1"/>
    <xf numFmtId="166" fontId="0" fillId="0" borderId="2" xfId="0" applyNumberFormat="1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6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7"/>
  <sheetViews>
    <sheetView tabSelected="1" topLeftCell="A268" zoomScaleNormal="100" workbookViewId="0">
      <selection activeCell="M296" sqref="M296"/>
    </sheetView>
  </sheetViews>
  <sheetFormatPr defaultRowHeight="14.4" x14ac:dyDescent="0.3"/>
  <cols>
    <col min="1" max="1" width="10.6640625" customWidth="1"/>
    <col min="2" max="2" width="8.33203125" bestFit="1" customWidth="1"/>
    <col min="3" max="3" width="6.6640625" customWidth="1"/>
    <col min="4" max="4" width="8.5546875" style="3" customWidth="1"/>
    <col min="5" max="5" width="8.44140625" style="3" customWidth="1"/>
    <col min="6" max="6" width="10.6640625" style="3" bestFit="1" customWidth="1"/>
    <col min="7" max="7" width="10" style="3" bestFit="1" customWidth="1"/>
    <col min="8" max="8" width="10.44140625" style="3" customWidth="1"/>
    <col min="9" max="9" width="8.6640625" style="2" customWidth="1"/>
    <col min="10" max="13" width="9.33203125" style="3" customWidth="1"/>
    <col min="14" max="14" width="11.33203125" style="3" customWidth="1"/>
    <col min="15" max="15" width="7.77734375" style="3" customWidth="1"/>
    <col min="16" max="16" width="5.6640625" style="5" customWidth="1"/>
    <col min="18" max="20" width="6.33203125" bestFit="1" customWidth="1"/>
    <col min="21" max="21" width="10" bestFit="1" customWidth="1"/>
    <col min="22" max="22" width="6.33203125" bestFit="1" customWidth="1"/>
    <col min="28" max="28" width="10.109375" customWidth="1"/>
  </cols>
  <sheetData>
    <row r="1" spans="1:29" s="1" customFormat="1" ht="28.95" customHeight="1" x14ac:dyDescent="0.3">
      <c r="A1" s="1" t="s">
        <v>0</v>
      </c>
      <c r="B1" s="13" t="s">
        <v>1</v>
      </c>
      <c r="C1" s="10" t="s">
        <v>86</v>
      </c>
      <c r="D1" s="11" t="s">
        <v>85</v>
      </c>
      <c r="E1" s="11" t="s">
        <v>84</v>
      </c>
      <c r="F1" s="11" t="s">
        <v>83</v>
      </c>
      <c r="G1" s="11" t="s">
        <v>87</v>
      </c>
      <c r="H1" s="11" t="s">
        <v>88</v>
      </c>
      <c r="I1" s="12" t="s">
        <v>89</v>
      </c>
      <c r="J1" s="11" t="s">
        <v>90</v>
      </c>
      <c r="K1" s="11" t="s">
        <v>94</v>
      </c>
      <c r="L1" s="11" t="s">
        <v>91</v>
      </c>
      <c r="M1" s="11" t="s">
        <v>92</v>
      </c>
      <c r="N1" s="11" t="s">
        <v>93</v>
      </c>
      <c r="O1" s="6" t="s">
        <v>17</v>
      </c>
      <c r="P1" s="7" t="s">
        <v>18</v>
      </c>
      <c r="Q1" s="4" t="s">
        <v>2</v>
      </c>
      <c r="R1" s="4" t="s">
        <v>3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4" t="s">
        <v>9</v>
      </c>
      <c r="Y1" s="4" t="s">
        <v>10</v>
      </c>
      <c r="Z1" s="4" t="s">
        <v>11</v>
      </c>
      <c r="AA1" s="4" t="s">
        <v>12</v>
      </c>
      <c r="AB1" s="4" t="s">
        <v>13</v>
      </c>
      <c r="AC1" s="4" t="s">
        <v>14</v>
      </c>
    </row>
    <row r="2" spans="1:29" ht="15" customHeight="1" x14ac:dyDescent="0.3">
      <c r="A2" t="s">
        <v>65</v>
      </c>
      <c r="B2" t="s">
        <v>19</v>
      </c>
      <c r="C2" t="s">
        <v>15</v>
      </c>
      <c r="D2" s="3">
        <v>64.8</v>
      </c>
      <c r="E2" s="3">
        <v>32.5</v>
      </c>
      <c r="F2" s="3">
        <v>34.4</v>
      </c>
      <c r="G2" s="3">
        <v>43.6</v>
      </c>
      <c r="H2" s="3">
        <v>41830</v>
      </c>
      <c r="I2" s="2">
        <v>1.1890000000000001</v>
      </c>
      <c r="J2" s="3">
        <v>91.75</v>
      </c>
      <c r="K2" s="3">
        <v>29.8</v>
      </c>
      <c r="L2" s="3">
        <v>77</v>
      </c>
      <c r="M2" s="3">
        <v>99</v>
      </c>
      <c r="N2" s="3">
        <v>53.3</v>
      </c>
      <c r="O2" s="21" t="str">
        <f>A2</f>
        <v>CF013</v>
      </c>
      <c r="P2" s="21" t="str">
        <f>C2</f>
        <v>F</v>
      </c>
      <c r="Q2" s="14">
        <f>D3-D2</f>
        <v>-1.5999999999999943</v>
      </c>
      <c r="R2" s="14">
        <f>E3-E2</f>
        <v>-0.29999999999999716</v>
      </c>
      <c r="S2" s="14">
        <f>F3-F2</f>
        <v>-1.2999999999999972</v>
      </c>
      <c r="T2" s="14">
        <f>G3-G2</f>
        <v>0.79999999999999716</v>
      </c>
      <c r="U2" s="14">
        <f>H3-H2</f>
        <v>-1039</v>
      </c>
      <c r="V2" s="16">
        <f>I3-I2</f>
        <v>4.9999999999998934E-3</v>
      </c>
      <c r="W2" s="14">
        <f>J3-J2</f>
        <v>-2.5829999999999984</v>
      </c>
      <c r="X2" s="14">
        <f>K3-K2</f>
        <v>-0.63299999999999912</v>
      </c>
      <c r="Y2" s="14">
        <f>L3-L2</f>
        <v>-1</v>
      </c>
      <c r="Z2" s="14">
        <f>M3-M2</f>
        <v>0</v>
      </c>
      <c r="AA2" s="14">
        <f>N3-N2</f>
        <v>-1.1329999999999956</v>
      </c>
      <c r="AB2" s="14">
        <f>((E3-E2)/E2)*100</f>
        <v>-0.92307692307691436</v>
      </c>
      <c r="AC2" s="14">
        <f>((H3-H2)/H2)*100</f>
        <v>-2.4838632560363378</v>
      </c>
    </row>
    <row r="3" spans="1:29" ht="15" customHeight="1" x14ac:dyDescent="0.3">
      <c r="A3" t="s">
        <v>65</v>
      </c>
      <c r="B3" t="s">
        <v>20</v>
      </c>
      <c r="C3" t="s">
        <v>15</v>
      </c>
      <c r="D3" s="3">
        <v>63.2</v>
      </c>
      <c r="E3" s="3">
        <v>32.200000000000003</v>
      </c>
      <c r="F3" s="3">
        <v>33.1</v>
      </c>
      <c r="G3" s="3">
        <v>44.4</v>
      </c>
      <c r="H3" s="3">
        <v>40791</v>
      </c>
      <c r="I3" s="2">
        <v>1.194</v>
      </c>
      <c r="J3" s="3">
        <v>89.167000000000002</v>
      </c>
      <c r="K3" s="3">
        <v>29.167000000000002</v>
      </c>
      <c r="L3" s="3">
        <v>76</v>
      </c>
      <c r="M3" s="3">
        <v>99</v>
      </c>
      <c r="N3" s="3">
        <v>52.167000000000002</v>
      </c>
      <c r="O3" s="22"/>
      <c r="P3" s="22"/>
      <c r="Q3" s="15"/>
      <c r="R3" s="15"/>
      <c r="S3" s="15"/>
      <c r="T3" s="15"/>
      <c r="U3" s="15"/>
      <c r="V3" s="17"/>
      <c r="W3" s="15"/>
      <c r="X3" s="15"/>
      <c r="Y3" s="15"/>
      <c r="Z3" s="15"/>
      <c r="AA3" s="15"/>
      <c r="AB3" s="15"/>
      <c r="AC3" s="15"/>
    </row>
    <row r="4" spans="1:29" ht="15" customHeight="1" x14ac:dyDescent="0.3">
      <c r="A4" t="s">
        <v>165</v>
      </c>
      <c r="B4" t="s">
        <v>19</v>
      </c>
      <c r="C4" t="s">
        <v>16</v>
      </c>
      <c r="D4" s="3">
        <v>101.5</v>
      </c>
      <c r="E4" s="3">
        <v>23.5</v>
      </c>
      <c r="F4" s="3">
        <v>30.7</v>
      </c>
      <c r="G4" s="3">
        <v>27.3</v>
      </c>
      <c r="H4" s="3">
        <v>75422</v>
      </c>
      <c r="I4" s="2">
        <v>1.446</v>
      </c>
      <c r="J4" s="3">
        <v>106.5</v>
      </c>
      <c r="K4" s="3">
        <v>34</v>
      </c>
      <c r="L4" s="3">
        <v>101</v>
      </c>
      <c r="M4" s="3">
        <v>115.5</v>
      </c>
      <c r="N4" s="3">
        <v>59</v>
      </c>
      <c r="O4" s="21" t="str">
        <f t="shared" ref="O4:O67" si="0">A4</f>
        <v>CF7237</v>
      </c>
      <c r="P4" s="21" t="str">
        <f t="shared" ref="P4:P67" si="1">C4</f>
        <v>M</v>
      </c>
      <c r="Q4" s="14">
        <f>D5-D4</f>
        <v>-3.7999999999999972</v>
      </c>
      <c r="R4" s="14">
        <f>E5-E4</f>
        <v>-0.19999999999999929</v>
      </c>
      <c r="S4" s="14">
        <f>F5-F4</f>
        <v>0.10000000000000142</v>
      </c>
      <c r="T4" s="14">
        <f>G5-G4</f>
        <v>1.1999999999999993</v>
      </c>
      <c r="U4" s="14">
        <f>H5-H4</f>
        <v>-2982</v>
      </c>
      <c r="V4" s="16">
        <f>I5-I4</f>
        <v>8.0000000000000071E-3</v>
      </c>
      <c r="W4" s="14">
        <f>J5-J4</f>
        <v>-2.5</v>
      </c>
      <c r="X4" s="14">
        <f>K5-K4</f>
        <v>-0.5</v>
      </c>
      <c r="Y4" s="14">
        <f>L5-L4</f>
        <v>-4</v>
      </c>
      <c r="Z4" s="14">
        <f>M5-M4</f>
        <v>-6.5</v>
      </c>
      <c r="AA4" s="14">
        <f>N5-N4</f>
        <v>0</v>
      </c>
      <c r="AB4" s="14">
        <f>((E5-E4)/E4)*100</f>
        <v>-0.85106382978723094</v>
      </c>
      <c r="AC4" s="14">
        <f>((H5-H4)/H4)*100</f>
        <v>-3.9537535467105087</v>
      </c>
    </row>
    <row r="5" spans="1:29" ht="15" customHeight="1" x14ac:dyDescent="0.3">
      <c r="A5" t="s">
        <v>165</v>
      </c>
      <c r="B5" t="s">
        <v>20</v>
      </c>
      <c r="C5" t="s">
        <v>16</v>
      </c>
      <c r="D5" s="3">
        <v>97.7</v>
      </c>
      <c r="E5" s="3">
        <v>23.3</v>
      </c>
      <c r="F5" s="3">
        <v>30.8</v>
      </c>
      <c r="G5" s="3">
        <v>28.5</v>
      </c>
      <c r="H5" s="3">
        <v>72440</v>
      </c>
      <c r="I5" s="2">
        <v>1.454</v>
      </c>
      <c r="J5" s="3">
        <v>104</v>
      </c>
      <c r="K5" s="3">
        <v>33.5</v>
      </c>
      <c r="L5" s="3">
        <v>97</v>
      </c>
      <c r="M5" s="3">
        <v>109</v>
      </c>
      <c r="N5" s="3">
        <v>59</v>
      </c>
      <c r="O5" s="22"/>
      <c r="P5" s="22"/>
      <c r="Q5" s="15"/>
      <c r="R5" s="15"/>
      <c r="S5" s="15"/>
      <c r="T5" s="15"/>
      <c r="U5" s="15"/>
      <c r="V5" s="17"/>
      <c r="W5" s="15"/>
      <c r="X5" s="15"/>
      <c r="Y5" s="15"/>
      <c r="Z5" s="15"/>
      <c r="AA5" s="15"/>
      <c r="AB5" s="15"/>
      <c r="AC5" s="15"/>
    </row>
    <row r="6" spans="1:29" ht="15" customHeight="1" x14ac:dyDescent="0.3">
      <c r="A6" t="s">
        <v>25</v>
      </c>
      <c r="B6" t="s">
        <v>19</v>
      </c>
      <c r="C6" t="s">
        <v>15</v>
      </c>
      <c r="D6" s="3">
        <v>107.4</v>
      </c>
      <c r="E6" s="3">
        <v>44.2</v>
      </c>
      <c r="F6" s="3">
        <v>47</v>
      </c>
      <c r="G6" s="3">
        <v>46.4</v>
      </c>
      <c r="H6" s="3">
        <v>58274</v>
      </c>
      <c r="I6" s="2">
        <v>1.2949999999999999</v>
      </c>
      <c r="J6" s="3">
        <v>120</v>
      </c>
      <c r="K6" s="3">
        <v>39.67</v>
      </c>
      <c r="L6" s="3">
        <v>107</v>
      </c>
      <c r="M6" s="3">
        <v>137.83000000000001</v>
      </c>
      <c r="N6" s="3">
        <v>68</v>
      </c>
      <c r="O6" s="21" t="str">
        <f t="shared" ref="O6:O69" si="2">A6</f>
        <v>CF7254</v>
      </c>
      <c r="P6" s="21" t="str">
        <f t="shared" ref="P6:P69" si="3">C6</f>
        <v>F</v>
      </c>
      <c r="Q6" s="14"/>
      <c r="R6" s="14"/>
      <c r="S6" s="14"/>
      <c r="T6" s="14"/>
      <c r="U6" s="14"/>
      <c r="V6" s="16"/>
      <c r="W6" s="14"/>
      <c r="X6" s="14"/>
      <c r="Y6" s="14"/>
      <c r="Z6" s="14"/>
      <c r="AA6" s="14"/>
      <c r="AB6" s="14"/>
      <c r="AC6" s="14"/>
    </row>
    <row r="7" spans="1:29" s="18" customFormat="1" x14ac:dyDescent="0.3">
      <c r="A7" s="18" t="s">
        <v>25</v>
      </c>
      <c r="B7" s="18" t="s">
        <v>20</v>
      </c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22"/>
      <c r="P7" s="22"/>
      <c r="Q7" s="15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</row>
    <row r="8" spans="1:29" x14ac:dyDescent="0.3">
      <c r="A8" t="s">
        <v>38</v>
      </c>
      <c r="B8" t="s">
        <v>19</v>
      </c>
      <c r="C8" t="s">
        <v>15</v>
      </c>
      <c r="D8" s="3">
        <v>66.099999999999994</v>
      </c>
      <c r="E8" s="3">
        <v>10.3</v>
      </c>
      <c r="F8" s="3">
        <v>10.4</v>
      </c>
      <c r="G8" s="3">
        <v>16</v>
      </c>
      <c r="H8" s="3">
        <v>57640</v>
      </c>
      <c r="I8" s="2">
        <v>1.1859999999999999</v>
      </c>
      <c r="J8" s="3">
        <v>94.5</v>
      </c>
      <c r="K8" s="3">
        <v>28.5</v>
      </c>
      <c r="L8" s="3">
        <v>73</v>
      </c>
      <c r="M8" s="3">
        <v>88.5</v>
      </c>
      <c r="N8" s="3">
        <v>53.5</v>
      </c>
      <c r="O8" s="21" t="str">
        <f t="shared" ref="O8:O71" si="4">A8</f>
        <v>CF7291</v>
      </c>
      <c r="P8" s="21" t="str">
        <f t="shared" ref="P8:P71" si="5">C8</f>
        <v>F</v>
      </c>
      <c r="Q8" s="14"/>
      <c r="R8" s="14"/>
      <c r="S8" s="14"/>
      <c r="T8" s="14"/>
      <c r="U8" s="14"/>
      <c r="V8" s="16"/>
      <c r="W8" s="14"/>
      <c r="X8" s="14"/>
      <c r="Y8" s="14"/>
      <c r="Z8" s="14"/>
      <c r="AA8" s="14"/>
      <c r="AB8" s="14"/>
      <c r="AC8" s="14"/>
    </row>
    <row r="9" spans="1:29" s="18" customFormat="1" x14ac:dyDescent="0.3">
      <c r="A9" s="18" t="s">
        <v>38</v>
      </c>
      <c r="B9" s="18" t="s">
        <v>20</v>
      </c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22"/>
      <c r="P9" s="22"/>
      <c r="Q9" s="15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</row>
    <row r="10" spans="1:29" x14ac:dyDescent="0.3">
      <c r="A10" t="s">
        <v>29</v>
      </c>
      <c r="B10" t="s">
        <v>19</v>
      </c>
      <c r="C10" t="s">
        <v>15</v>
      </c>
      <c r="D10" s="3">
        <v>63.7</v>
      </c>
      <c r="E10" s="3">
        <v>25.8</v>
      </c>
      <c r="F10" s="3">
        <v>26.1</v>
      </c>
      <c r="G10" s="3">
        <v>36.700000000000003</v>
      </c>
      <c r="H10" s="3">
        <v>45669</v>
      </c>
      <c r="I10" s="2">
        <v>1.24</v>
      </c>
      <c r="J10" s="3">
        <v>89</v>
      </c>
      <c r="K10" s="3">
        <v>27</v>
      </c>
      <c r="L10" s="3">
        <v>87</v>
      </c>
      <c r="M10" s="3">
        <v>96.5</v>
      </c>
      <c r="N10" s="3">
        <v>54</v>
      </c>
      <c r="O10" s="21" t="str">
        <f t="shared" ref="O10:O73" si="6">A10</f>
        <v>CF8006</v>
      </c>
      <c r="P10" s="21" t="str">
        <f t="shared" ref="P10:P73" si="7">C10</f>
        <v>F</v>
      </c>
      <c r="Q10" s="14"/>
      <c r="R10" s="14"/>
      <c r="S10" s="14"/>
      <c r="T10" s="14"/>
      <c r="U10" s="14"/>
      <c r="V10" s="16"/>
      <c r="W10" s="14"/>
      <c r="X10" s="14"/>
      <c r="Y10" s="14"/>
      <c r="Z10" s="14"/>
      <c r="AA10" s="14"/>
      <c r="AB10" s="14"/>
      <c r="AC10" s="14"/>
    </row>
    <row r="11" spans="1:29" s="18" customFormat="1" x14ac:dyDescent="0.3">
      <c r="A11" s="18" t="s">
        <v>29</v>
      </c>
      <c r="B11" s="18" t="s">
        <v>20</v>
      </c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22"/>
      <c r="P11" s="22"/>
      <c r="Q11" s="15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</row>
    <row r="12" spans="1:29" x14ac:dyDescent="0.3">
      <c r="A12" t="s">
        <v>21</v>
      </c>
      <c r="B12" t="s">
        <v>19</v>
      </c>
      <c r="C12" t="s">
        <v>16</v>
      </c>
      <c r="D12" s="3">
        <v>119.3</v>
      </c>
      <c r="E12" s="3">
        <v>26.1</v>
      </c>
      <c r="F12" s="3">
        <v>36.700000000000003</v>
      </c>
      <c r="G12" s="3">
        <v>26.7</v>
      </c>
      <c r="H12" s="3">
        <v>85191</v>
      </c>
      <c r="I12" s="2">
        <v>1.4530000000000001</v>
      </c>
      <c r="J12" s="3">
        <v>126</v>
      </c>
      <c r="K12" s="3">
        <v>43</v>
      </c>
      <c r="L12" s="3">
        <v>110.167</v>
      </c>
      <c r="M12" s="3">
        <v>121.167</v>
      </c>
      <c r="N12" s="3">
        <v>70.83</v>
      </c>
      <c r="O12" s="21" t="str">
        <f t="shared" ref="O12:O75" si="8">A12</f>
        <v>CF8008</v>
      </c>
      <c r="P12" s="21" t="str">
        <f t="shared" ref="P12:P75" si="9">C12</f>
        <v>M</v>
      </c>
      <c r="Q12" s="14">
        <f t="shared" ref="Q12" si="10">D13-D12</f>
        <v>-3.2000000000000028</v>
      </c>
      <c r="R12" s="14">
        <f t="shared" ref="R12" si="11">E13-E12</f>
        <v>-1.8000000000000007</v>
      </c>
      <c r="S12" s="14">
        <f t="shared" ref="S12" si="12">F13-F12</f>
        <v>-3.4000000000000057</v>
      </c>
      <c r="T12" s="14">
        <f t="shared" ref="T12" si="13">G13-G12</f>
        <v>-4.1999999999999993</v>
      </c>
      <c r="U12" s="14">
        <f t="shared" ref="U12" si="14">H13-H12</f>
        <v>478</v>
      </c>
      <c r="V12" s="16">
        <f t="shared" ref="V12" si="15">I13-I12</f>
        <v>3.0000000000000027E-2</v>
      </c>
      <c r="W12" s="14">
        <f t="shared" ref="W12" si="16">J13-J12</f>
        <v>-4</v>
      </c>
      <c r="X12" s="14">
        <f t="shared" ref="X12" si="17">K13-K12</f>
        <v>1.5</v>
      </c>
      <c r="Y12" s="14">
        <f t="shared" ref="Y12" si="18">L13-L12</f>
        <v>-0.16700000000000159</v>
      </c>
      <c r="Z12" s="14">
        <f t="shared" ref="Z12" si="19">M13-M12</f>
        <v>-6.1670000000000016</v>
      </c>
      <c r="AA12" s="14">
        <f t="shared" ref="AA12" si="20">N13-N12</f>
        <v>-3.3299999999999983</v>
      </c>
      <c r="AB12" s="14">
        <f t="shared" ref="AB12" si="21">((E13-E12)/E12)*100</f>
        <v>-6.8965517241379342</v>
      </c>
      <c r="AC12" s="14">
        <f t="shared" ref="AC12" si="22">((H13-H12)/H12)*100</f>
        <v>0.56109213414562564</v>
      </c>
    </row>
    <row r="13" spans="1:29" x14ac:dyDescent="0.3">
      <c r="A13" t="s">
        <v>21</v>
      </c>
      <c r="B13" t="s">
        <v>20</v>
      </c>
      <c r="C13" t="s">
        <v>16</v>
      </c>
      <c r="D13" s="3">
        <v>116.1</v>
      </c>
      <c r="E13" s="3">
        <v>24.3</v>
      </c>
      <c r="F13" s="3">
        <v>33.299999999999997</v>
      </c>
      <c r="G13" s="3">
        <v>22.5</v>
      </c>
      <c r="H13" s="3">
        <v>85669</v>
      </c>
      <c r="I13" s="2">
        <v>1.4830000000000001</v>
      </c>
      <c r="J13" s="3">
        <v>122</v>
      </c>
      <c r="K13" s="3">
        <v>44.5</v>
      </c>
      <c r="L13" s="3">
        <v>110</v>
      </c>
      <c r="M13" s="3">
        <v>115</v>
      </c>
      <c r="N13" s="3">
        <v>67.5</v>
      </c>
      <c r="O13" s="22"/>
      <c r="P13" s="22"/>
      <c r="Q13" s="15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</row>
    <row r="14" spans="1:29" x14ac:dyDescent="0.3">
      <c r="A14" t="s">
        <v>67</v>
      </c>
      <c r="B14" t="s">
        <v>19</v>
      </c>
      <c r="C14" t="s">
        <v>16</v>
      </c>
      <c r="D14" s="3">
        <v>87</v>
      </c>
      <c r="E14" s="3">
        <v>21.2</v>
      </c>
      <c r="F14" s="3">
        <v>29.2</v>
      </c>
      <c r="G14" s="3">
        <v>24.9</v>
      </c>
      <c r="H14" s="3">
        <v>66621</v>
      </c>
      <c r="I14" s="2">
        <v>1.2470000000000001</v>
      </c>
      <c r="J14" s="3">
        <v>107.167</v>
      </c>
      <c r="K14" s="3">
        <v>35.5</v>
      </c>
      <c r="L14" s="3">
        <v>95.5</v>
      </c>
      <c r="M14" s="3">
        <v>102.5</v>
      </c>
      <c r="N14" s="3">
        <v>56.5</v>
      </c>
      <c r="O14" s="21" t="str">
        <f t="shared" ref="O14:O77" si="23">A14</f>
        <v>CF8010</v>
      </c>
      <c r="P14" s="21" t="str">
        <f t="shared" ref="P14:P77" si="24">C14</f>
        <v>M</v>
      </c>
      <c r="Q14" s="14"/>
      <c r="R14" s="14"/>
      <c r="S14" s="14"/>
      <c r="T14" s="14"/>
      <c r="U14" s="14"/>
      <c r="V14" s="16"/>
      <c r="W14" s="14"/>
      <c r="X14" s="14"/>
      <c r="Y14" s="14"/>
      <c r="Z14" s="14"/>
      <c r="AA14" s="14"/>
      <c r="AB14" s="14"/>
      <c r="AC14" s="14"/>
    </row>
    <row r="15" spans="1:29" s="18" customFormat="1" x14ac:dyDescent="0.3">
      <c r="A15" s="18" t="s">
        <v>67</v>
      </c>
      <c r="B15" s="18" t="s">
        <v>20</v>
      </c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22"/>
      <c r="P15" s="22"/>
      <c r="Q15" s="15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</row>
    <row r="16" spans="1:29" x14ac:dyDescent="0.3">
      <c r="A16" t="s">
        <v>26</v>
      </c>
      <c r="B16" t="s">
        <v>19</v>
      </c>
      <c r="C16" t="s">
        <v>16</v>
      </c>
      <c r="D16" s="3">
        <v>74.599999999999994</v>
      </c>
      <c r="E16" s="3">
        <v>12.3</v>
      </c>
      <c r="F16" s="3">
        <v>17.3</v>
      </c>
      <c r="G16" s="3">
        <v>18.7</v>
      </c>
      <c r="H16" s="3">
        <v>63746</v>
      </c>
      <c r="I16" s="2">
        <v>1.276</v>
      </c>
      <c r="J16" s="3">
        <v>101</v>
      </c>
      <c r="K16" s="3">
        <v>31</v>
      </c>
      <c r="L16" s="3">
        <v>81</v>
      </c>
      <c r="M16" s="3">
        <v>95</v>
      </c>
      <c r="N16" s="3">
        <v>54</v>
      </c>
      <c r="O16" s="21" t="str">
        <f t="shared" ref="O16:O79" si="25">A16</f>
        <v>CF8014</v>
      </c>
      <c r="P16" s="21" t="str">
        <f t="shared" ref="P16:P79" si="26">C16</f>
        <v>M</v>
      </c>
      <c r="Q16" s="14">
        <f t="shared" ref="Q16" si="27">D17-D16</f>
        <v>0.30000000000001137</v>
      </c>
      <c r="R16" s="14">
        <f t="shared" ref="R16" si="28">E17-E16</f>
        <v>0.59999999999999964</v>
      </c>
      <c r="S16" s="14">
        <f t="shared" ref="S16" si="29">F17-F16</f>
        <v>1.8999999999999986</v>
      </c>
      <c r="T16" s="14">
        <f t="shared" ref="T16" si="30">G17-G16</f>
        <v>0.60000000000000142</v>
      </c>
      <c r="U16" s="14">
        <f t="shared" ref="U16" si="31">H17-H16</f>
        <v>-323</v>
      </c>
      <c r="V16" s="16">
        <f t="shared" ref="V16" si="32">I17-I16</f>
        <v>-3.0000000000000027E-2</v>
      </c>
      <c r="W16" s="14">
        <f t="shared" ref="W16" si="33">J17-J16</f>
        <v>1</v>
      </c>
      <c r="X16" s="14">
        <f t="shared" ref="X16" si="34">K17-K16</f>
        <v>2</v>
      </c>
      <c r="Y16" s="14">
        <f t="shared" ref="Y16" si="35">L17-L16</f>
        <v>2.5</v>
      </c>
      <c r="Z16" s="14">
        <f t="shared" ref="Z16" si="36">M17-M16</f>
        <v>2</v>
      </c>
      <c r="AA16" s="14">
        <f t="shared" ref="AA16" si="37">N17-N16</f>
        <v>0.5</v>
      </c>
      <c r="AB16" s="14">
        <f t="shared" ref="AB16" si="38">((E17-E16)/E16)*100</f>
        <v>4.8780487804878012</v>
      </c>
      <c r="AC16" s="14">
        <f t="shared" ref="AC16" si="39">((H17-H16)/H16)*100</f>
        <v>-0.50669845951118508</v>
      </c>
    </row>
    <row r="17" spans="1:29" x14ac:dyDescent="0.3">
      <c r="A17" t="s">
        <v>26</v>
      </c>
      <c r="B17" t="s">
        <v>20</v>
      </c>
      <c r="C17" t="s">
        <v>16</v>
      </c>
      <c r="D17" s="3">
        <v>74.900000000000006</v>
      </c>
      <c r="E17" s="3">
        <v>12.9</v>
      </c>
      <c r="F17" s="3">
        <v>19.2</v>
      </c>
      <c r="G17" s="3">
        <v>19.3</v>
      </c>
      <c r="H17" s="3">
        <v>63423</v>
      </c>
      <c r="I17" s="2">
        <v>1.246</v>
      </c>
      <c r="J17" s="3">
        <v>102</v>
      </c>
      <c r="K17" s="3">
        <v>33</v>
      </c>
      <c r="L17" s="3">
        <v>83.5</v>
      </c>
      <c r="M17" s="3">
        <v>97</v>
      </c>
      <c r="N17" s="3">
        <v>54.5</v>
      </c>
      <c r="O17" s="22"/>
      <c r="P17" s="22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</row>
    <row r="18" spans="1:29" x14ac:dyDescent="0.3">
      <c r="A18" t="s">
        <v>68</v>
      </c>
      <c r="B18" t="s">
        <v>19</v>
      </c>
      <c r="C18" t="s">
        <v>16</v>
      </c>
      <c r="D18" s="3">
        <v>76</v>
      </c>
      <c r="E18" s="3">
        <v>18.600000000000001</v>
      </c>
      <c r="F18" s="3">
        <v>30.1</v>
      </c>
      <c r="G18" s="3">
        <v>18.899999999999999</v>
      </c>
      <c r="H18" s="3">
        <v>59927</v>
      </c>
      <c r="I18" s="2">
        <v>1.167</v>
      </c>
      <c r="J18" s="3">
        <v>102</v>
      </c>
      <c r="K18" s="3">
        <v>32</v>
      </c>
      <c r="L18" s="3">
        <v>89.5</v>
      </c>
      <c r="M18" s="3">
        <v>103.5</v>
      </c>
      <c r="N18" s="3">
        <v>51</v>
      </c>
      <c r="O18" s="21" t="str">
        <f t="shared" ref="O18:O81" si="40">A18</f>
        <v>CF8017</v>
      </c>
      <c r="P18" s="21" t="str">
        <f t="shared" ref="P18:P81" si="41">C18</f>
        <v>M</v>
      </c>
      <c r="Q18" s="14">
        <f t="shared" ref="Q18" si="42">D19-D18</f>
        <v>-0.70000000000000284</v>
      </c>
      <c r="R18" s="14">
        <f t="shared" ref="R18" si="43">E19-E18</f>
        <v>-0.60000000000000142</v>
      </c>
      <c r="S18" s="14">
        <f t="shared" ref="S18" si="44">F19-F18</f>
        <v>-0.5</v>
      </c>
      <c r="T18" s="14">
        <f t="shared" ref="T18" si="45">G19-G18</f>
        <v>0.20000000000000284</v>
      </c>
      <c r="U18" s="14">
        <f t="shared" ref="U18" si="46">H19-H18</f>
        <v>-15</v>
      </c>
      <c r="V18" s="16">
        <f t="shared" ref="V18" si="47">I19-I18</f>
        <v>1.8999999999999906E-2</v>
      </c>
      <c r="W18" s="14">
        <f t="shared" ref="W18" si="48">J19-J18</f>
        <v>-3</v>
      </c>
      <c r="X18" s="14">
        <f t="shared" ref="X18" si="49">K19-K18</f>
        <v>0</v>
      </c>
      <c r="Y18" s="14">
        <f t="shared" ref="Y18" si="50">L19-L18</f>
        <v>-1</v>
      </c>
      <c r="Z18" s="14">
        <f t="shared" ref="Z18" si="51">M19-M18</f>
        <v>-3</v>
      </c>
      <c r="AA18" s="14">
        <f t="shared" ref="AA18" si="52">N19-N18</f>
        <v>0</v>
      </c>
      <c r="AB18" s="14">
        <f t="shared" ref="AB18" si="53">((E19-E18)/E18)*100</f>
        <v>-3.2258064516129106</v>
      </c>
      <c r="AC18" s="14">
        <f t="shared" ref="AC18" si="54">((H19-H18)/H18)*100</f>
        <v>-2.5030453718691077E-2</v>
      </c>
    </row>
    <row r="19" spans="1:29" x14ac:dyDescent="0.3">
      <c r="A19" t="s">
        <v>68</v>
      </c>
      <c r="B19" t="s">
        <v>20</v>
      </c>
      <c r="C19" t="s">
        <v>16</v>
      </c>
      <c r="D19" s="3">
        <v>75.3</v>
      </c>
      <c r="E19" s="3">
        <v>18</v>
      </c>
      <c r="F19" s="3">
        <v>29.6</v>
      </c>
      <c r="G19" s="3">
        <v>19.100000000000001</v>
      </c>
      <c r="H19" s="3">
        <v>59912</v>
      </c>
      <c r="I19" s="2">
        <v>1.1859999999999999</v>
      </c>
      <c r="J19" s="3">
        <v>99</v>
      </c>
      <c r="K19" s="3">
        <v>32</v>
      </c>
      <c r="L19" s="3">
        <v>88.5</v>
      </c>
      <c r="M19" s="3">
        <v>100.5</v>
      </c>
      <c r="N19" s="3">
        <v>51</v>
      </c>
      <c r="O19" s="22"/>
      <c r="P19" s="22"/>
      <c r="Q19" s="15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</row>
    <row r="20" spans="1:29" x14ac:dyDescent="0.3">
      <c r="A20" t="s">
        <v>47</v>
      </c>
      <c r="B20" t="s">
        <v>19</v>
      </c>
      <c r="C20" t="s">
        <v>15</v>
      </c>
      <c r="D20" s="3">
        <v>65.8</v>
      </c>
      <c r="E20" s="3">
        <v>24.6</v>
      </c>
      <c r="F20" s="3">
        <v>28.2</v>
      </c>
      <c r="G20" s="3">
        <v>34.9</v>
      </c>
      <c r="H20" s="3">
        <v>47708</v>
      </c>
      <c r="I20" s="2">
        <v>1.2010000000000001</v>
      </c>
      <c r="J20" s="3">
        <v>87</v>
      </c>
      <c r="K20" s="3">
        <v>30.83</v>
      </c>
      <c r="L20" s="3">
        <v>79</v>
      </c>
      <c r="M20" s="3">
        <v>99.5</v>
      </c>
      <c r="N20" s="3">
        <v>56.63</v>
      </c>
      <c r="O20" s="21" t="str">
        <f t="shared" ref="O20:O83" si="55">A20</f>
        <v>CF8023</v>
      </c>
      <c r="P20" s="21" t="str">
        <f t="shared" ref="P20:P83" si="56">C20</f>
        <v>F</v>
      </c>
      <c r="Q20" s="14">
        <f t="shared" ref="Q20" si="57">D21-D20</f>
        <v>-1.0999999999999943</v>
      </c>
      <c r="R20" s="14">
        <f t="shared" ref="R20" si="58">E21-E20</f>
        <v>-1.3000000000000007</v>
      </c>
      <c r="S20" s="14">
        <f t="shared" ref="S20" si="59">F21-F20</f>
        <v>-1.3999999999999986</v>
      </c>
      <c r="T20" s="14">
        <f t="shared" ref="T20" si="60">G21-G20</f>
        <v>-1.1999999999999957</v>
      </c>
      <c r="U20" s="14">
        <f t="shared" ref="U20" si="61">H21-H20</f>
        <v>388</v>
      </c>
      <c r="V20" s="16">
        <f t="shared" ref="V20" si="62">I21-I20</f>
        <v>0</v>
      </c>
      <c r="W20" s="14">
        <f t="shared" ref="W20" si="63">J21-J20</f>
        <v>0.5</v>
      </c>
      <c r="X20" s="14">
        <f t="shared" ref="X20" si="64">K21-K20</f>
        <v>-0.6629999999999967</v>
      </c>
      <c r="Y20" s="14">
        <f t="shared" ref="Y20" si="65">L21-L20</f>
        <v>-2.8329999999999984</v>
      </c>
      <c r="Z20" s="14">
        <f t="shared" ref="Z20" si="66">M21-M20</f>
        <v>0</v>
      </c>
      <c r="AA20" s="14">
        <f t="shared" ref="AA20" si="67">N21-N20</f>
        <v>-3.1300000000000026</v>
      </c>
      <c r="AB20" s="14">
        <f t="shared" ref="AB20" si="68">((E21-E20)/E20)*100</f>
        <v>-5.2845528455284576</v>
      </c>
      <c r="AC20" s="14">
        <f t="shared" ref="AC20" si="69">((H21-H20)/H20)*100</f>
        <v>0.81328079148151255</v>
      </c>
    </row>
    <row r="21" spans="1:29" x14ac:dyDescent="0.3">
      <c r="A21" t="s">
        <v>47</v>
      </c>
      <c r="B21" t="s">
        <v>20</v>
      </c>
      <c r="C21" t="s">
        <v>15</v>
      </c>
      <c r="D21" s="3">
        <v>64.7</v>
      </c>
      <c r="E21" s="3">
        <v>23.3</v>
      </c>
      <c r="F21" s="3">
        <v>26.8</v>
      </c>
      <c r="G21" s="3">
        <v>33.700000000000003</v>
      </c>
      <c r="H21" s="3">
        <v>48096</v>
      </c>
      <c r="I21" s="2">
        <v>1.2010000000000001</v>
      </c>
      <c r="J21" s="3">
        <v>87.5</v>
      </c>
      <c r="K21" s="3">
        <v>30.167000000000002</v>
      </c>
      <c r="L21" s="3">
        <v>76.167000000000002</v>
      </c>
      <c r="M21" s="3">
        <v>99.5</v>
      </c>
      <c r="N21" s="3">
        <v>53.5</v>
      </c>
      <c r="O21" s="22"/>
      <c r="P21" s="22"/>
      <c r="Q21" s="15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</row>
    <row r="22" spans="1:29" x14ac:dyDescent="0.3">
      <c r="A22" t="s">
        <v>41</v>
      </c>
      <c r="B22" t="s">
        <v>19</v>
      </c>
      <c r="C22" t="s">
        <v>16</v>
      </c>
      <c r="D22" s="3">
        <v>87.5</v>
      </c>
      <c r="E22" s="3">
        <v>9.5</v>
      </c>
      <c r="F22" s="3">
        <v>14.5</v>
      </c>
      <c r="G22" s="3">
        <v>12.1</v>
      </c>
      <c r="H22" s="3">
        <v>77034</v>
      </c>
      <c r="I22" s="2">
        <v>1.4319999999999999</v>
      </c>
      <c r="J22" s="3">
        <v>104.5</v>
      </c>
      <c r="K22" s="3">
        <v>33.5</v>
      </c>
      <c r="L22" s="3">
        <v>91.5</v>
      </c>
      <c r="M22" s="3">
        <v>104.5</v>
      </c>
      <c r="N22" s="3">
        <v>56</v>
      </c>
      <c r="O22" s="21" t="str">
        <f t="shared" ref="O22:O85" si="70">A22</f>
        <v>CF8029</v>
      </c>
      <c r="P22" s="21" t="str">
        <f t="shared" ref="P22:P85" si="71">C22</f>
        <v>M</v>
      </c>
      <c r="Q22" s="14">
        <f t="shared" ref="Q22" si="72">D23-D22</f>
        <v>9.9999999999994316E-2</v>
      </c>
      <c r="R22" s="14">
        <f t="shared" ref="R22" si="73">E23-E22</f>
        <v>-0.30000000000000071</v>
      </c>
      <c r="S22" s="14">
        <f t="shared" ref="S22" si="74">F23-F22</f>
        <v>-1.1999999999999993</v>
      </c>
      <c r="T22" s="14">
        <f t="shared" ref="T22" si="75">G23-G22</f>
        <v>-1.4000000000000004</v>
      </c>
      <c r="U22" s="14">
        <f t="shared" ref="U22" si="76">H23-H22</f>
        <v>693</v>
      </c>
      <c r="V22" s="16">
        <f t="shared" ref="V22" si="77">I23-I22</f>
        <v>6.0000000000000053E-3</v>
      </c>
      <c r="W22" s="14">
        <f t="shared" ref="W22" si="78">J23-J22</f>
        <v>1</v>
      </c>
      <c r="X22" s="14">
        <f t="shared" ref="X22" si="79">K23-K22</f>
        <v>-0.5</v>
      </c>
      <c r="Y22" s="14">
        <f t="shared" ref="Y22" si="80">L23-L22</f>
        <v>-3.5</v>
      </c>
      <c r="Z22" s="14">
        <f t="shared" ref="Z22" si="81">M23-M22</f>
        <v>-1.5</v>
      </c>
      <c r="AA22" s="14">
        <f t="shared" ref="AA22" si="82">N23-N22</f>
        <v>-1</v>
      </c>
      <c r="AB22" s="14">
        <f t="shared" ref="AB22" si="83">((E23-E22)/E22)*100</f>
        <v>-3.1578947368421129</v>
      </c>
      <c r="AC22" s="14">
        <f t="shared" ref="AC22" si="84">((H23-H22)/H22)*100</f>
        <v>0.89960277280162015</v>
      </c>
    </row>
    <row r="23" spans="1:29" x14ac:dyDescent="0.3">
      <c r="A23" t="s">
        <v>41</v>
      </c>
      <c r="B23" t="s">
        <v>20</v>
      </c>
      <c r="C23" t="s">
        <v>16</v>
      </c>
      <c r="D23" s="3">
        <v>87.6</v>
      </c>
      <c r="E23" s="3">
        <v>9.1999999999999993</v>
      </c>
      <c r="F23" s="3">
        <v>13.3</v>
      </c>
      <c r="G23" s="3">
        <v>10.7</v>
      </c>
      <c r="H23" s="3">
        <v>77727</v>
      </c>
      <c r="I23" s="2">
        <v>1.4379999999999999</v>
      </c>
      <c r="J23" s="3">
        <v>105.5</v>
      </c>
      <c r="K23" s="3">
        <v>33</v>
      </c>
      <c r="L23" s="3">
        <v>88</v>
      </c>
      <c r="M23" s="3">
        <v>103</v>
      </c>
      <c r="N23" s="3">
        <v>55</v>
      </c>
      <c r="O23" s="22"/>
      <c r="P23" s="22"/>
      <c r="Q23" s="15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</row>
    <row r="24" spans="1:29" x14ac:dyDescent="0.3">
      <c r="A24" t="s">
        <v>31</v>
      </c>
      <c r="B24" t="s">
        <v>19</v>
      </c>
      <c r="C24" t="s">
        <v>16</v>
      </c>
      <c r="D24" s="3">
        <v>93.6</v>
      </c>
      <c r="E24" s="3">
        <v>32.700000000000003</v>
      </c>
      <c r="F24" s="3">
        <v>44.2</v>
      </c>
      <c r="G24" s="3">
        <v>33</v>
      </c>
      <c r="H24" s="3">
        <v>61049</v>
      </c>
      <c r="I24" s="2">
        <v>1.393</v>
      </c>
      <c r="J24" s="3">
        <v>102</v>
      </c>
      <c r="K24" s="3">
        <v>32</v>
      </c>
      <c r="L24" s="3">
        <v>97</v>
      </c>
      <c r="M24" s="3">
        <v>110</v>
      </c>
      <c r="N24" s="3">
        <v>61.5</v>
      </c>
      <c r="O24" s="21" t="str">
        <f t="shared" ref="O24:O87" si="85">A24</f>
        <v>CF8045</v>
      </c>
      <c r="P24" s="21" t="str">
        <f t="shared" ref="P24:P87" si="86">C24</f>
        <v>M</v>
      </c>
      <c r="Q24" s="14"/>
      <c r="R24" s="14"/>
      <c r="S24" s="14"/>
      <c r="T24" s="14"/>
      <c r="U24" s="14"/>
      <c r="V24" s="16"/>
      <c r="W24" s="14"/>
      <c r="X24" s="14"/>
      <c r="Y24" s="14"/>
      <c r="Z24" s="14"/>
      <c r="AA24" s="14"/>
      <c r="AB24" s="14"/>
      <c r="AC24" s="14"/>
    </row>
    <row r="25" spans="1:29" s="18" customFormat="1" x14ac:dyDescent="0.3">
      <c r="A25" s="18" t="s">
        <v>31</v>
      </c>
      <c r="B25" s="18" t="s">
        <v>20</v>
      </c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22"/>
      <c r="P25" s="22"/>
      <c r="Q25" s="15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</row>
    <row r="26" spans="1:29" x14ac:dyDescent="0.3">
      <c r="A26" t="s">
        <v>60</v>
      </c>
      <c r="B26" t="s">
        <v>19</v>
      </c>
      <c r="C26" t="s">
        <v>15</v>
      </c>
      <c r="D26" s="3">
        <v>59.3</v>
      </c>
      <c r="E26" s="3">
        <v>19.399999999999999</v>
      </c>
      <c r="F26" s="3">
        <v>25.2</v>
      </c>
      <c r="G26" s="3">
        <v>29.3</v>
      </c>
      <c r="H26" s="3">
        <v>46151</v>
      </c>
      <c r="I26" s="2">
        <v>1.147</v>
      </c>
      <c r="J26" s="3">
        <v>84.5</v>
      </c>
      <c r="K26" s="3">
        <v>25.5</v>
      </c>
      <c r="L26" s="3">
        <v>79.5</v>
      </c>
      <c r="M26" s="3">
        <v>90</v>
      </c>
      <c r="N26" s="3">
        <v>49.5</v>
      </c>
      <c r="O26" s="21" t="str">
        <f t="shared" ref="O26:O89" si="87">A26</f>
        <v>CF8046</v>
      </c>
      <c r="P26" s="21" t="str">
        <f t="shared" ref="P26:P89" si="88">C26</f>
        <v>F</v>
      </c>
      <c r="Q26" s="14">
        <f t="shared" ref="Q26" si="89">D27-D26</f>
        <v>-1.2999999999999972</v>
      </c>
      <c r="R26" s="14">
        <f t="shared" ref="R26" si="90">E27-E26</f>
        <v>-1.5999999999999979</v>
      </c>
      <c r="S26" s="14">
        <f t="shared" ref="S26" si="91">F27-F26</f>
        <v>-1.6999999999999993</v>
      </c>
      <c r="T26" s="14">
        <f t="shared" ref="T26" si="92">G27-G26</f>
        <v>-3.6000000000000014</v>
      </c>
      <c r="U26" s="14">
        <f t="shared" ref="U26" si="93">H27-H26</f>
        <v>-122</v>
      </c>
      <c r="V26" s="16">
        <f t="shared" ref="V26" si="94">I27-I26</f>
        <v>-1.0000000000001119E-3</v>
      </c>
      <c r="W26" s="14">
        <f t="shared" ref="W26" si="95">J27-J26</f>
        <v>-1.5</v>
      </c>
      <c r="X26" s="14">
        <f t="shared" ref="X26" si="96">K27-K26</f>
        <v>1</v>
      </c>
      <c r="Y26" s="14">
        <f t="shared" ref="Y26" si="97">L27-L26</f>
        <v>0.5</v>
      </c>
      <c r="Z26" s="14">
        <f t="shared" ref="Z26" si="98">M27-M26</f>
        <v>2</v>
      </c>
      <c r="AA26" s="14">
        <f t="shared" ref="AA26" si="99">N27-N26</f>
        <v>-0.5</v>
      </c>
      <c r="AB26" s="14">
        <f t="shared" ref="AB26" si="100">((E27-E26)/E26)*100</f>
        <v>-8.2474226804123614</v>
      </c>
      <c r="AC26" s="14">
        <f t="shared" ref="AC26" si="101">((H27-H26)/H26)*100</f>
        <v>-0.26434963489415181</v>
      </c>
    </row>
    <row r="27" spans="1:29" x14ac:dyDescent="0.3">
      <c r="A27" t="s">
        <v>60</v>
      </c>
      <c r="B27" t="s">
        <v>20</v>
      </c>
      <c r="C27" t="s">
        <v>15</v>
      </c>
      <c r="D27" s="3">
        <v>58</v>
      </c>
      <c r="E27" s="3">
        <v>17.8</v>
      </c>
      <c r="F27" s="3">
        <v>23.5</v>
      </c>
      <c r="G27" s="3">
        <v>25.7</v>
      </c>
      <c r="H27" s="3">
        <v>46029</v>
      </c>
      <c r="I27" s="2">
        <v>1.1459999999999999</v>
      </c>
      <c r="J27" s="3">
        <v>83</v>
      </c>
      <c r="K27" s="3">
        <v>26.5</v>
      </c>
      <c r="L27" s="3">
        <v>80</v>
      </c>
      <c r="M27" s="3">
        <v>92</v>
      </c>
      <c r="N27" s="3">
        <v>49</v>
      </c>
      <c r="O27" s="22"/>
      <c r="P27" s="22"/>
      <c r="Q27" s="15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</row>
    <row r="28" spans="1:29" x14ac:dyDescent="0.3">
      <c r="A28" t="s">
        <v>59</v>
      </c>
      <c r="B28" t="s">
        <v>19</v>
      </c>
      <c r="C28" t="s">
        <v>16</v>
      </c>
      <c r="D28" s="3">
        <v>79.5</v>
      </c>
      <c r="E28" s="3">
        <v>9</v>
      </c>
      <c r="F28" s="3">
        <v>12.8</v>
      </c>
      <c r="G28" s="3">
        <v>11.8</v>
      </c>
      <c r="H28" s="3">
        <v>70260</v>
      </c>
      <c r="I28" s="2">
        <v>1.302</v>
      </c>
      <c r="J28" s="3">
        <v>96.5</v>
      </c>
      <c r="K28" s="3">
        <v>30.5</v>
      </c>
      <c r="L28" s="3">
        <v>88</v>
      </c>
      <c r="M28" s="3">
        <v>99.5</v>
      </c>
      <c r="N28" s="3">
        <v>48.5</v>
      </c>
      <c r="O28" s="21" t="str">
        <f t="shared" ref="O28:O91" si="102">A28</f>
        <v>CF8048</v>
      </c>
      <c r="P28" s="21" t="str">
        <f t="shared" ref="P28:P91" si="103">C28</f>
        <v>M</v>
      </c>
      <c r="Q28" s="14"/>
      <c r="R28" s="14"/>
      <c r="S28" s="14"/>
      <c r="T28" s="14"/>
      <c r="U28" s="14"/>
      <c r="V28" s="16"/>
      <c r="W28" s="14"/>
      <c r="X28" s="14"/>
      <c r="Y28" s="14"/>
      <c r="Z28" s="14"/>
      <c r="AA28" s="14"/>
      <c r="AB28" s="14"/>
      <c r="AC28" s="14"/>
    </row>
    <row r="29" spans="1:29" s="18" customFormat="1" x14ac:dyDescent="0.3">
      <c r="A29" s="18" t="s">
        <v>59</v>
      </c>
      <c r="B29" s="18" t="s">
        <v>20</v>
      </c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22"/>
      <c r="P29" s="22"/>
      <c r="Q29" s="15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</row>
    <row r="30" spans="1:29" x14ac:dyDescent="0.3">
      <c r="A30" t="s">
        <v>22</v>
      </c>
      <c r="B30" t="s">
        <v>19</v>
      </c>
      <c r="C30" t="s">
        <v>15</v>
      </c>
      <c r="D30" s="3">
        <v>64.400000000000006</v>
      </c>
      <c r="E30" s="3">
        <v>29.7</v>
      </c>
      <c r="F30" s="3">
        <v>25.5</v>
      </c>
      <c r="G30" s="3">
        <v>42.1</v>
      </c>
      <c r="H30" s="3">
        <v>43282</v>
      </c>
      <c r="I30" s="2">
        <v>1.2370000000000001</v>
      </c>
      <c r="J30" s="3">
        <v>90.5</v>
      </c>
      <c r="K30" s="3">
        <v>28</v>
      </c>
      <c r="L30" s="3">
        <v>81</v>
      </c>
      <c r="M30" s="3">
        <v>101</v>
      </c>
      <c r="N30" s="3">
        <v>54</v>
      </c>
      <c r="O30" s="21" t="str">
        <f t="shared" ref="O30:O93" si="104">A30</f>
        <v>CF8058</v>
      </c>
      <c r="P30" s="21" t="str">
        <f t="shared" ref="P30:P93" si="105">C30</f>
        <v>F</v>
      </c>
      <c r="Q30" s="14"/>
      <c r="R30" s="14"/>
      <c r="S30" s="14"/>
      <c r="T30" s="14"/>
      <c r="U30" s="14"/>
      <c r="V30" s="16"/>
      <c r="W30" s="14"/>
      <c r="X30" s="14"/>
      <c r="Y30" s="14"/>
      <c r="Z30" s="14"/>
      <c r="AA30" s="14"/>
      <c r="AB30" s="14"/>
      <c r="AC30" s="14"/>
    </row>
    <row r="31" spans="1:29" s="18" customFormat="1" x14ac:dyDescent="0.3">
      <c r="A31" s="18" t="s">
        <v>22</v>
      </c>
      <c r="B31" s="18" t="s">
        <v>20</v>
      </c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22"/>
      <c r="P31" s="22"/>
      <c r="Q31" s="15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</row>
    <row r="32" spans="1:29" x14ac:dyDescent="0.3">
      <c r="A32" t="s">
        <v>104</v>
      </c>
      <c r="B32" t="s">
        <v>19</v>
      </c>
      <c r="C32" t="s">
        <v>16</v>
      </c>
      <c r="D32" s="3">
        <v>97.3</v>
      </c>
      <c r="E32" s="3">
        <v>29.3</v>
      </c>
      <c r="F32" s="3">
        <v>36.9</v>
      </c>
      <c r="G32" s="3">
        <v>35.799999999999997</v>
      </c>
      <c r="H32" s="3">
        <v>66121</v>
      </c>
      <c r="I32" s="2">
        <v>1.4870000000000001</v>
      </c>
      <c r="J32" s="3">
        <v>110</v>
      </c>
      <c r="K32" s="3">
        <v>33.167000000000002</v>
      </c>
      <c r="L32" s="3">
        <v>111.5</v>
      </c>
      <c r="M32" s="3">
        <v>112</v>
      </c>
      <c r="N32" s="3">
        <v>53.33</v>
      </c>
      <c r="O32" s="21" t="str">
        <f t="shared" ref="O32:O95" si="106">A32</f>
        <v>CF8065</v>
      </c>
      <c r="P32" s="21" t="str">
        <f t="shared" ref="P32:P95" si="107">C32</f>
        <v>M</v>
      </c>
      <c r="Q32" s="14">
        <f t="shared" ref="Q32" si="108">D33-D32</f>
        <v>-2.8999999999999915</v>
      </c>
      <c r="R32" s="14">
        <f t="shared" ref="R32" si="109">E33-E32</f>
        <v>-2.8000000000000007</v>
      </c>
      <c r="S32" s="14">
        <f t="shared" ref="S32" si="110">F33-F32</f>
        <v>-2.8999999999999986</v>
      </c>
      <c r="T32" s="14">
        <f t="shared" ref="T32" si="111">G33-G32</f>
        <v>-1.2999999999999972</v>
      </c>
      <c r="U32" s="14">
        <f t="shared" ref="U32" si="112">H33-H32</f>
        <v>812</v>
      </c>
      <c r="V32" s="16">
        <f t="shared" ref="V32" si="113">I33-I32</f>
        <v>-1.2000000000000011E-2</v>
      </c>
      <c r="W32" s="14">
        <f t="shared" ref="W32" si="114">J33-J32</f>
        <v>-6</v>
      </c>
      <c r="X32" s="14">
        <f t="shared" ref="X32" si="115">K33-K32</f>
        <v>0.1629999999999967</v>
      </c>
      <c r="Y32" s="14">
        <f t="shared" ref="Y32" si="116">L33-L32</f>
        <v>-3</v>
      </c>
      <c r="Z32" s="14">
        <f t="shared" ref="Z32" si="117">M33-M32</f>
        <v>-1.5</v>
      </c>
      <c r="AA32" s="14">
        <f t="shared" ref="AA32" si="118">N33-N32</f>
        <v>-0.5</v>
      </c>
      <c r="AB32" s="14">
        <f t="shared" ref="AB32" si="119">((E33-E32)/E32)*100</f>
        <v>-9.5563139931740633</v>
      </c>
      <c r="AC32" s="14">
        <f t="shared" ref="AC32" si="120">((H33-H32)/H32)*100</f>
        <v>1.2280516023653605</v>
      </c>
    </row>
    <row r="33" spans="1:29" x14ac:dyDescent="0.3">
      <c r="A33" t="s">
        <v>104</v>
      </c>
      <c r="B33" t="s">
        <v>20</v>
      </c>
      <c r="C33" t="s">
        <v>16</v>
      </c>
      <c r="D33" s="3">
        <v>94.4</v>
      </c>
      <c r="E33" s="3">
        <v>26.5</v>
      </c>
      <c r="F33" s="3">
        <v>34</v>
      </c>
      <c r="G33" s="3">
        <v>34.5</v>
      </c>
      <c r="H33" s="3">
        <v>66933</v>
      </c>
      <c r="I33" s="2">
        <v>1.4750000000000001</v>
      </c>
      <c r="J33" s="3">
        <v>104</v>
      </c>
      <c r="K33" s="3">
        <v>33.33</v>
      </c>
      <c r="L33" s="3">
        <v>108.5</v>
      </c>
      <c r="M33" s="3">
        <v>110.5</v>
      </c>
      <c r="N33" s="3">
        <v>52.83</v>
      </c>
      <c r="O33" s="22"/>
      <c r="P33" s="22"/>
      <c r="Q33" s="15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</row>
    <row r="34" spans="1:29" x14ac:dyDescent="0.3">
      <c r="A34" t="s">
        <v>39</v>
      </c>
      <c r="B34" t="s">
        <v>19</v>
      </c>
      <c r="C34" t="s">
        <v>16</v>
      </c>
      <c r="D34" s="3">
        <v>64.8</v>
      </c>
      <c r="E34" s="3">
        <v>26.4</v>
      </c>
      <c r="F34" s="3">
        <v>33.4</v>
      </c>
      <c r="G34" s="3">
        <v>33.1</v>
      </c>
      <c r="H34" s="3">
        <v>45983</v>
      </c>
      <c r="I34" s="2">
        <v>1.2230000000000001</v>
      </c>
      <c r="J34" s="3">
        <v>93.5</v>
      </c>
      <c r="K34" s="3">
        <v>29</v>
      </c>
      <c r="L34" s="3">
        <v>82.5</v>
      </c>
      <c r="M34" s="3">
        <v>97</v>
      </c>
      <c r="N34" s="3">
        <v>56.5</v>
      </c>
      <c r="O34" s="21" t="str">
        <f t="shared" ref="O34:O97" si="121">A34</f>
        <v>CF8067</v>
      </c>
      <c r="P34" s="21" t="str">
        <f t="shared" ref="P34:P97" si="122">C34</f>
        <v>M</v>
      </c>
      <c r="Q34" s="14"/>
      <c r="R34" s="14"/>
      <c r="S34" s="14"/>
      <c r="T34" s="14"/>
      <c r="U34" s="14"/>
      <c r="V34" s="16"/>
      <c r="W34" s="14"/>
      <c r="X34" s="14"/>
      <c r="Y34" s="14"/>
      <c r="Z34" s="14"/>
      <c r="AA34" s="14"/>
      <c r="AB34" s="14"/>
      <c r="AC34" s="14"/>
    </row>
    <row r="35" spans="1:29" s="18" customFormat="1" x14ac:dyDescent="0.3">
      <c r="A35" s="18" t="s">
        <v>39</v>
      </c>
      <c r="B35" s="18" t="s">
        <v>20</v>
      </c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22"/>
      <c r="P35" s="22"/>
      <c r="Q35" s="15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</row>
    <row r="36" spans="1:29" x14ac:dyDescent="0.3">
      <c r="A36" t="s">
        <v>103</v>
      </c>
      <c r="B36" t="s">
        <v>19</v>
      </c>
      <c r="C36" t="s">
        <v>16</v>
      </c>
      <c r="D36" s="3">
        <v>71.400000000000006</v>
      </c>
      <c r="E36" s="3">
        <v>18.2</v>
      </c>
      <c r="F36" s="3">
        <v>21.5</v>
      </c>
      <c r="G36" s="3">
        <v>20.399999999999999</v>
      </c>
      <c r="H36" s="3">
        <v>55804</v>
      </c>
      <c r="I36" s="2">
        <v>1.347</v>
      </c>
      <c r="J36" s="3">
        <v>99.5</v>
      </c>
      <c r="K36" s="3">
        <v>89.5</v>
      </c>
      <c r="L36" s="3">
        <v>93.5</v>
      </c>
      <c r="M36" s="3">
        <v>28</v>
      </c>
      <c r="N36" s="3">
        <v>49</v>
      </c>
      <c r="O36" s="21" t="str">
        <f t="shared" ref="O36:O99" si="123">A36</f>
        <v>CF8073</v>
      </c>
      <c r="P36" s="21" t="str">
        <f t="shared" ref="P36:P99" si="124">C36</f>
        <v>M</v>
      </c>
      <c r="Q36" s="14">
        <f t="shared" ref="Q36" si="125">D37-D36</f>
        <v>-3.9000000000000057</v>
      </c>
      <c r="R36" s="14">
        <f t="shared" ref="R36" si="126">E37-E36</f>
        <v>-3.6999999999999993</v>
      </c>
      <c r="S36" s="14">
        <f t="shared" ref="S36" si="127">F37-F36</f>
        <v>-7.6</v>
      </c>
      <c r="T36" s="14">
        <f t="shared" ref="T36" si="128">G37-G36</f>
        <v>-2.7999999999999972</v>
      </c>
      <c r="U36" s="14">
        <f t="shared" ref="U36" si="129">H37-H36</f>
        <v>-456</v>
      </c>
      <c r="V36" s="16">
        <f t="shared" ref="V36" si="130">I37-I36</f>
        <v>-3.2000000000000028E-2</v>
      </c>
      <c r="W36" s="14">
        <f t="shared" ref="W36" si="131">J37-J36</f>
        <v>-3.25</v>
      </c>
      <c r="X36" s="14">
        <f t="shared" ref="X36" si="132">K37-K36</f>
        <v>-61.25</v>
      </c>
      <c r="Y36" s="14">
        <f t="shared" ref="Y36" si="133">L37-L36</f>
        <v>-7.5</v>
      </c>
      <c r="Z36" s="14">
        <f t="shared" ref="Z36" si="134">M37-M36</f>
        <v>63.5</v>
      </c>
      <c r="AA36" s="14">
        <f t="shared" ref="AA36" si="135">N37-N36</f>
        <v>-1</v>
      </c>
      <c r="AB36" s="14">
        <f t="shared" ref="AB36" si="136">((E37-E36)/E36)*100</f>
        <v>-20.329670329670328</v>
      </c>
      <c r="AC36" s="14">
        <f t="shared" ref="AC36" si="137">((H37-H36)/H36)*100</f>
        <v>-0.81714572432083721</v>
      </c>
    </row>
    <row r="37" spans="1:29" x14ac:dyDescent="0.3">
      <c r="A37" t="s">
        <v>103</v>
      </c>
      <c r="B37" t="s">
        <v>20</v>
      </c>
      <c r="C37" t="s">
        <v>16</v>
      </c>
      <c r="D37" s="3">
        <v>67.5</v>
      </c>
      <c r="E37" s="3">
        <v>14.5</v>
      </c>
      <c r="F37" s="3">
        <v>13.9</v>
      </c>
      <c r="G37" s="3">
        <v>17.600000000000001</v>
      </c>
      <c r="H37" s="3">
        <v>55348</v>
      </c>
      <c r="I37" s="2">
        <v>1.3149999999999999</v>
      </c>
      <c r="J37" s="3">
        <v>96.25</v>
      </c>
      <c r="K37" s="3">
        <v>28.25</v>
      </c>
      <c r="L37" s="3">
        <v>86</v>
      </c>
      <c r="M37" s="3">
        <v>91.5</v>
      </c>
      <c r="N37" s="3">
        <v>48</v>
      </c>
      <c r="O37" s="22"/>
      <c r="P37" s="22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</row>
    <row r="38" spans="1:29" x14ac:dyDescent="0.3">
      <c r="A38" t="s">
        <v>139</v>
      </c>
      <c r="B38" t="s">
        <v>19</v>
      </c>
      <c r="C38" t="s">
        <v>16</v>
      </c>
      <c r="D38" s="3">
        <v>101.7</v>
      </c>
      <c r="E38" s="3">
        <v>35</v>
      </c>
      <c r="F38" s="3">
        <v>47.1</v>
      </c>
      <c r="G38" s="3">
        <v>36</v>
      </c>
      <c r="H38" s="3">
        <v>64096</v>
      </c>
      <c r="I38" s="2">
        <v>1.38</v>
      </c>
      <c r="J38" s="3">
        <v>78.67</v>
      </c>
      <c r="K38" s="3">
        <v>39</v>
      </c>
      <c r="L38" s="3">
        <v>108</v>
      </c>
      <c r="M38" s="3">
        <v>112</v>
      </c>
      <c r="N38" s="3">
        <v>65</v>
      </c>
      <c r="O38" s="21" t="str">
        <f t="shared" ref="O38:O101" si="138">A38</f>
        <v>CF8079</v>
      </c>
      <c r="P38" s="21" t="str">
        <f t="shared" ref="P38:P101" si="139">C38</f>
        <v>M</v>
      </c>
      <c r="Q38" s="14">
        <f t="shared" ref="Q38" si="140">D39-D38</f>
        <v>-5.5</v>
      </c>
      <c r="R38" s="14">
        <f t="shared" ref="R38" si="141">E39-E38</f>
        <v>-3</v>
      </c>
      <c r="S38" s="14">
        <f t="shared" ref="S38" si="142">F39-F38</f>
        <v>-2.8000000000000043</v>
      </c>
      <c r="T38" s="14">
        <f t="shared" ref="T38" si="143">G39-G38</f>
        <v>-5.1999999999999993</v>
      </c>
      <c r="U38" s="14">
        <f t="shared" ref="U38" si="144">H39-H38</f>
        <v>-494</v>
      </c>
      <c r="V38" s="16">
        <f t="shared" ref="V38" si="145">I39-I38</f>
        <v>-2.5999999999999801E-2</v>
      </c>
      <c r="W38" s="14">
        <f t="shared" ref="W38" si="146">J39-J38</f>
        <v>28.33</v>
      </c>
      <c r="X38" s="14">
        <f t="shared" ref="X38" si="147">K39-K38</f>
        <v>-2.5</v>
      </c>
      <c r="Y38" s="14">
        <f t="shared" ref="Y38" si="148">L39-L38</f>
        <v>-6</v>
      </c>
      <c r="Z38" s="14">
        <f t="shared" ref="Z38" si="149">M39-M38</f>
        <v>-2</v>
      </c>
      <c r="AA38" s="14">
        <f t="shared" ref="AA38" si="150">N39-N38</f>
        <v>0</v>
      </c>
      <c r="AB38" s="14">
        <f t="shared" ref="AB38" si="151">((E39-E38)/E38)*100</f>
        <v>-8.5714285714285712</v>
      </c>
      <c r="AC38" s="14">
        <f t="shared" ref="AC38" si="152">((H39-H38)/H38)*100</f>
        <v>-0.77071892161757372</v>
      </c>
    </row>
    <row r="39" spans="1:29" x14ac:dyDescent="0.3">
      <c r="A39" t="s">
        <v>139</v>
      </c>
      <c r="B39" t="s">
        <v>20</v>
      </c>
      <c r="C39" t="s">
        <v>16</v>
      </c>
      <c r="D39" s="3">
        <v>96.2</v>
      </c>
      <c r="E39" s="3">
        <v>32</v>
      </c>
      <c r="F39" s="3">
        <v>44.3</v>
      </c>
      <c r="G39" s="3">
        <v>30.8</v>
      </c>
      <c r="H39" s="3">
        <v>63602</v>
      </c>
      <c r="I39" s="2">
        <v>1.3540000000000001</v>
      </c>
      <c r="J39" s="3">
        <v>107</v>
      </c>
      <c r="K39" s="3">
        <v>36.5</v>
      </c>
      <c r="L39" s="3">
        <v>102</v>
      </c>
      <c r="M39" s="3">
        <v>110</v>
      </c>
      <c r="N39" s="3">
        <v>65</v>
      </c>
      <c r="O39" s="22"/>
      <c r="P39" s="22"/>
      <c r="Q39" s="15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</row>
    <row r="40" spans="1:29" x14ac:dyDescent="0.3">
      <c r="A40" t="s">
        <v>69</v>
      </c>
      <c r="B40" t="s">
        <v>19</v>
      </c>
      <c r="C40" t="s">
        <v>15</v>
      </c>
      <c r="D40" s="3">
        <v>65.2</v>
      </c>
      <c r="E40" s="3">
        <v>35</v>
      </c>
      <c r="F40" s="3">
        <v>41.1</v>
      </c>
      <c r="G40" s="3">
        <v>41.7</v>
      </c>
      <c r="H40" s="3">
        <v>40409</v>
      </c>
      <c r="I40" s="2">
        <v>1.2130000000000001</v>
      </c>
      <c r="J40" s="3">
        <v>95</v>
      </c>
      <c r="K40" s="3">
        <v>26</v>
      </c>
      <c r="L40" s="3">
        <v>87.5</v>
      </c>
      <c r="M40" s="3">
        <v>103</v>
      </c>
      <c r="N40" s="3">
        <v>49.5</v>
      </c>
      <c r="O40" s="21" t="str">
        <f t="shared" ref="O40:O103" si="153">A40</f>
        <v>CF8081</v>
      </c>
      <c r="P40" s="21" t="str">
        <f t="shared" ref="P40:P103" si="154">C40</f>
        <v>F</v>
      </c>
      <c r="Q40" s="14"/>
      <c r="R40" s="14"/>
      <c r="S40" s="14"/>
      <c r="T40" s="14"/>
      <c r="U40" s="14"/>
      <c r="V40" s="16"/>
      <c r="W40" s="14"/>
      <c r="X40" s="14"/>
      <c r="Y40" s="14"/>
      <c r="Z40" s="14"/>
      <c r="AA40" s="14"/>
      <c r="AB40" s="14"/>
      <c r="AC40" s="14"/>
    </row>
    <row r="41" spans="1:29" s="18" customFormat="1" x14ac:dyDescent="0.3">
      <c r="A41" s="18" t="s">
        <v>69</v>
      </c>
      <c r="B41" s="18" t="s">
        <v>20</v>
      </c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22"/>
      <c r="P41" s="22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</row>
    <row r="42" spans="1:29" x14ac:dyDescent="0.3">
      <c r="A42" t="s">
        <v>33</v>
      </c>
      <c r="B42" t="s">
        <v>19</v>
      </c>
      <c r="C42" t="s">
        <v>16</v>
      </c>
      <c r="D42" s="3">
        <v>87</v>
      </c>
      <c r="E42" s="3">
        <v>16.899999999999999</v>
      </c>
      <c r="F42" s="3">
        <v>24.2</v>
      </c>
      <c r="G42" s="3">
        <v>23.9</v>
      </c>
      <c r="H42" s="3">
        <v>70042</v>
      </c>
      <c r="I42" s="2">
        <v>1.3480000000000001</v>
      </c>
      <c r="J42" s="3">
        <v>99</v>
      </c>
      <c r="K42" s="3">
        <v>34</v>
      </c>
      <c r="L42" s="3">
        <v>88.5</v>
      </c>
      <c r="M42" s="3">
        <v>103</v>
      </c>
      <c r="N42" s="3">
        <v>54</v>
      </c>
      <c r="O42" s="21" t="str">
        <f t="shared" ref="O42:O105" si="155">A42</f>
        <v>CF8089</v>
      </c>
      <c r="P42" s="21" t="str">
        <f t="shared" ref="P42:P105" si="156">C42</f>
        <v>M</v>
      </c>
      <c r="Q42" s="14">
        <f t="shared" ref="Q42" si="157">D43-D42</f>
        <v>-1.2000000000000028</v>
      </c>
      <c r="R42" s="14">
        <f t="shared" ref="R42" si="158">E43-E42</f>
        <v>-2.8999999999999986</v>
      </c>
      <c r="S42" s="14">
        <f t="shared" ref="S42" si="159">F43-F42</f>
        <v>-3.8999999999999986</v>
      </c>
      <c r="T42" s="14">
        <f t="shared" ref="T42" si="160">G43-G42</f>
        <v>-7.6999999999999993</v>
      </c>
      <c r="U42" s="14">
        <f t="shared" ref="U42" si="161">H43-H42</f>
        <v>1601</v>
      </c>
      <c r="V42" s="16">
        <f t="shared" ref="V42" si="162">I43-I42</f>
        <v>-8.0000000000000071E-3</v>
      </c>
      <c r="W42" s="14">
        <f t="shared" ref="W42" si="163">J43-J42</f>
        <v>4.25</v>
      </c>
      <c r="X42" s="14">
        <f t="shared" ref="X42" si="164">K43-K42</f>
        <v>-0.75</v>
      </c>
      <c r="Y42" s="14">
        <f t="shared" ref="Y42" si="165">L43-L42</f>
        <v>-2.5</v>
      </c>
      <c r="Z42" s="14">
        <f t="shared" ref="Z42" si="166">M43-M42</f>
        <v>0</v>
      </c>
      <c r="AA42" s="14">
        <f t="shared" ref="AA42" si="167">N43-N42</f>
        <v>1.5</v>
      </c>
      <c r="AB42" s="14">
        <f t="shared" ref="AB42" si="168">((E43-E42)/E42)*100</f>
        <v>-17.15976331360946</v>
      </c>
      <c r="AC42" s="14">
        <f t="shared" ref="AC42" si="169">((H43-H42)/H42)*100</f>
        <v>2.2857713943062734</v>
      </c>
    </row>
    <row r="43" spans="1:29" x14ac:dyDescent="0.3">
      <c r="A43" t="s">
        <v>33</v>
      </c>
      <c r="B43" t="s">
        <v>20</v>
      </c>
      <c r="C43" t="s">
        <v>16</v>
      </c>
      <c r="D43" s="3">
        <v>85.8</v>
      </c>
      <c r="E43" s="3">
        <v>14</v>
      </c>
      <c r="F43" s="3">
        <v>20.3</v>
      </c>
      <c r="G43" s="3">
        <v>16.2</v>
      </c>
      <c r="H43" s="3">
        <v>71643</v>
      </c>
      <c r="I43" s="2">
        <v>1.34</v>
      </c>
      <c r="J43" s="3">
        <v>103.25</v>
      </c>
      <c r="K43" s="3">
        <v>33.25</v>
      </c>
      <c r="L43" s="3">
        <v>86</v>
      </c>
      <c r="M43" s="3">
        <v>103</v>
      </c>
      <c r="N43" s="3">
        <v>55.5</v>
      </c>
      <c r="O43" s="22"/>
      <c r="P43" s="22"/>
      <c r="Q43" s="15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</row>
    <row r="44" spans="1:29" x14ac:dyDescent="0.3">
      <c r="A44" t="s">
        <v>34</v>
      </c>
      <c r="B44" t="s">
        <v>19</v>
      </c>
      <c r="C44" t="s">
        <v>15</v>
      </c>
      <c r="D44" s="3">
        <v>64.5</v>
      </c>
      <c r="E44" s="3">
        <v>28.6</v>
      </c>
      <c r="F44" s="3">
        <v>28</v>
      </c>
      <c r="G44" s="3">
        <v>38.799999999999997</v>
      </c>
      <c r="H44" s="3">
        <v>44169</v>
      </c>
      <c r="I44" s="2">
        <v>1.252</v>
      </c>
      <c r="J44" s="3">
        <v>88.67</v>
      </c>
      <c r="K44" s="3">
        <v>28.5</v>
      </c>
      <c r="L44" s="3">
        <v>82.5</v>
      </c>
      <c r="M44" s="3">
        <v>98.5</v>
      </c>
      <c r="N44" s="3">
        <v>56.83</v>
      </c>
      <c r="O44" s="21" t="str">
        <f t="shared" ref="O44:O107" si="170">A44</f>
        <v>CF8098</v>
      </c>
      <c r="P44" s="21" t="str">
        <f t="shared" ref="P44:P107" si="171">C44</f>
        <v>F</v>
      </c>
      <c r="Q44" s="14"/>
      <c r="R44" s="14"/>
      <c r="S44" s="14"/>
      <c r="T44" s="14"/>
      <c r="U44" s="14"/>
      <c r="V44" s="16"/>
      <c r="W44" s="14"/>
      <c r="X44" s="14"/>
      <c r="Y44" s="14"/>
      <c r="Z44" s="14"/>
      <c r="AA44" s="14"/>
      <c r="AB44" s="14"/>
      <c r="AC44" s="14"/>
    </row>
    <row r="45" spans="1:29" s="18" customFormat="1" x14ac:dyDescent="0.3">
      <c r="A45" s="18" t="s">
        <v>34</v>
      </c>
      <c r="B45" s="18" t="s">
        <v>20</v>
      </c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22"/>
      <c r="P45" s="22"/>
      <c r="Q45" s="15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</row>
    <row r="46" spans="1:29" x14ac:dyDescent="0.3">
      <c r="A46" t="s">
        <v>40</v>
      </c>
      <c r="B46" t="s">
        <v>19</v>
      </c>
      <c r="C46" t="s">
        <v>15</v>
      </c>
      <c r="D46" s="3">
        <v>69.7</v>
      </c>
      <c r="E46" s="3">
        <v>30</v>
      </c>
      <c r="F46" s="3">
        <v>30.3</v>
      </c>
      <c r="G46" s="3">
        <v>39.4</v>
      </c>
      <c r="H46" s="3">
        <v>47056</v>
      </c>
      <c r="I46" s="2">
        <v>1.2569999999999999</v>
      </c>
      <c r="J46" s="3">
        <v>92.5</v>
      </c>
      <c r="K46" s="3">
        <v>30</v>
      </c>
      <c r="L46" s="3">
        <v>85</v>
      </c>
      <c r="M46" s="3">
        <v>107</v>
      </c>
      <c r="N46" s="3">
        <v>56</v>
      </c>
      <c r="O46" s="21" t="str">
        <f t="shared" ref="O46:O109" si="172">A46</f>
        <v>CF8103</v>
      </c>
      <c r="P46" s="21" t="str">
        <f t="shared" ref="P46:P109" si="173">C46</f>
        <v>F</v>
      </c>
      <c r="Q46" s="14">
        <f t="shared" ref="Q46" si="174">D47-D46</f>
        <v>-6.5</v>
      </c>
      <c r="R46" s="14">
        <f t="shared" ref="R46" si="175">E47-E46</f>
        <v>-6.8000000000000007</v>
      </c>
      <c r="S46" s="14">
        <f t="shared" ref="S46" si="176">F47-F46</f>
        <v>-12.7</v>
      </c>
      <c r="T46" s="14">
        <f t="shared" ref="T46" si="177">G47-G46</f>
        <v>-5.6999999999999957</v>
      </c>
      <c r="U46" s="14">
        <f t="shared" ref="U46" si="178">H47-H46</f>
        <v>-239</v>
      </c>
      <c r="V46" s="16">
        <f t="shared" ref="V46" si="179">I47-I46</f>
        <v>-8.999999999999897E-3</v>
      </c>
      <c r="W46" s="14">
        <f t="shared" ref="W46" si="180">J47-J46</f>
        <v>-5.5</v>
      </c>
      <c r="X46" s="14">
        <f t="shared" ref="X46" si="181">K47-K46</f>
        <v>-2</v>
      </c>
      <c r="Y46" s="14">
        <f t="shared" ref="Y46" si="182">L47-L46</f>
        <v>-8</v>
      </c>
      <c r="Z46" s="14">
        <f t="shared" ref="Z46" si="183">M47-M46</f>
        <v>-9.5</v>
      </c>
      <c r="AA46" s="14">
        <f t="shared" ref="AA46" si="184">N47-N46</f>
        <v>-4</v>
      </c>
      <c r="AB46" s="14">
        <f t="shared" ref="AB46" si="185">((E47-E46)/E46)*100</f>
        <v>-22.666666666666668</v>
      </c>
      <c r="AC46" s="14">
        <f t="shared" ref="AC46" si="186">((H47-H46)/H46)*100</f>
        <v>-0.50790547432845978</v>
      </c>
    </row>
    <row r="47" spans="1:29" x14ac:dyDescent="0.3">
      <c r="A47" t="s">
        <v>40</v>
      </c>
      <c r="B47" t="s">
        <v>20</v>
      </c>
      <c r="C47" t="s">
        <v>15</v>
      </c>
      <c r="D47" s="3">
        <v>63.2</v>
      </c>
      <c r="E47" s="3">
        <v>23.2</v>
      </c>
      <c r="F47" s="3">
        <v>17.600000000000001</v>
      </c>
      <c r="G47" s="3">
        <v>33.700000000000003</v>
      </c>
      <c r="H47" s="3">
        <v>46817</v>
      </c>
      <c r="I47" s="2">
        <v>1.248</v>
      </c>
      <c r="J47" s="3">
        <v>87</v>
      </c>
      <c r="K47" s="3">
        <v>28</v>
      </c>
      <c r="L47" s="3">
        <v>77</v>
      </c>
      <c r="M47" s="3">
        <v>97.5</v>
      </c>
      <c r="N47" s="3">
        <v>52</v>
      </c>
      <c r="O47" s="22"/>
      <c r="P47" s="22"/>
      <c r="Q47" s="15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</row>
    <row r="48" spans="1:29" x14ac:dyDescent="0.3">
      <c r="A48" t="s">
        <v>72</v>
      </c>
      <c r="B48" t="s">
        <v>19</v>
      </c>
      <c r="C48" t="s">
        <v>15</v>
      </c>
      <c r="D48" s="3">
        <v>67.2</v>
      </c>
      <c r="E48" s="3">
        <v>40.299999999999997</v>
      </c>
      <c r="F48" s="3">
        <v>46</v>
      </c>
      <c r="G48" s="3">
        <v>47.8</v>
      </c>
      <c r="H48" s="3">
        <v>38387</v>
      </c>
      <c r="I48" s="2">
        <v>1.202</v>
      </c>
      <c r="J48" s="3">
        <v>88</v>
      </c>
      <c r="K48" s="3">
        <v>28.5</v>
      </c>
      <c r="L48" s="3">
        <v>81</v>
      </c>
      <c r="M48" s="3">
        <v>106</v>
      </c>
      <c r="N48" s="3">
        <v>55</v>
      </c>
      <c r="O48" s="21" t="str">
        <f t="shared" ref="O48:O111" si="187">A48</f>
        <v>CF8109</v>
      </c>
      <c r="P48" s="21" t="str">
        <f t="shared" ref="P48:P111" si="188">C48</f>
        <v>F</v>
      </c>
      <c r="Q48" s="14"/>
      <c r="R48" s="14"/>
      <c r="S48" s="14"/>
      <c r="T48" s="14"/>
      <c r="U48" s="14"/>
      <c r="V48" s="16"/>
      <c r="W48" s="14"/>
      <c r="X48" s="14"/>
      <c r="Y48" s="14"/>
      <c r="Z48" s="14"/>
      <c r="AA48" s="14"/>
      <c r="AB48" s="14"/>
      <c r="AC48" s="14"/>
    </row>
    <row r="49" spans="1:29" s="18" customFormat="1" x14ac:dyDescent="0.3">
      <c r="A49" s="18" t="s">
        <v>72</v>
      </c>
      <c r="B49" s="18" t="s">
        <v>20</v>
      </c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22"/>
      <c r="P49" s="22"/>
      <c r="Q49" s="15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</row>
    <row r="50" spans="1:29" x14ac:dyDescent="0.3">
      <c r="A50" t="s">
        <v>42</v>
      </c>
      <c r="B50" t="s">
        <v>19</v>
      </c>
      <c r="C50" t="s">
        <v>15</v>
      </c>
      <c r="D50" s="3">
        <v>67.400000000000006</v>
      </c>
      <c r="E50" s="3">
        <v>32.700000000000003</v>
      </c>
      <c r="F50" s="3">
        <v>36.799999999999997</v>
      </c>
      <c r="G50" s="3">
        <v>40.4</v>
      </c>
      <c r="H50" s="3">
        <v>44031</v>
      </c>
      <c r="I50" s="2">
        <v>1.143</v>
      </c>
      <c r="J50" s="3">
        <v>90</v>
      </c>
      <c r="K50" s="3">
        <v>31.5</v>
      </c>
      <c r="L50" s="3">
        <v>83</v>
      </c>
      <c r="M50" s="3">
        <v>101</v>
      </c>
      <c r="N50" s="3">
        <v>58</v>
      </c>
      <c r="O50" s="21" t="str">
        <f t="shared" ref="O50:O113" si="189">A50</f>
        <v>CF8201</v>
      </c>
      <c r="P50" s="21" t="str">
        <f t="shared" ref="P50:P113" si="190">C50</f>
        <v>F</v>
      </c>
      <c r="Q50" s="14">
        <f t="shared" ref="Q50" si="191">D51-D50</f>
        <v>-2.9000000000000057</v>
      </c>
      <c r="R50" s="14">
        <f t="shared" ref="R50" si="192">E51-E50</f>
        <v>-0.90000000000000213</v>
      </c>
      <c r="S50" s="14">
        <f t="shared" ref="S50" si="193">F51-F50</f>
        <v>-1.5</v>
      </c>
      <c r="T50" s="14">
        <f t="shared" ref="T50" si="194">G51-G50</f>
        <v>0.39999999999999858</v>
      </c>
      <c r="U50" s="14">
        <f t="shared" ref="U50" si="195">H51-H50</f>
        <v>-1432</v>
      </c>
      <c r="V50" s="16">
        <f t="shared" ref="V50" si="196">I51-I50</f>
        <v>9.9999999999988987E-4</v>
      </c>
      <c r="W50" s="14">
        <f t="shared" ref="W50" si="197">J51-J50</f>
        <v>-2.5</v>
      </c>
      <c r="X50" s="14">
        <f t="shared" ref="X50" si="198">K51-K50</f>
        <v>-1</v>
      </c>
      <c r="Y50" s="14">
        <f t="shared" ref="Y50" si="199">L51-L50</f>
        <v>-6</v>
      </c>
      <c r="Z50" s="14">
        <f t="shared" ref="Z50" si="200">M51-M50</f>
        <v>0.5</v>
      </c>
      <c r="AA50" s="14">
        <f t="shared" ref="AA50" si="201">N51-N50</f>
        <v>-3</v>
      </c>
      <c r="AB50" s="14">
        <f t="shared" ref="AB50" si="202">((E51-E50)/E50)*100</f>
        <v>-2.752293577981658</v>
      </c>
      <c r="AC50" s="14">
        <f t="shared" ref="AC50" si="203">((H51-H50)/H50)*100</f>
        <v>-3.2522540937067066</v>
      </c>
    </row>
    <row r="51" spans="1:29" x14ac:dyDescent="0.3">
      <c r="A51" t="s">
        <v>42</v>
      </c>
      <c r="B51" t="s">
        <v>20</v>
      </c>
      <c r="C51" t="s">
        <v>15</v>
      </c>
      <c r="D51" s="3">
        <v>64.5</v>
      </c>
      <c r="E51" s="3">
        <v>31.8</v>
      </c>
      <c r="F51" s="3">
        <v>35.299999999999997</v>
      </c>
      <c r="G51" s="3">
        <v>40.799999999999997</v>
      </c>
      <c r="H51" s="3">
        <v>42599</v>
      </c>
      <c r="I51" s="2">
        <v>1.1439999999999999</v>
      </c>
      <c r="J51" s="3">
        <v>87.5</v>
      </c>
      <c r="K51" s="3">
        <v>30.5</v>
      </c>
      <c r="L51" s="3">
        <v>77</v>
      </c>
      <c r="M51" s="3">
        <v>101.5</v>
      </c>
      <c r="N51" s="3">
        <v>55</v>
      </c>
      <c r="O51" s="22"/>
      <c r="P51" s="22"/>
      <c r="Q51" s="15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</row>
    <row r="52" spans="1:29" x14ac:dyDescent="0.3">
      <c r="A52" t="s">
        <v>54</v>
      </c>
      <c r="B52" t="s">
        <v>19</v>
      </c>
      <c r="C52" t="s">
        <v>16</v>
      </c>
      <c r="D52" s="3">
        <v>75.599999999999994</v>
      </c>
      <c r="E52" s="3">
        <v>17.399999999999999</v>
      </c>
      <c r="F52" s="3">
        <v>22.2</v>
      </c>
      <c r="G52" s="3">
        <v>26.4</v>
      </c>
      <c r="H52" s="3">
        <v>60591</v>
      </c>
      <c r="I52" s="2">
        <v>1.169</v>
      </c>
      <c r="J52" s="3">
        <v>94</v>
      </c>
      <c r="K52" s="3">
        <v>33.5</v>
      </c>
      <c r="L52" s="3">
        <v>83</v>
      </c>
      <c r="M52" s="3">
        <v>99</v>
      </c>
      <c r="N52" s="3">
        <v>51</v>
      </c>
      <c r="O52" s="21" t="str">
        <f t="shared" ref="O52:O115" si="204">A52</f>
        <v>CF8207</v>
      </c>
      <c r="P52" s="21" t="str">
        <f t="shared" ref="P52:P115" si="205">C52</f>
        <v>M</v>
      </c>
      <c r="Q52" s="14">
        <f t="shared" ref="Q52" si="206">D53-D52</f>
        <v>-0.69999999999998863</v>
      </c>
      <c r="R52" s="14">
        <f t="shared" ref="R52" si="207">E53-E52</f>
        <v>-0.79999999999999716</v>
      </c>
      <c r="S52" s="14">
        <f t="shared" ref="S52" si="208">F53-F52</f>
        <v>-1.3000000000000007</v>
      </c>
      <c r="T52" s="14">
        <f t="shared" ref="T52" si="209">G53-G52</f>
        <v>-0.79999999999999716</v>
      </c>
      <c r="U52" s="14">
        <f t="shared" ref="U52" si="210">H53-H52</f>
        <v>-68</v>
      </c>
      <c r="V52" s="16">
        <f t="shared" ref="V52" si="211">I53-I52</f>
        <v>-5.0000000000001155E-3</v>
      </c>
      <c r="W52" s="14">
        <f t="shared" ref="W52" si="212">J53-J52</f>
        <v>2</v>
      </c>
      <c r="X52" s="14">
        <f t="shared" ref="X52" si="213">K53-K52</f>
        <v>0</v>
      </c>
      <c r="Y52" s="14">
        <f t="shared" ref="Y52" si="214">L53-L52</f>
        <v>0.5</v>
      </c>
      <c r="Z52" s="14">
        <f t="shared" ref="Z52" si="215">M53-M52</f>
        <v>0.5</v>
      </c>
      <c r="AA52" s="14">
        <f t="shared" ref="AA52" si="216">N53-N52</f>
        <v>3</v>
      </c>
      <c r="AB52" s="14">
        <f t="shared" ref="AB52" si="217">((E53-E52)/E52)*100</f>
        <v>-4.5977011494252711</v>
      </c>
      <c r="AC52" s="14">
        <f t="shared" ref="AC52" si="218">((H53-H52)/H52)*100</f>
        <v>-0.11222788863032462</v>
      </c>
    </row>
    <row r="53" spans="1:29" x14ac:dyDescent="0.3">
      <c r="A53" t="s">
        <v>54</v>
      </c>
      <c r="B53" t="s">
        <v>20</v>
      </c>
      <c r="C53" t="s">
        <v>16</v>
      </c>
      <c r="D53" s="3">
        <v>74.900000000000006</v>
      </c>
      <c r="E53" s="3">
        <v>16.600000000000001</v>
      </c>
      <c r="F53" s="3">
        <v>20.9</v>
      </c>
      <c r="G53" s="3">
        <v>25.6</v>
      </c>
      <c r="H53" s="3">
        <v>60523</v>
      </c>
      <c r="I53" s="2">
        <v>1.1639999999999999</v>
      </c>
      <c r="J53" s="3">
        <v>96</v>
      </c>
      <c r="K53" s="3">
        <v>33.5</v>
      </c>
      <c r="L53" s="3">
        <v>83.5</v>
      </c>
      <c r="M53" s="3">
        <v>99.5</v>
      </c>
      <c r="N53" s="3">
        <v>54</v>
      </c>
      <c r="O53" s="22"/>
      <c r="P53" s="22"/>
      <c r="Q53" s="15"/>
      <c r="R53" s="15"/>
      <c r="S53" s="15"/>
      <c r="T53" s="15"/>
      <c r="U53" s="15"/>
      <c r="V53" s="17"/>
      <c r="W53" s="15"/>
      <c r="X53" s="15"/>
      <c r="Y53" s="15"/>
      <c r="Z53" s="15"/>
      <c r="AA53" s="15"/>
      <c r="AB53" s="15"/>
      <c r="AC53" s="15"/>
    </row>
    <row r="54" spans="1:29" x14ac:dyDescent="0.3">
      <c r="A54" t="s">
        <v>55</v>
      </c>
      <c r="B54" t="s">
        <v>19</v>
      </c>
      <c r="C54" t="s">
        <v>15</v>
      </c>
      <c r="D54" s="3">
        <v>66.5</v>
      </c>
      <c r="E54" s="3">
        <v>23.3</v>
      </c>
      <c r="F54" s="3">
        <v>23.3</v>
      </c>
      <c r="G54" s="3">
        <v>32.9</v>
      </c>
      <c r="H54" s="3">
        <v>49459</v>
      </c>
      <c r="I54" s="2">
        <v>1.1879999999999999</v>
      </c>
      <c r="J54" s="3">
        <v>89.5</v>
      </c>
      <c r="K54" s="3">
        <v>26.5</v>
      </c>
      <c r="L54" s="3">
        <v>81.5</v>
      </c>
      <c r="M54" s="3">
        <v>101.5</v>
      </c>
      <c r="N54" s="3">
        <v>53</v>
      </c>
      <c r="O54" s="21" t="str">
        <f t="shared" ref="O54:O117" si="219">A54</f>
        <v>CF8208</v>
      </c>
      <c r="P54" s="21" t="str">
        <f t="shared" ref="P54:P117" si="220">C54</f>
        <v>F</v>
      </c>
      <c r="Q54" s="14"/>
      <c r="R54" s="14"/>
      <c r="S54" s="14"/>
      <c r="T54" s="14"/>
      <c r="U54" s="14"/>
      <c r="V54" s="16"/>
      <c r="W54" s="14"/>
      <c r="X54" s="14"/>
      <c r="Y54" s="14"/>
      <c r="Z54" s="14"/>
      <c r="AA54" s="14"/>
      <c r="AB54" s="14"/>
      <c r="AC54" s="14"/>
    </row>
    <row r="55" spans="1:29" s="18" customFormat="1" x14ac:dyDescent="0.3">
      <c r="A55" s="18" t="s">
        <v>55</v>
      </c>
      <c r="B55" s="18" t="s">
        <v>20</v>
      </c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22"/>
      <c r="P55" s="22"/>
      <c r="Q55" s="15"/>
      <c r="R55" s="15"/>
      <c r="S55" s="15"/>
      <c r="T55" s="15"/>
      <c r="U55" s="15"/>
      <c r="V55" s="17"/>
      <c r="W55" s="15"/>
      <c r="X55" s="15"/>
      <c r="Y55" s="15"/>
      <c r="Z55" s="15"/>
      <c r="AA55" s="15"/>
      <c r="AB55" s="15"/>
      <c r="AC55" s="15"/>
    </row>
    <row r="56" spans="1:29" x14ac:dyDescent="0.3">
      <c r="A56" t="s">
        <v>106</v>
      </c>
      <c r="B56" t="s">
        <v>19</v>
      </c>
      <c r="C56" t="s">
        <v>16</v>
      </c>
      <c r="D56" s="3">
        <v>62.8</v>
      </c>
      <c r="E56" s="3">
        <v>17.7</v>
      </c>
      <c r="F56" s="3">
        <v>28.8</v>
      </c>
      <c r="G56" s="3">
        <v>21.2</v>
      </c>
      <c r="H56" s="3">
        <v>49960</v>
      </c>
      <c r="I56" s="2">
        <v>1.1830000000000001</v>
      </c>
      <c r="J56" s="3">
        <v>93.5</v>
      </c>
      <c r="K56" s="3">
        <v>30</v>
      </c>
      <c r="L56" s="3">
        <v>80.5</v>
      </c>
      <c r="M56" s="3">
        <v>89</v>
      </c>
      <c r="N56" s="3">
        <v>48.5</v>
      </c>
      <c r="O56" s="21" t="str">
        <f t="shared" ref="O56:O119" si="221">A56</f>
        <v>CF8213</v>
      </c>
      <c r="P56" s="21" t="str">
        <f t="shared" ref="P56:P119" si="222">C56</f>
        <v>M</v>
      </c>
      <c r="Q56" s="14"/>
      <c r="R56" s="14"/>
      <c r="S56" s="14"/>
      <c r="T56" s="14"/>
      <c r="U56" s="14"/>
      <c r="V56" s="16"/>
      <c r="W56" s="14"/>
      <c r="X56" s="14"/>
      <c r="Y56" s="14"/>
      <c r="Z56" s="14"/>
      <c r="AA56" s="14"/>
      <c r="AB56" s="14"/>
      <c r="AC56" s="14"/>
    </row>
    <row r="57" spans="1:29" s="18" customFormat="1" x14ac:dyDescent="0.3">
      <c r="A57" s="18" t="s">
        <v>106</v>
      </c>
      <c r="B57" s="18" t="s">
        <v>20</v>
      </c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22"/>
      <c r="P57" s="22"/>
      <c r="Q57" s="15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</row>
    <row r="58" spans="1:29" x14ac:dyDescent="0.3">
      <c r="A58" t="s">
        <v>30</v>
      </c>
      <c r="B58" t="s">
        <v>19</v>
      </c>
      <c r="C58" t="s">
        <v>15</v>
      </c>
      <c r="D58" s="3">
        <v>68.900000000000006</v>
      </c>
      <c r="E58" s="3">
        <v>28.4</v>
      </c>
      <c r="F58" s="3">
        <v>25</v>
      </c>
      <c r="G58" s="3">
        <v>39.299999999999997</v>
      </c>
      <c r="H58" s="3">
        <v>47300</v>
      </c>
      <c r="I58" s="2">
        <v>1.258</v>
      </c>
      <c r="J58" s="3">
        <v>88.3</v>
      </c>
      <c r="K58" s="3">
        <v>28</v>
      </c>
      <c r="L58" s="3">
        <v>85.3</v>
      </c>
      <c r="M58" s="3">
        <v>104.7</v>
      </c>
      <c r="N58" s="3">
        <v>60.7</v>
      </c>
      <c r="O58" s="21" t="str">
        <f t="shared" ref="O58:O121" si="223">A58</f>
        <v>CF8217</v>
      </c>
      <c r="P58" s="21" t="str">
        <f t="shared" ref="P58:P121" si="224">C58</f>
        <v>F</v>
      </c>
      <c r="Q58" s="14">
        <f t="shared" ref="Q58" si="225">D59-D58</f>
        <v>-2.8000000000000114</v>
      </c>
      <c r="R58" s="14">
        <f t="shared" ref="R58" si="226">E59-E58</f>
        <v>-3.3999999999999986</v>
      </c>
      <c r="S58" s="14">
        <f t="shared" ref="S58" si="227">F59-F58</f>
        <v>-2.3999999999999986</v>
      </c>
      <c r="T58" s="14">
        <f t="shared" ref="T58" si="228">G59-G58</f>
        <v>-2</v>
      </c>
      <c r="U58" s="14">
        <f t="shared" ref="U58" si="229">H59-H58</f>
        <v>439</v>
      </c>
      <c r="V58" s="16">
        <f t="shared" ref="V58" si="230">I59-I58</f>
        <v>-2.0000000000000018E-3</v>
      </c>
      <c r="W58" s="14">
        <f t="shared" ref="W58" si="231">J59-J58</f>
        <v>-3.2999999999999972</v>
      </c>
      <c r="X58" s="14">
        <f t="shared" ref="X58" si="232">K59-K58</f>
        <v>-1</v>
      </c>
      <c r="Y58" s="14">
        <f t="shared" ref="Y58" si="233">L59-L58</f>
        <v>-4.7999999999999972</v>
      </c>
      <c r="Z58" s="14">
        <f t="shared" ref="Z58" si="234">M59-M58</f>
        <v>-4.7000000000000028</v>
      </c>
      <c r="AA58" s="14">
        <f t="shared" ref="AA58" si="235">N59-N58</f>
        <v>-3.7000000000000028</v>
      </c>
      <c r="AB58" s="14">
        <f t="shared" ref="AB58" si="236">((E59-E58)/E58)*100</f>
        <v>-11.971830985915489</v>
      </c>
      <c r="AC58" s="14">
        <f t="shared" ref="AC58" si="237">((H59-H58)/H58)*100</f>
        <v>0.92811839323467227</v>
      </c>
    </row>
    <row r="59" spans="1:29" x14ac:dyDescent="0.3">
      <c r="A59" t="s">
        <v>30</v>
      </c>
      <c r="B59" t="s">
        <v>20</v>
      </c>
      <c r="C59" t="s">
        <v>15</v>
      </c>
      <c r="D59" s="3">
        <v>66.099999999999994</v>
      </c>
      <c r="E59" s="3">
        <v>25</v>
      </c>
      <c r="F59" s="3">
        <v>22.6</v>
      </c>
      <c r="G59" s="3">
        <v>37.299999999999997</v>
      </c>
      <c r="H59" s="3">
        <v>47739</v>
      </c>
      <c r="I59" s="2">
        <v>1.256</v>
      </c>
      <c r="J59" s="3">
        <v>85</v>
      </c>
      <c r="K59" s="3">
        <v>27</v>
      </c>
      <c r="L59" s="3">
        <v>80.5</v>
      </c>
      <c r="M59" s="3">
        <v>100</v>
      </c>
      <c r="N59" s="3">
        <v>57</v>
      </c>
      <c r="O59" s="22"/>
      <c r="P59" s="22"/>
      <c r="Q59" s="15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</row>
    <row r="60" spans="1:29" x14ac:dyDescent="0.3">
      <c r="A60" t="s">
        <v>56</v>
      </c>
      <c r="B60" t="s">
        <v>19</v>
      </c>
      <c r="C60" t="s">
        <v>15</v>
      </c>
      <c r="D60" s="3">
        <v>70.099999999999994</v>
      </c>
      <c r="E60" s="3">
        <v>31.3</v>
      </c>
      <c r="F60" s="3">
        <v>35.1</v>
      </c>
      <c r="G60" s="3">
        <v>40.299999999999997</v>
      </c>
      <c r="H60" s="3">
        <v>46045</v>
      </c>
      <c r="I60" s="2">
        <v>1.26</v>
      </c>
      <c r="J60" s="3">
        <v>97</v>
      </c>
      <c r="K60" s="3">
        <v>29</v>
      </c>
      <c r="L60" s="3">
        <v>86</v>
      </c>
      <c r="M60" s="3">
        <v>105</v>
      </c>
      <c r="N60" s="3">
        <v>55</v>
      </c>
      <c r="O60" s="21" t="str">
        <f t="shared" ref="O60:O123" si="238">A60</f>
        <v>CF8225</v>
      </c>
      <c r="P60" s="21" t="str">
        <f t="shared" ref="P60:P123" si="239">C60</f>
        <v>F</v>
      </c>
      <c r="Q60" s="14"/>
      <c r="R60" s="14"/>
      <c r="S60" s="14"/>
      <c r="T60" s="14"/>
      <c r="U60" s="14"/>
      <c r="V60" s="16"/>
      <c r="W60" s="14"/>
      <c r="X60" s="14"/>
      <c r="Y60" s="14"/>
      <c r="Z60" s="14"/>
      <c r="AA60" s="14"/>
      <c r="AB60" s="14"/>
      <c r="AC60" s="14"/>
    </row>
    <row r="61" spans="1:29" s="18" customFormat="1" x14ac:dyDescent="0.3">
      <c r="A61" s="18" t="s">
        <v>56</v>
      </c>
      <c r="B61" s="18" t="s">
        <v>20</v>
      </c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22"/>
      <c r="P61" s="22"/>
      <c r="Q61" s="15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</row>
    <row r="62" spans="1:29" x14ac:dyDescent="0.3">
      <c r="A62" t="s">
        <v>43</v>
      </c>
      <c r="B62" t="s">
        <v>19</v>
      </c>
      <c r="C62" t="s">
        <v>16</v>
      </c>
      <c r="D62" s="3">
        <v>81.2</v>
      </c>
      <c r="E62" s="3">
        <v>7.8</v>
      </c>
      <c r="F62" s="3">
        <v>9.6999999999999993</v>
      </c>
      <c r="G62" s="3">
        <v>10.4</v>
      </c>
      <c r="H62" s="3">
        <v>72763</v>
      </c>
      <c r="I62" s="2">
        <v>1.4710000000000001</v>
      </c>
      <c r="J62" s="3">
        <v>97</v>
      </c>
      <c r="K62" s="3">
        <v>32</v>
      </c>
      <c r="L62" s="3">
        <v>82</v>
      </c>
      <c r="M62" s="3">
        <v>103</v>
      </c>
      <c r="N62" s="3">
        <v>54.5</v>
      </c>
      <c r="O62" s="21" t="str">
        <f t="shared" ref="O62:O125" si="240">A62</f>
        <v>CF8238</v>
      </c>
      <c r="P62" s="21" t="str">
        <f t="shared" ref="P62:P125" si="241">C62</f>
        <v>M</v>
      </c>
      <c r="Q62" s="14">
        <f t="shared" ref="Q62" si="242">D63-D62</f>
        <v>-0.29999999999999716</v>
      </c>
      <c r="R62" s="14">
        <f t="shared" ref="R62" si="243">E63-E62</f>
        <v>-1</v>
      </c>
      <c r="S62" s="14">
        <f t="shared" ref="S62" si="244">F63-F62</f>
        <v>-2.5999999999999996</v>
      </c>
      <c r="T62" s="14">
        <f t="shared" ref="T62" si="245">G63-G62</f>
        <v>-2.2000000000000011</v>
      </c>
      <c r="U62" s="14">
        <f t="shared" ref="U62" si="246">H63-H62</f>
        <v>627</v>
      </c>
      <c r="V62" s="16">
        <f t="shared" ref="V62" si="247">I63-I62</f>
        <v>3.7999999999999812E-2</v>
      </c>
      <c r="W62" s="14">
        <f t="shared" ref="W62" si="248">J63-J62</f>
        <v>-1</v>
      </c>
      <c r="X62" s="14">
        <f t="shared" ref="X62" si="249">K63-K62</f>
        <v>0</v>
      </c>
      <c r="Y62" s="14">
        <f t="shared" ref="Y62" si="250">L63-L62</f>
        <v>0</v>
      </c>
      <c r="Z62" s="14">
        <f t="shared" ref="Z62" si="251">M63-M62</f>
        <v>0.5</v>
      </c>
      <c r="AA62" s="14">
        <f t="shared" ref="AA62" si="252">N63-N62</f>
        <v>-0.5</v>
      </c>
      <c r="AB62" s="14">
        <f t="shared" ref="AB62" si="253">((E63-E62)/E62)*100</f>
        <v>-12.820512820512823</v>
      </c>
      <c r="AC62" s="14">
        <f t="shared" ref="AC62" si="254">((H63-H62)/H62)*100</f>
        <v>0.86170168904525657</v>
      </c>
    </row>
    <row r="63" spans="1:29" x14ac:dyDescent="0.3">
      <c r="A63" t="s">
        <v>43</v>
      </c>
      <c r="B63" t="s">
        <v>20</v>
      </c>
      <c r="C63" t="s">
        <v>16</v>
      </c>
      <c r="D63" s="3">
        <v>80.900000000000006</v>
      </c>
      <c r="E63" s="3">
        <v>6.8</v>
      </c>
      <c r="F63" s="3">
        <v>7.1</v>
      </c>
      <c r="G63" s="3">
        <v>8.1999999999999993</v>
      </c>
      <c r="H63" s="3">
        <v>73390</v>
      </c>
      <c r="I63" s="2">
        <v>1.5089999999999999</v>
      </c>
      <c r="J63" s="3">
        <v>96</v>
      </c>
      <c r="K63" s="3">
        <v>32</v>
      </c>
      <c r="L63" s="3">
        <v>82</v>
      </c>
      <c r="M63" s="3">
        <v>103.5</v>
      </c>
      <c r="N63" s="3">
        <v>54</v>
      </c>
      <c r="O63" s="22"/>
      <c r="P63" s="22"/>
      <c r="Q63" s="15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</row>
    <row r="64" spans="1:29" x14ac:dyDescent="0.3">
      <c r="A64" t="s">
        <v>49</v>
      </c>
      <c r="B64" t="s">
        <v>19</v>
      </c>
      <c r="C64" t="s">
        <v>16</v>
      </c>
      <c r="D64" s="3">
        <v>62</v>
      </c>
      <c r="E64" s="3">
        <v>16.600000000000001</v>
      </c>
      <c r="F64" s="3">
        <v>22.8</v>
      </c>
      <c r="G64" s="3">
        <v>23.2</v>
      </c>
      <c r="H64" s="3">
        <v>49246</v>
      </c>
      <c r="I64" s="2">
        <v>1.306</v>
      </c>
      <c r="J64" s="3">
        <v>88</v>
      </c>
      <c r="K64" s="3">
        <v>27</v>
      </c>
      <c r="L64" s="3">
        <v>87</v>
      </c>
      <c r="M64" s="3">
        <v>93.5</v>
      </c>
      <c r="N64" s="3">
        <v>45</v>
      </c>
      <c r="O64" s="21" t="str">
        <f t="shared" ref="O64:O127" si="255">A64</f>
        <v>CF8251</v>
      </c>
      <c r="P64" s="21" t="str">
        <f t="shared" ref="P64:P127" si="256">C64</f>
        <v>M</v>
      </c>
      <c r="Q64" s="14">
        <f t="shared" ref="Q64" si="257">D65-D64</f>
        <v>1.2000000000000028</v>
      </c>
      <c r="R64" s="14">
        <f t="shared" ref="R64" si="258">E65-E64</f>
        <v>-0.70000000000000107</v>
      </c>
      <c r="S64" s="14">
        <f t="shared" ref="S64" si="259">F65-F64</f>
        <v>0.19999999999999929</v>
      </c>
      <c r="T64" s="14">
        <f t="shared" ref="T64" si="260">G65-G64</f>
        <v>-3.5</v>
      </c>
      <c r="U64" s="14">
        <f t="shared" ref="U64" si="261">H65-H64</f>
        <v>1865</v>
      </c>
      <c r="V64" s="16">
        <f t="shared" ref="V64" si="262">I65-I64</f>
        <v>-1.8000000000000016E-2</v>
      </c>
      <c r="W64" s="14">
        <f t="shared" ref="W64" si="263">J65-J64</f>
        <v>-1.5</v>
      </c>
      <c r="X64" s="14">
        <f t="shared" ref="X64" si="264">K65-K64</f>
        <v>-0.5</v>
      </c>
      <c r="Y64" s="14">
        <f t="shared" ref="Y64" si="265">L65-L64</f>
        <v>1.5</v>
      </c>
      <c r="Z64" s="14">
        <f t="shared" ref="Z64" si="266">M65-M64</f>
        <v>1</v>
      </c>
      <c r="AA64" s="14">
        <f t="shared" ref="AA64" si="267">N65-N64</f>
        <v>3.5</v>
      </c>
      <c r="AB64" s="14">
        <f t="shared" ref="AB64" si="268">((E65-E64)/E64)*100</f>
        <v>-4.2168674698795243</v>
      </c>
      <c r="AC64" s="14">
        <f t="shared" ref="AC64" si="269">((H65-H64)/H64)*100</f>
        <v>3.7871096129634894</v>
      </c>
    </row>
    <row r="65" spans="1:29" x14ac:dyDescent="0.3">
      <c r="A65" t="s">
        <v>49</v>
      </c>
      <c r="B65" t="s">
        <v>20</v>
      </c>
      <c r="C65" t="s">
        <v>16</v>
      </c>
      <c r="D65" s="3">
        <v>63.2</v>
      </c>
      <c r="E65" s="3">
        <v>15.9</v>
      </c>
      <c r="F65" s="3">
        <v>23</v>
      </c>
      <c r="G65" s="3">
        <v>19.7</v>
      </c>
      <c r="H65" s="3">
        <v>51111</v>
      </c>
      <c r="I65" s="2">
        <v>1.288</v>
      </c>
      <c r="J65" s="3">
        <v>86.5</v>
      </c>
      <c r="K65" s="3">
        <v>26.5</v>
      </c>
      <c r="L65" s="3">
        <v>88.5</v>
      </c>
      <c r="M65" s="3">
        <v>94.5</v>
      </c>
      <c r="N65" s="3">
        <v>48.5</v>
      </c>
      <c r="O65" s="22"/>
      <c r="P65" s="22"/>
      <c r="Q65" s="15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</row>
    <row r="66" spans="1:29" x14ac:dyDescent="0.3">
      <c r="A66" t="s">
        <v>71</v>
      </c>
      <c r="B66" t="s">
        <v>19</v>
      </c>
      <c r="C66" t="s">
        <v>16</v>
      </c>
      <c r="D66" s="3">
        <v>76.7</v>
      </c>
      <c r="E66" s="3">
        <v>12.7</v>
      </c>
      <c r="F66" s="3">
        <v>17.2</v>
      </c>
      <c r="G66" s="3">
        <v>16</v>
      </c>
      <c r="H66" s="3">
        <v>64306</v>
      </c>
      <c r="I66" s="2">
        <v>1.2649999999999999</v>
      </c>
      <c r="J66" s="3">
        <v>97</v>
      </c>
      <c r="K66" s="3">
        <v>31.5</v>
      </c>
      <c r="L66" s="3">
        <v>81.5</v>
      </c>
      <c r="M66" s="3">
        <v>97.5</v>
      </c>
      <c r="N66" s="3">
        <v>54.5</v>
      </c>
      <c r="O66" s="21" t="str">
        <f t="shared" ref="O66:O129" si="270">A66</f>
        <v>CF8261</v>
      </c>
      <c r="P66" s="21" t="str">
        <f t="shared" ref="P66:P129" si="271">C66</f>
        <v>M</v>
      </c>
      <c r="Q66" s="14">
        <f t="shared" ref="Q66" si="272">D67-D66</f>
        <v>-0.40000000000000568</v>
      </c>
      <c r="R66" s="14">
        <f t="shared" ref="R66" si="273">E67-E66</f>
        <v>0.60000000000000142</v>
      </c>
      <c r="S66" s="14">
        <f t="shared" ref="S66" si="274">F67-F66</f>
        <v>-0.30000000000000071</v>
      </c>
      <c r="T66" s="14">
        <f t="shared" ref="T66" si="275">G67-G66</f>
        <v>2.3000000000000007</v>
      </c>
      <c r="U66" s="14">
        <f t="shared" ref="U66" si="276">H67-H66</f>
        <v>-41</v>
      </c>
      <c r="V66" s="16">
        <f t="shared" ref="V66" si="277">I67-I66</f>
        <v>-6.1999999999999833E-2</v>
      </c>
      <c r="W66" s="14">
        <f t="shared" ref="W66" si="278">J67-J66</f>
        <v>-0.75</v>
      </c>
      <c r="X66" s="14">
        <f t="shared" ref="X66" si="279">K67-K66</f>
        <v>-1.2459999999999987</v>
      </c>
      <c r="Y66" s="14">
        <f t="shared" ref="Y66" si="280">L67-L66</f>
        <v>-1</v>
      </c>
      <c r="Z66" s="14">
        <f t="shared" ref="Z66" si="281">M67-M66</f>
        <v>-1.5</v>
      </c>
      <c r="AA66" s="14">
        <f t="shared" ref="AA66" si="282">N67-N66</f>
        <v>0</v>
      </c>
      <c r="AB66" s="14">
        <f t="shared" ref="AB66" si="283">((E67-E66)/E66)*100</f>
        <v>4.7244094488189097</v>
      </c>
      <c r="AC66" s="14">
        <f t="shared" ref="AC66" si="284">((H67-H66)/H66)*100</f>
        <v>-6.3757658694367558E-2</v>
      </c>
    </row>
    <row r="67" spans="1:29" x14ac:dyDescent="0.3">
      <c r="A67" t="s">
        <v>71</v>
      </c>
      <c r="B67" t="s">
        <v>20</v>
      </c>
      <c r="C67" t="s">
        <v>16</v>
      </c>
      <c r="D67" s="3">
        <v>76.3</v>
      </c>
      <c r="E67" s="3">
        <v>13.3</v>
      </c>
      <c r="F67" s="3">
        <v>16.899999999999999</v>
      </c>
      <c r="G67" s="3">
        <v>18.3</v>
      </c>
      <c r="H67" s="3">
        <v>64265</v>
      </c>
      <c r="I67" s="2">
        <v>1.2030000000000001</v>
      </c>
      <c r="J67" s="3">
        <v>96.25</v>
      </c>
      <c r="K67" s="3">
        <v>30.254000000000001</v>
      </c>
      <c r="L67" s="3">
        <v>80.5</v>
      </c>
      <c r="M67" s="3">
        <v>96</v>
      </c>
      <c r="N67" s="3">
        <v>54.5</v>
      </c>
      <c r="O67" s="22"/>
      <c r="P67" s="22"/>
      <c r="Q67" s="15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</row>
    <row r="68" spans="1:29" x14ac:dyDescent="0.3">
      <c r="A68" t="s">
        <v>73</v>
      </c>
      <c r="B68" t="s">
        <v>19</v>
      </c>
      <c r="C68" t="s">
        <v>15</v>
      </c>
      <c r="D68" s="3">
        <v>54.2</v>
      </c>
      <c r="E68" s="3">
        <v>18.5</v>
      </c>
      <c r="F68" s="3">
        <v>18.600000000000001</v>
      </c>
      <c r="G68" s="3">
        <v>29.6</v>
      </c>
      <c r="H68" s="3">
        <v>42664</v>
      </c>
      <c r="I68" s="2">
        <v>1.083</v>
      </c>
      <c r="J68" s="3">
        <v>82.5</v>
      </c>
      <c r="K68" s="3">
        <v>24.5</v>
      </c>
      <c r="L68" s="3">
        <v>73.5</v>
      </c>
      <c r="M68" s="3">
        <v>89.5</v>
      </c>
      <c r="N68" s="3">
        <v>44.5</v>
      </c>
      <c r="O68" s="21" t="str">
        <f t="shared" ref="O68:O131" si="285">A68</f>
        <v>CF8262</v>
      </c>
      <c r="P68" s="21" t="str">
        <f t="shared" ref="P68:P131" si="286">C68</f>
        <v>F</v>
      </c>
      <c r="Q68" s="14">
        <f t="shared" ref="Q68" si="287">D69-D68</f>
        <v>-0.30000000000000426</v>
      </c>
      <c r="R68" s="14">
        <f t="shared" ref="R68" si="288">E69-E68</f>
        <v>-2.1999999999999993</v>
      </c>
      <c r="S68" s="14">
        <f t="shared" ref="S68" si="289">F69-F68</f>
        <v>-3.9000000000000021</v>
      </c>
      <c r="T68" s="14">
        <f t="shared" ref="T68" si="290">G69-G68</f>
        <v>-3</v>
      </c>
      <c r="U68" s="14">
        <f t="shared" ref="U68" si="291">H69-H68</f>
        <v>881</v>
      </c>
      <c r="V68" s="16">
        <f t="shared" ref="V68" si="292">I69-I68</f>
        <v>-2.200000000000002E-2</v>
      </c>
      <c r="W68" s="14">
        <f t="shared" ref="W68" si="293">J69-J68</f>
        <v>-0.5</v>
      </c>
      <c r="X68" s="14">
        <f t="shared" ref="X68" si="294">K69-K68</f>
        <v>0.5</v>
      </c>
      <c r="Y68" s="14">
        <f t="shared" ref="Y68" si="295">L69-L68</f>
        <v>-4.5</v>
      </c>
      <c r="Z68" s="14">
        <f t="shared" ref="Z68" si="296">M69-M68</f>
        <v>0.75</v>
      </c>
      <c r="AA68" s="14">
        <f t="shared" ref="AA68" si="297">N69-N68</f>
        <v>0</v>
      </c>
      <c r="AB68" s="14">
        <f t="shared" ref="AB68" si="298">((E69-E68)/E68)*100</f>
        <v>-11.891891891891888</v>
      </c>
      <c r="AC68" s="14">
        <f t="shared" ref="AC68" si="299">((H69-H68)/H68)*100</f>
        <v>2.0649728108006751</v>
      </c>
    </row>
    <row r="69" spans="1:29" x14ac:dyDescent="0.3">
      <c r="A69" t="s">
        <v>73</v>
      </c>
      <c r="B69" t="s">
        <v>20</v>
      </c>
      <c r="C69" t="s">
        <v>15</v>
      </c>
      <c r="D69" s="3">
        <v>53.9</v>
      </c>
      <c r="E69" s="3">
        <v>16.3</v>
      </c>
      <c r="F69" s="3">
        <v>14.7</v>
      </c>
      <c r="G69" s="3">
        <v>26.6</v>
      </c>
      <c r="H69" s="3">
        <v>43545</v>
      </c>
      <c r="I69" s="2">
        <v>1.0609999999999999</v>
      </c>
      <c r="J69" s="3">
        <v>82</v>
      </c>
      <c r="K69" s="3">
        <v>25</v>
      </c>
      <c r="L69" s="3">
        <v>69</v>
      </c>
      <c r="M69" s="3">
        <v>90.25</v>
      </c>
      <c r="N69" s="3">
        <v>44.5</v>
      </c>
      <c r="O69" s="22"/>
      <c r="P69" s="22"/>
      <c r="Q69" s="15"/>
      <c r="R69" s="15"/>
      <c r="S69" s="15"/>
      <c r="T69" s="15"/>
      <c r="U69" s="15"/>
      <c r="V69" s="17"/>
      <c r="W69" s="15"/>
      <c r="X69" s="15"/>
      <c r="Y69" s="15"/>
      <c r="Z69" s="15"/>
      <c r="AA69" s="15"/>
      <c r="AB69" s="15"/>
      <c r="AC69" s="15"/>
    </row>
    <row r="70" spans="1:29" x14ac:dyDescent="0.3">
      <c r="A70" t="s">
        <v>70</v>
      </c>
      <c r="B70" t="s">
        <v>19</v>
      </c>
      <c r="C70" t="s">
        <v>16</v>
      </c>
      <c r="D70" s="3">
        <v>72.599999999999994</v>
      </c>
      <c r="E70" s="3">
        <v>33.9</v>
      </c>
      <c r="F70" s="3">
        <v>40.299999999999997</v>
      </c>
      <c r="G70" s="3">
        <v>41</v>
      </c>
      <c r="H70" s="3">
        <v>46361</v>
      </c>
      <c r="I70" s="2">
        <v>0.98499999999999999</v>
      </c>
      <c r="J70" s="3">
        <v>91</v>
      </c>
      <c r="K70" s="3">
        <v>30</v>
      </c>
      <c r="L70" s="3">
        <v>88</v>
      </c>
      <c r="M70" s="3">
        <v>104.5</v>
      </c>
      <c r="N70" s="3">
        <v>55</v>
      </c>
      <c r="O70" s="21" t="str">
        <f t="shared" ref="O70:O133" si="300">A70</f>
        <v>CF8264</v>
      </c>
      <c r="P70" s="21" t="str">
        <f t="shared" ref="P70:P133" si="301">C70</f>
        <v>M</v>
      </c>
      <c r="Q70" s="14"/>
      <c r="R70" s="14"/>
      <c r="S70" s="14"/>
      <c r="T70" s="14"/>
      <c r="U70" s="14"/>
      <c r="V70" s="16"/>
      <c r="W70" s="14"/>
      <c r="X70" s="14"/>
      <c r="Y70" s="14"/>
      <c r="Z70" s="14"/>
      <c r="AA70" s="14"/>
      <c r="AB70" s="14"/>
      <c r="AC70" s="14"/>
    </row>
    <row r="71" spans="1:29" s="18" customFormat="1" x14ac:dyDescent="0.3">
      <c r="A71" s="18" t="s">
        <v>70</v>
      </c>
      <c r="B71" s="18" t="s">
        <v>20</v>
      </c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22"/>
      <c r="P71" s="22"/>
      <c r="Q71" s="15"/>
      <c r="R71" s="15"/>
      <c r="S71" s="15"/>
      <c r="T71" s="15"/>
      <c r="U71" s="15"/>
      <c r="V71" s="17"/>
      <c r="W71" s="15"/>
      <c r="X71" s="15"/>
      <c r="Y71" s="15"/>
      <c r="Z71" s="15"/>
      <c r="AA71" s="15"/>
      <c r="AB71" s="15"/>
      <c r="AC71" s="15"/>
    </row>
    <row r="72" spans="1:29" x14ac:dyDescent="0.3">
      <c r="A72" t="s">
        <v>81</v>
      </c>
      <c r="B72" t="s">
        <v>19</v>
      </c>
      <c r="C72" t="s">
        <v>15</v>
      </c>
      <c r="D72" s="3">
        <v>61.7</v>
      </c>
      <c r="E72" s="3">
        <v>33.200000000000003</v>
      </c>
      <c r="F72" s="3">
        <v>40.5</v>
      </c>
      <c r="G72" s="3">
        <v>40</v>
      </c>
      <c r="H72" s="3">
        <v>39554</v>
      </c>
      <c r="I72" s="2">
        <v>1.266</v>
      </c>
      <c r="J72" s="3">
        <v>88</v>
      </c>
      <c r="K72" s="3">
        <v>28.5</v>
      </c>
      <c r="L72" s="3">
        <v>82.3</v>
      </c>
      <c r="M72" s="3">
        <v>100</v>
      </c>
      <c r="N72" s="3">
        <v>52</v>
      </c>
      <c r="O72" s="21" t="str">
        <f t="shared" ref="O72:O135" si="302">A72</f>
        <v>CF8267</v>
      </c>
      <c r="P72" s="21" t="str">
        <f t="shared" ref="P72:P135" si="303">C72</f>
        <v>F</v>
      </c>
      <c r="Q72" s="14"/>
      <c r="R72" s="14"/>
      <c r="S72" s="14"/>
      <c r="T72" s="14"/>
      <c r="U72" s="14"/>
      <c r="V72" s="16"/>
      <c r="W72" s="14"/>
      <c r="X72" s="14"/>
      <c r="Y72" s="14"/>
      <c r="Z72" s="14"/>
      <c r="AA72" s="14"/>
      <c r="AB72" s="14"/>
      <c r="AC72" s="14"/>
    </row>
    <row r="73" spans="1:29" s="18" customFormat="1" x14ac:dyDescent="0.3">
      <c r="A73" s="18" t="s">
        <v>81</v>
      </c>
      <c r="B73" s="18" t="s">
        <v>20</v>
      </c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22"/>
      <c r="P73" s="22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15"/>
    </row>
    <row r="74" spans="1:29" x14ac:dyDescent="0.3">
      <c r="A74" t="s">
        <v>23</v>
      </c>
      <c r="B74" t="s">
        <v>19</v>
      </c>
      <c r="C74" t="s">
        <v>15</v>
      </c>
      <c r="D74" s="3">
        <v>56</v>
      </c>
      <c r="E74" s="3">
        <v>24.6</v>
      </c>
      <c r="F74" s="3">
        <v>25.8</v>
      </c>
      <c r="G74" s="3">
        <v>33.6</v>
      </c>
      <c r="H74" s="3">
        <v>40533</v>
      </c>
      <c r="I74" s="2">
        <v>1.2110000000000001</v>
      </c>
      <c r="J74" s="3">
        <v>83.5</v>
      </c>
      <c r="K74" s="3">
        <v>26.5</v>
      </c>
      <c r="L74" s="3">
        <v>72</v>
      </c>
      <c r="M74" s="3">
        <v>86</v>
      </c>
      <c r="N74" s="3">
        <v>54.5</v>
      </c>
      <c r="O74" s="21" t="str">
        <f t="shared" ref="O74:O137" si="304">A74</f>
        <v>CF9001</v>
      </c>
      <c r="P74" s="21" t="str">
        <f t="shared" ref="P74:P137" si="305">C74</f>
        <v>F</v>
      </c>
      <c r="Q74" s="14">
        <f t="shared" ref="Q74" si="306">D75-D74</f>
        <v>0.29999999999999716</v>
      </c>
      <c r="R74" s="14">
        <f t="shared" ref="R74" si="307">E75-E74</f>
        <v>1.0999999999999979</v>
      </c>
      <c r="S74" s="14">
        <f t="shared" ref="S74" si="308">F75-F74</f>
        <v>0.89999999999999858</v>
      </c>
      <c r="T74" s="14">
        <f t="shared" ref="T74" si="309">G75-G74</f>
        <v>1.7999999999999972</v>
      </c>
      <c r="U74" s="14">
        <f t="shared" ref="U74" si="310">H75-H74</f>
        <v>-277</v>
      </c>
      <c r="V74" s="16">
        <f t="shared" ref="V74" si="311">I75-I74</f>
        <v>-7.0000000000001172E-3</v>
      </c>
      <c r="W74" s="14">
        <f t="shared" ref="W74" si="312">J75-J74</f>
        <v>2.5</v>
      </c>
      <c r="X74" s="14">
        <f t="shared" ref="X74" si="313">K75-K74</f>
        <v>0.5</v>
      </c>
      <c r="Y74" s="14">
        <f t="shared" ref="Y74" si="314">L75-L74</f>
        <v>-2.7000000000000028</v>
      </c>
      <c r="Z74" s="14">
        <f t="shared" ref="Z74" si="315">M75-M74</f>
        <v>6.5</v>
      </c>
      <c r="AA74" s="14">
        <f t="shared" ref="AA74" si="316">N75-N74</f>
        <v>-2.5</v>
      </c>
      <c r="AB74" s="14">
        <f t="shared" ref="AB74" si="317">((E75-E74)/E74)*100</f>
        <v>4.4715447154471457</v>
      </c>
      <c r="AC74" s="14">
        <f t="shared" ref="AC74" si="318">((H75-H74)/H74)*100</f>
        <v>-0.68339377790935774</v>
      </c>
    </row>
    <row r="75" spans="1:29" x14ac:dyDescent="0.3">
      <c r="A75" t="s">
        <v>23</v>
      </c>
      <c r="B75" t="s">
        <v>20</v>
      </c>
      <c r="C75" t="s">
        <v>15</v>
      </c>
      <c r="D75" s="3">
        <v>56.3</v>
      </c>
      <c r="E75" s="3">
        <v>25.7</v>
      </c>
      <c r="F75" s="3">
        <v>26.7</v>
      </c>
      <c r="G75" s="3">
        <v>35.4</v>
      </c>
      <c r="H75" s="3">
        <v>40256</v>
      </c>
      <c r="I75" s="2">
        <v>1.204</v>
      </c>
      <c r="J75" s="3">
        <v>86</v>
      </c>
      <c r="K75" s="3">
        <v>27</v>
      </c>
      <c r="L75" s="3">
        <v>69.3</v>
      </c>
      <c r="M75" s="3">
        <v>92.5</v>
      </c>
      <c r="N75" s="3">
        <v>52</v>
      </c>
      <c r="O75" s="22"/>
      <c r="P75" s="22"/>
      <c r="Q75" s="15"/>
      <c r="R75" s="15"/>
      <c r="S75" s="15"/>
      <c r="T75" s="15"/>
      <c r="U75" s="15"/>
      <c r="V75" s="17"/>
      <c r="W75" s="15"/>
      <c r="X75" s="15"/>
      <c r="Y75" s="15"/>
      <c r="Z75" s="15"/>
      <c r="AA75" s="15"/>
      <c r="AB75" s="15"/>
      <c r="AC75" s="15"/>
    </row>
    <row r="76" spans="1:29" x14ac:dyDescent="0.3">
      <c r="A76" t="s">
        <v>24</v>
      </c>
      <c r="B76" t="s">
        <v>19</v>
      </c>
      <c r="C76" t="s">
        <v>15</v>
      </c>
      <c r="D76" s="3">
        <v>47.9</v>
      </c>
      <c r="E76" s="3">
        <v>24.2</v>
      </c>
      <c r="F76" s="3">
        <v>21.4</v>
      </c>
      <c r="G76" s="3">
        <v>35.299999999999997</v>
      </c>
      <c r="H76" s="3">
        <v>34792</v>
      </c>
      <c r="I76" s="2">
        <v>1.214</v>
      </c>
      <c r="J76" s="3">
        <v>82</v>
      </c>
      <c r="K76" s="3">
        <v>84.83</v>
      </c>
      <c r="L76" s="3">
        <v>67.5</v>
      </c>
      <c r="M76" s="3">
        <v>89.5</v>
      </c>
      <c r="N76" s="3">
        <v>47.67</v>
      </c>
      <c r="O76" s="21" t="str">
        <f t="shared" ref="O76:O139" si="319">A76</f>
        <v>CF9003</v>
      </c>
      <c r="P76" s="21" t="str">
        <f t="shared" ref="P76:P139" si="320">C76</f>
        <v>F</v>
      </c>
      <c r="Q76" s="14"/>
      <c r="R76" s="14"/>
      <c r="S76" s="14"/>
      <c r="T76" s="14"/>
      <c r="U76" s="14"/>
      <c r="V76" s="16"/>
      <c r="W76" s="14"/>
      <c r="X76" s="14"/>
      <c r="Y76" s="14"/>
      <c r="Z76" s="14"/>
      <c r="AA76" s="14"/>
      <c r="AB76" s="14"/>
      <c r="AC76" s="14"/>
    </row>
    <row r="77" spans="1:29" s="18" customFormat="1" x14ac:dyDescent="0.3">
      <c r="A77" s="18" t="s">
        <v>24</v>
      </c>
      <c r="B77" s="18" t="s">
        <v>20</v>
      </c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22"/>
      <c r="P77" s="22"/>
      <c r="Q77" s="15"/>
      <c r="R77" s="15"/>
      <c r="S77" s="15"/>
      <c r="T77" s="15"/>
      <c r="U77" s="15"/>
      <c r="V77" s="17"/>
      <c r="W77" s="15"/>
      <c r="X77" s="15"/>
      <c r="Y77" s="15"/>
      <c r="Z77" s="15"/>
      <c r="AA77" s="15"/>
      <c r="AB77" s="15"/>
      <c r="AC77" s="15"/>
    </row>
    <row r="78" spans="1:29" x14ac:dyDescent="0.3">
      <c r="A78" t="s">
        <v>28</v>
      </c>
      <c r="B78" t="s">
        <v>19</v>
      </c>
      <c r="C78" t="s">
        <v>15</v>
      </c>
      <c r="D78" s="3">
        <v>71.5</v>
      </c>
      <c r="E78" s="3">
        <v>26.9</v>
      </c>
      <c r="F78" s="3">
        <v>31.8</v>
      </c>
      <c r="G78" s="3">
        <v>36</v>
      </c>
      <c r="H78" s="3">
        <v>50436</v>
      </c>
      <c r="I78" s="2">
        <v>1.34</v>
      </c>
      <c r="J78" s="3">
        <v>94.5</v>
      </c>
      <c r="K78" s="3">
        <v>32</v>
      </c>
      <c r="L78" s="3">
        <v>80</v>
      </c>
      <c r="M78" s="3">
        <v>100.67</v>
      </c>
      <c r="N78" s="3">
        <v>59.83</v>
      </c>
      <c r="O78" s="21" t="str">
        <f t="shared" ref="O78:O141" si="321">A78</f>
        <v>CF9004</v>
      </c>
      <c r="P78" s="21" t="str">
        <f t="shared" ref="P78:P141" si="322">C78</f>
        <v>F</v>
      </c>
      <c r="Q78" s="14">
        <f t="shared" ref="Q78" si="323">D79-D78</f>
        <v>2.7999999999999972</v>
      </c>
      <c r="R78" s="14">
        <f t="shared" ref="R78" si="324">E79-E78</f>
        <v>0.20000000000000284</v>
      </c>
      <c r="S78" s="14">
        <f t="shared" ref="S78" si="325">F79-F78</f>
        <v>0.19999999999999929</v>
      </c>
      <c r="T78" s="14">
        <f t="shared" ref="T78" si="326">G79-G78</f>
        <v>0.79999999999999716</v>
      </c>
      <c r="U78" s="14">
        <f t="shared" ref="U78" si="327">H79-H78</f>
        <v>1701</v>
      </c>
      <c r="V78" s="16">
        <f t="shared" ref="V78" si="328">I79-I78</f>
        <v>-5.0000000000001155E-3</v>
      </c>
      <c r="W78" s="14">
        <f t="shared" ref="W78" si="329">J79-J78</f>
        <v>-2.8299999999999983</v>
      </c>
      <c r="X78" s="14">
        <f t="shared" ref="X78" si="330">K79-K78</f>
        <v>0</v>
      </c>
      <c r="Y78" s="14">
        <f t="shared" ref="Y78" si="331">L79-L78</f>
        <v>3</v>
      </c>
      <c r="Z78" s="14">
        <f t="shared" ref="Z78" si="332">M79-M78</f>
        <v>3.8299999999999983</v>
      </c>
      <c r="AA78" s="14">
        <f t="shared" ref="AA78" si="333">N79-N78</f>
        <v>-2.3299999999999983</v>
      </c>
      <c r="AB78" s="14">
        <f t="shared" ref="AB78" si="334">((E79-E78)/E78)*100</f>
        <v>0.74349442379183217</v>
      </c>
      <c r="AC78" s="14">
        <f t="shared" ref="AC78" si="335">((H79-H78)/H78)*100</f>
        <v>3.3725910064239826</v>
      </c>
    </row>
    <row r="79" spans="1:29" x14ac:dyDescent="0.3">
      <c r="A79" t="s">
        <v>28</v>
      </c>
      <c r="B79" t="s">
        <v>20</v>
      </c>
      <c r="C79" t="s">
        <v>15</v>
      </c>
      <c r="D79" s="3">
        <v>74.3</v>
      </c>
      <c r="E79" s="3">
        <v>27.1</v>
      </c>
      <c r="F79" s="3">
        <v>32</v>
      </c>
      <c r="G79" s="3">
        <v>36.799999999999997</v>
      </c>
      <c r="H79" s="3">
        <v>52137</v>
      </c>
      <c r="I79" s="2">
        <v>1.335</v>
      </c>
      <c r="J79" s="3">
        <v>91.67</v>
      </c>
      <c r="K79" s="3">
        <v>32</v>
      </c>
      <c r="L79" s="3">
        <v>83</v>
      </c>
      <c r="M79" s="3">
        <v>104.5</v>
      </c>
      <c r="N79" s="3">
        <v>57.5</v>
      </c>
      <c r="O79" s="22"/>
      <c r="P79" s="22"/>
      <c r="Q79" s="15"/>
      <c r="R79" s="15"/>
      <c r="S79" s="15"/>
      <c r="T79" s="15"/>
      <c r="U79" s="15"/>
      <c r="V79" s="17"/>
      <c r="W79" s="15"/>
      <c r="X79" s="15"/>
      <c r="Y79" s="15"/>
      <c r="Z79" s="15"/>
      <c r="AA79" s="15"/>
      <c r="AB79" s="15"/>
      <c r="AC79" s="15"/>
    </row>
    <row r="80" spans="1:29" x14ac:dyDescent="0.3">
      <c r="A80" t="s">
        <v>32</v>
      </c>
      <c r="B80" t="s">
        <v>19</v>
      </c>
      <c r="C80" t="s">
        <v>15</v>
      </c>
      <c r="D80" s="3">
        <v>72.8</v>
      </c>
      <c r="E80" s="3">
        <v>42.3</v>
      </c>
      <c r="F80" s="3">
        <v>46.3</v>
      </c>
      <c r="G80" s="3">
        <v>50.3</v>
      </c>
      <c r="H80" s="3">
        <v>40657</v>
      </c>
      <c r="I80" s="2">
        <v>1.214</v>
      </c>
      <c r="J80" s="3">
        <v>89</v>
      </c>
      <c r="K80" s="3">
        <v>30.5</v>
      </c>
      <c r="L80" s="3">
        <v>86</v>
      </c>
      <c r="M80" s="3">
        <v>107.5</v>
      </c>
      <c r="N80" s="3">
        <v>59</v>
      </c>
      <c r="O80" s="21" t="str">
        <f t="shared" ref="O80:O143" si="336">A80</f>
        <v>CF9006</v>
      </c>
      <c r="P80" s="21" t="str">
        <f t="shared" ref="P80:P143" si="337">C80</f>
        <v>F</v>
      </c>
      <c r="Q80" s="14">
        <f t="shared" ref="Q80" si="338">D81-D80</f>
        <v>-0.39999999999999147</v>
      </c>
      <c r="R80" s="14">
        <f t="shared" ref="R80" si="339">E81-E80</f>
        <v>-0.69999999999999574</v>
      </c>
      <c r="S80" s="14">
        <f t="shared" ref="S80" si="340">F81-F80</f>
        <v>-0.69999999999999574</v>
      </c>
      <c r="T80" s="14">
        <f t="shared" ref="T80" si="341">G81-G80</f>
        <v>-3.7999999999999972</v>
      </c>
      <c r="U80" s="14">
        <f t="shared" ref="U80" si="342">H81-H80</f>
        <v>-59</v>
      </c>
      <c r="V80" s="16">
        <f t="shared" ref="V80" si="343">I81-I80</f>
        <v>-1.0000000000000009E-2</v>
      </c>
      <c r="W80" s="14">
        <f t="shared" ref="W80" si="344">J81-J80</f>
        <v>0.5</v>
      </c>
      <c r="X80" s="14">
        <f t="shared" ref="X80" si="345">K81-K80</f>
        <v>1</v>
      </c>
      <c r="Y80" s="14">
        <f t="shared" ref="Y80" si="346">L81-L80</f>
        <v>-3.5</v>
      </c>
      <c r="Z80" s="14">
        <f t="shared" ref="Z80" si="347">M81-M80</f>
        <v>1.5</v>
      </c>
      <c r="AA80" s="14">
        <f t="shared" ref="AA80" si="348">N81-N80</f>
        <v>-1</v>
      </c>
      <c r="AB80" s="14">
        <f t="shared" ref="AB80" si="349">((E81-E80)/E80)*100</f>
        <v>-1.6548463356973895</v>
      </c>
      <c r="AC80" s="14">
        <f t="shared" ref="AC80" si="350">((H81-H80)/H80)*100</f>
        <v>-0.14511646210984577</v>
      </c>
    </row>
    <row r="81" spans="1:29" x14ac:dyDescent="0.3">
      <c r="A81" t="s">
        <v>32</v>
      </c>
      <c r="B81" t="s">
        <v>20</v>
      </c>
      <c r="C81" t="s">
        <v>15</v>
      </c>
      <c r="D81" s="3">
        <v>72.400000000000006</v>
      </c>
      <c r="E81" s="3">
        <v>41.6</v>
      </c>
      <c r="F81" s="3">
        <v>45.6</v>
      </c>
      <c r="G81" s="3">
        <v>46.5</v>
      </c>
      <c r="H81" s="3">
        <v>40598</v>
      </c>
      <c r="I81" s="2">
        <v>1.204</v>
      </c>
      <c r="J81" s="3">
        <v>89.5</v>
      </c>
      <c r="K81" s="3">
        <v>31.5</v>
      </c>
      <c r="L81" s="3">
        <v>82.5</v>
      </c>
      <c r="M81" s="3">
        <v>109</v>
      </c>
      <c r="N81" s="3">
        <v>58</v>
      </c>
      <c r="O81" s="22"/>
      <c r="P81" s="22"/>
      <c r="Q81" s="15"/>
      <c r="R81" s="15"/>
      <c r="S81" s="15"/>
      <c r="T81" s="15"/>
      <c r="U81" s="15"/>
      <c r="V81" s="17"/>
      <c r="W81" s="15"/>
      <c r="X81" s="15"/>
      <c r="Y81" s="15"/>
      <c r="Z81" s="15"/>
      <c r="AA81" s="15"/>
      <c r="AB81" s="15"/>
      <c r="AC81" s="15"/>
    </row>
    <row r="82" spans="1:29" x14ac:dyDescent="0.3">
      <c r="A82" t="s">
        <v>27</v>
      </c>
      <c r="B82" t="s">
        <v>19</v>
      </c>
      <c r="C82" t="s">
        <v>15</v>
      </c>
      <c r="D82" s="3">
        <v>66.7</v>
      </c>
      <c r="E82" s="3">
        <v>32.5</v>
      </c>
      <c r="F82" s="3">
        <v>42.3</v>
      </c>
      <c r="G82" s="3">
        <v>37.1</v>
      </c>
      <c r="H82" s="3">
        <v>43060</v>
      </c>
      <c r="I82" s="2">
        <v>1.206</v>
      </c>
      <c r="J82" s="3">
        <v>97</v>
      </c>
      <c r="K82" s="3">
        <v>26</v>
      </c>
      <c r="L82" s="3">
        <v>91.5</v>
      </c>
      <c r="M82" s="3">
        <v>97</v>
      </c>
      <c r="N82" s="3">
        <v>47</v>
      </c>
      <c r="O82" s="21" t="str">
        <f t="shared" ref="O82:O145" si="351">A82</f>
        <v>CF9007</v>
      </c>
      <c r="P82" s="21" t="str">
        <f t="shared" ref="P82:P145" si="352">C82</f>
        <v>F</v>
      </c>
      <c r="Q82" s="14"/>
      <c r="R82" s="14"/>
      <c r="S82" s="14"/>
      <c r="T82" s="14"/>
      <c r="U82" s="14"/>
      <c r="V82" s="16"/>
      <c r="W82" s="14"/>
      <c r="X82" s="14"/>
      <c r="Y82" s="14"/>
      <c r="Z82" s="14"/>
      <c r="AA82" s="14"/>
      <c r="AB82" s="14"/>
      <c r="AC82" s="14"/>
    </row>
    <row r="83" spans="1:29" s="18" customFormat="1" x14ac:dyDescent="0.3">
      <c r="A83" s="18" t="s">
        <v>27</v>
      </c>
      <c r="B83" s="18" t="s">
        <v>20</v>
      </c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22"/>
      <c r="P83" s="22"/>
      <c r="Q83" s="15"/>
      <c r="R83" s="15"/>
      <c r="S83" s="15"/>
      <c r="T83" s="15"/>
      <c r="U83" s="15"/>
      <c r="V83" s="17"/>
      <c r="W83" s="15"/>
      <c r="X83" s="15"/>
      <c r="Y83" s="15"/>
      <c r="Z83" s="15"/>
      <c r="AA83" s="15"/>
      <c r="AB83" s="15"/>
      <c r="AC83" s="15"/>
    </row>
    <row r="84" spans="1:29" x14ac:dyDescent="0.3">
      <c r="A84" t="s">
        <v>35</v>
      </c>
      <c r="B84" t="s">
        <v>19</v>
      </c>
      <c r="C84" t="s">
        <v>16</v>
      </c>
      <c r="D84" s="3">
        <v>67.2</v>
      </c>
      <c r="E84" s="3">
        <v>20.6</v>
      </c>
      <c r="F84" s="3">
        <v>26.6</v>
      </c>
      <c r="G84" s="3">
        <v>24.8</v>
      </c>
      <c r="H84" s="3">
        <v>50974</v>
      </c>
      <c r="I84" s="2">
        <v>1.218</v>
      </c>
      <c r="J84" s="3">
        <v>99.5</v>
      </c>
      <c r="K84" s="3">
        <v>29</v>
      </c>
      <c r="L84" s="3">
        <v>85</v>
      </c>
      <c r="M84" s="3">
        <v>94</v>
      </c>
      <c r="N84" s="3">
        <v>49</v>
      </c>
      <c r="O84" s="21" t="str">
        <f t="shared" ref="O84:O147" si="353">A84</f>
        <v>CF9010</v>
      </c>
      <c r="P84" s="21" t="str">
        <f t="shared" ref="P84:P147" si="354">C84</f>
        <v>M</v>
      </c>
      <c r="Q84" s="14">
        <f t="shared" ref="Q84" si="355">D85-D84</f>
        <v>-2.4000000000000057</v>
      </c>
      <c r="R84" s="14">
        <f t="shared" ref="R84" si="356">E85-E84</f>
        <v>-0.5</v>
      </c>
      <c r="S84" s="14">
        <f t="shared" ref="S84" si="357">F85-F84</f>
        <v>9.9999999999997868E-2</v>
      </c>
      <c r="T84" s="14">
        <f t="shared" ref="T84" si="358">G85-G84</f>
        <v>1.1999999999999993</v>
      </c>
      <c r="U84" s="14">
        <f t="shared" ref="U84" si="359">H85-H84</f>
        <v>-1209</v>
      </c>
      <c r="V84" s="16">
        <f t="shared" ref="V84" si="360">I85-I84</f>
        <v>-4.9999999999998934E-3</v>
      </c>
      <c r="W84" s="14">
        <f t="shared" ref="W84" si="361">J85-J84</f>
        <v>-4.5</v>
      </c>
      <c r="X84" s="14">
        <f t="shared" ref="X84" si="362">K85-K84</f>
        <v>0.5</v>
      </c>
      <c r="Y84" s="14">
        <f t="shared" ref="Y84" si="363">L85-L84</f>
        <v>-1</v>
      </c>
      <c r="Z84" s="14">
        <f t="shared" ref="Z84" si="364">M85-M84</f>
        <v>-4</v>
      </c>
      <c r="AA84" s="14">
        <f t="shared" ref="AA84" si="365">N85-N84</f>
        <v>-2</v>
      </c>
      <c r="AB84" s="14">
        <f t="shared" ref="AB84" si="366">((E85-E84)/E84)*100</f>
        <v>-2.4271844660194173</v>
      </c>
      <c r="AC84" s="14">
        <f t="shared" ref="AC84" si="367">((H85-H84)/H84)*100</f>
        <v>-2.3717973869031272</v>
      </c>
    </row>
    <row r="85" spans="1:29" x14ac:dyDescent="0.3">
      <c r="A85" t="s">
        <v>35</v>
      </c>
      <c r="B85" t="s">
        <v>20</v>
      </c>
      <c r="C85" t="s">
        <v>16</v>
      </c>
      <c r="D85" s="3">
        <v>64.8</v>
      </c>
      <c r="E85" s="3">
        <v>20.100000000000001</v>
      </c>
      <c r="F85" s="3">
        <v>26.7</v>
      </c>
      <c r="G85" s="3">
        <v>26</v>
      </c>
      <c r="H85" s="3">
        <v>49765</v>
      </c>
      <c r="I85" s="2">
        <v>1.2130000000000001</v>
      </c>
      <c r="J85" s="3">
        <v>95</v>
      </c>
      <c r="K85" s="3">
        <v>29.5</v>
      </c>
      <c r="L85" s="3">
        <v>84</v>
      </c>
      <c r="M85" s="3">
        <v>90</v>
      </c>
      <c r="N85" s="3">
        <v>47</v>
      </c>
      <c r="O85" s="22"/>
      <c r="P85" s="22"/>
      <c r="Q85" s="15"/>
      <c r="R85" s="15"/>
      <c r="S85" s="15"/>
      <c r="T85" s="15"/>
      <c r="U85" s="15"/>
      <c r="V85" s="17"/>
      <c r="W85" s="15"/>
      <c r="X85" s="15"/>
      <c r="Y85" s="15"/>
      <c r="Z85" s="15"/>
      <c r="AA85" s="15"/>
      <c r="AB85" s="15"/>
      <c r="AC85" s="15"/>
    </row>
    <row r="86" spans="1:29" x14ac:dyDescent="0.3">
      <c r="A86" t="s">
        <v>36</v>
      </c>
      <c r="B86" t="s">
        <v>19</v>
      </c>
      <c r="C86" t="s">
        <v>15</v>
      </c>
      <c r="D86" s="3">
        <v>57</v>
      </c>
      <c r="E86" s="3">
        <v>41.7</v>
      </c>
      <c r="F86" s="3">
        <v>43.7</v>
      </c>
      <c r="G86" s="3">
        <v>49.8</v>
      </c>
      <c r="H86" s="3">
        <v>32025</v>
      </c>
      <c r="I86" s="2">
        <v>0.96799999999999997</v>
      </c>
      <c r="J86" s="3">
        <v>90</v>
      </c>
      <c r="K86" s="3">
        <v>25</v>
      </c>
      <c r="L86" s="3">
        <v>77</v>
      </c>
      <c r="M86" s="3">
        <v>95.5</v>
      </c>
      <c r="N86" s="3">
        <v>50</v>
      </c>
      <c r="O86" s="21" t="str">
        <f t="shared" ref="O86:O149" si="368">A86</f>
        <v>CF9011</v>
      </c>
      <c r="P86" s="21" t="str">
        <f t="shared" ref="P86:P149" si="369">C86</f>
        <v>F</v>
      </c>
      <c r="Q86" s="14">
        <f t="shared" ref="Q86" si="370">D87-D86</f>
        <v>-0.10000000000000142</v>
      </c>
      <c r="R86" s="14">
        <f t="shared" ref="R86" si="371">E87-E86</f>
        <v>1</v>
      </c>
      <c r="S86" s="14">
        <f t="shared" ref="S86" si="372">F87-F86</f>
        <v>0.19999999999999574</v>
      </c>
      <c r="T86" s="14">
        <f t="shared" ref="T86" si="373">G87-G86</f>
        <v>0</v>
      </c>
      <c r="U86" s="14">
        <f t="shared" ref="U86" si="374">H87-H86</f>
        <v>-591</v>
      </c>
      <c r="V86" s="16">
        <f t="shared" ref="V86" si="375">I87-I86</f>
        <v>9.000000000000008E-3</v>
      </c>
      <c r="W86" s="14">
        <f t="shared" ref="W86" si="376">J87-J86</f>
        <v>-1</v>
      </c>
      <c r="X86" s="14">
        <f t="shared" ref="X86" si="377">K87-K86</f>
        <v>-0.32999999999999829</v>
      </c>
      <c r="Y86" s="14">
        <f t="shared" ref="Y86" si="378">L87-L86</f>
        <v>0</v>
      </c>
      <c r="Z86" s="14">
        <f t="shared" ref="Z86" si="379">M87-M86</f>
        <v>-1.5</v>
      </c>
      <c r="AA86" s="14">
        <f t="shared" ref="AA86" si="380">N87-N86</f>
        <v>-1</v>
      </c>
      <c r="AB86" s="14">
        <f t="shared" ref="AB86" si="381">((E87-E86)/E86)*100</f>
        <v>2.3980815347721824</v>
      </c>
      <c r="AC86" s="14">
        <f t="shared" ref="AC86" si="382">((H87-H86)/H86)*100</f>
        <v>-1.8454332552693207</v>
      </c>
    </row>
    <row r="87" spans="1:29" x14ac:dyDescent="0.3">
      <c r="A87" t="s">
        <v>36</v>
      </c>
      <c r="B87" t="s">
        <v>20</v>
      </c>
      <c r="C87" t="s">
        <v>15</v>
      </c>
      <c r="D87" s="3">
        <v>56.9</v>
      </c>
      <c r="E87" s="3">
        <v>42.7</v>
      </c>
      <c r="F87" s="3">
        <v>43.9</v>
      </c>
      <c r="G87" s="3">
        <v>49.8</v>
      </c>
      <c r="H87" s="3">
        <v>31434</v>
      </c>
      <c r="I87" s="2">
        <v>0.97699999999999998</v>
      </c>
      <c r="J87" s="3">
        <v>89</v>
      </c>
      <c r="K87" s="3">
        <v>24.67</v>
      </c>
      <c r="L87" s="3">
        <v>77</v>
      </c>
      <c r="M87" s="3">
        <v>94</v>
      </c>
      <c r="N87" s="3">
        <v>49</v>
      </c>
      <c r="O87" s="22"/>
      <c r="P87" s="22"/>
      <c r="Q87" s="15"/>
      <c r="R87" s="15"/>
      <c r="S87" s="15"/>
      <c r="T87" s="15"/>
      <c r="U87" s="15"/>
      <c r="V87" s="17"/>
      <c r="W87" s="15"/>
      <c r="X87" s="15"/>
      <c r="Y87" s="15"/>
      <c r="Z87" s="15"/>
      <c r="AA87" s="15"/>
      <c r="AB87" s="15"/>
      <c r="AC87" s="15"/>
    </row>
    <row r="88" spans="1:29" x14ac:dyDescent="0.3">
      <c r="A88" t="s">
        <v>37</v>
      </c>
      <c r="B88" t="s">
        <v>19</v>
      </c>
      <c r="C88" t="s">
        <v>15</v>
      </c>
      <c r="D88" s="3">
        <v>56.2</v>
      </c>
      <c r="E88" s="3">
        <v>24.5</v>
      </c>
      <c r="F88" s="3">
        <v>20.6</v>
      </c>
      <c r="G88" s="3">
        <v>38.9</v>
      </c>
      <c r="H88" s="3">
        <v>40740</v>
      </c>
      <c r="I88" s="2">
        <v>1.21</v>
      </c>
      <c r="J88" s="3">
        <v>83</v>
      </c>
      <c r="K88" s="3">
        <v>25</v>
      </c>
      <c r="L88" s="3">
        <v>77</v>
      </c>
      <c r="M88" s="3">
        <v>94</v>
      </c>
      <c r="N88" s="3">
        <v>47</v>
      </c>
      <c r="O88" s="21" t="str">
        <f t="shared" ref="O88:O119" si="383">A88</f>
        <v>CF9012</v>
      </c>
      <c r="P88" s="21" t="str">
        <f t="shared" ref="P88:P119" si="384">C88</f>
        <v>F</v>
      </c>
      <c r="Q88" s="14"/>
      <c r="R88" s="14"/>
      <c r="S88" s="14"/>
      <c r="T88" s="14"/>
      <c r="U88" s="14"/>
      <c r="V88" s="16"/>
      <c r="W88" s="14"/>
      <c r="X88" s="14"/>
      <c r="Y88" s="14"/>
      <c r="Z88" s="14"/>
      <c r="AA88" s="14"/>
      <c r="AB88" s="14"/>
      <c r="AC88" s="14"/>
    </row>
    <row r="89" spans="1:29" s="18" customFormat="1" x14ac:dyDescent="0.3">
      <c r="A89" s="18" t="s">
        <v>37</v>
      </c>
      <c r="B89" s="18" t="s">
        <v>20</v>
      </c>
      <c r="D89" s="19"/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22"/>
      <c r="P89" s="22"/>
      <c r="Q89" s="15"/>
      <c r="R89" s="15"/>
      <c r="S89" s="15"/>
      <c r="T89" s="15"/>
      <c r="U89" s="15"/>
      <c r="V89" s="17"/>
      <c r="W89" s="15"/>
      <c r="X89" s="15"/>
      <c r="Y89" s="15"/>
      <c r="Z89" s="15"/>
      <c r="AA89" s="15"/>
      <c r="AB89" s="15"/>
      <c r="AC89" s="15"/>
    </row>
    <row r="90" spans="1:29" x14ac:dyDescent="0.3">
      <c r="A90" t="s">
        <v>44</v>
      </c>
      <c r="B90" t="s">
        <v>19</v>
      </c>
      <c r="C90" t="s">
        <v>15</v>
      </c>
      <c r="D90" s="3">
        <v>90.7</v>
      </c>
      <c r="E90" s="3">
        <v>36</v>
      </c>
      <c r="F90" s="3">
        <v>38.799999999999997</v>
      </c>
      <c r="G90" s="3">
        <v>44.1</v>
      </c>
      <c r="H90" s="3">
        <v>55991</v>
      </c>
      <c r="I90" s="2">
        <v>1.306</v>
      </c>
      <c r="J90" s="3">
        <v>102.33</v>
      </c>
      <c r="K90" s="3">
        <v>33.5</v>
      </c>
      <c r="L90" s="3">
        <v>95.167000000000002</v>
      </c>
      <c r="M90" s="3">
        <v>114</v>
      </c>
      <c r="N90" s="3">
        <v>67</v>
      </c>
      <c r="O90" s="21" t="str">
        <f t="shared" ref="O90:O121" si="385">A90</f>
        <v>CF9015</v>
      </c>
      <c r="P90" s="21" t="str">
        <f t="shared" ref="P90:P121" si="386">C90</f>
        <v>F</v>
      </c>
      <c r="Q90" s="14"/>
      <c r="R90" s="14"/>
      <c r="S90" s="14"/>
      <c r="T90" s="14"/>
      <c r="U90" s="14"/>
      <c r="V90" s="16"/>
      <c r="W90" s="14"/>
      <c r="X90" s="14"/>
      <c r="Y90" s="14"/>
      <c r="Z90" s="14"/>
      <c r="AA90" s="14"/>
      <c r="AB90" s="14"/>
      <c r="AC90" s="14"/>
    </row>
    <row r="91" spans="1:29" s="18" customFormat="1" x14ac:dyDescent="0.3">
      <c r="A91" s="18" t="s">
        <v>44</v>
      </c>
      <c r="B91" s="18" t="s">
        <v>20</v>
      </c>
      <c r="C91" s="18" t="s">
        <v>15</v>
      </c>
      <c r="D91" s="19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22"/>
      <c r="P91" s="22"/>
      <c r="Q91" s="15"/>
      <c r="R91" s="15"/>
      <c r="S91" s="15"/>
      <c r="T91" s="15"/>
      <c r="U91" s="15"/>
      <c r="V91" s="17"/>
      <c r="W91" s="15"/>
      <c r="X91" s="15"/>
      <c r="Y91" s="15"/>
      <c r="Z91" s="15"/>
      <c r="AA91" s="15"/>
      <c r="AB91" s="15"/>
      <c r="AC91" s="15"/>
    </row>
    <row r="92" spans="1:29" x14ac:dyDescent="0.3">
      <c r="A92" t="s">
        <v>45</v>
      </c>
      <c r="B92" t="s">
        <v>19</v>
      </c>
      <c r="C92" t="s">
        <v>16</v>
      </c>
      <c r="D92" s="3">
        <v>94.3</v>
      </c>
      <c r="E92" s="3">
        <v>27.3</v>
      </c>
      <c r="F92" s="3">
        <v>35.1</v>
      </c>
      <c r="G92" s="3">
        <v>29.4</v>
      </c>
      <c r="H92" s="3">
        <v>65374</v>
      </c>
      <c r="I92" s="2">
        <v>1.4450000000000001</v>
      </c>
      <c r="J92" s="3">
        <v>110</v>
      </c>
      <c r="K92" s="3">
        <v>33.5</v>
      </c>
      <c r="L92" s="3">
        <v>97.7</v>
      </c>
      <c r="M92" s="3">
        <v>109.3</v>
      </c>
      <c r="N92" s="3">
        <v>58</v>
      </c>
      <c r="O92" s="21" t="str">
        <f t="shared" ref="O92:O123" si="387">A92</f>
        <v>CF9017</v>
      </c>
      <c r="P92" s="21" t="str">
        <f t="shared" ref="P92:P123" si="388">C92</f>
        <v>M</v>
      </c>
      <c r="Q92" s="14">
        <f t="shared" ref="Q92" si="389">D93-D92</f>
        <v>-3</v>
      </c>
      <c r="R92" s="14">
        <f t="shared" ref="R92" si="390">E93-E92</f>
        <v>-2</v>
      </c>
      <c r="S92" s="14">
        <f t="shared" ref="S92" si="391">F93-F92</f>
        <v>-1.7000000000000028</v>
      </c>
      <c r="T92" s="14">
        <f t="shared" ref="T92" si="392">G93-G92</f>
        <v>-5</v>
      </c>
      <c r="U92" s="14">
        <f t="shared" ref="U92" si="393">H93-H92</f>
        <v>369</v>
      </c>
      <c r="V92" s="16">
        <f t="shared" ref="V92" si="394">I93-I92</f>
        <v>2.9999999999998916E-3</v>
      </c>
      <c r="W92" s="14">
        <f t="shared" ref="W92" si="395">J93-J92</f>
        <v>0.5</v>
      </c>
      <c r="X92" s="14">
        <f t="shared" ref="X92" si="396">K93-K92</f>
        <v>-2.5</v>
      </c>
      <c r="Y92" s="14">
        <f t="shared" ref="Y92" si="397">L93-L92</f>
        <v>-4.7000000000000028</v>
      </c>
      <c r="Z92" s="14">
        <f t="shared" ref="Z92" si="398">M93-M92</f>
        <v>-4.7999999999999972</v>
      </c>
      <c r="AA92" s="14">
        <f t="shared" ref="AA92" si="399">N93-N92</f>
        <v>-1.8329999999999984</v>
      </c>
      <c r="AB92" s="14">
        <f t="shared" ref="AB92" si="400">((E93-E92)/E92)*100</f>
        <v>-7.3260073260073266</v>
      </c>
      <c r="AC92" s="14">
        <f t="shared" ref="AC92" si="401">((H93-H92)/H92)*100</f>
        <v>0.56444458041423196</v>
      </c>
    </row>
    <row r="93" spans="1:29" x14ac:dyDescent="0.3">
      <c r="A93" t="s">
        <v>45</v>
      </c>
      <c r="B93" t="s">
        <v>20</v>
      </c>
      <c r="C93" t="s">
        <v>16</v>
      </c>
      <c r="D93" s="3">
        <v>91.3</v>
      </c>
      <c r="E93" s="3">
        <v>25.3</v>
      </c>
      <c r="F93" s="3">
        <v>33.4</v>
      </c>
      <c r="G93" s="3">
        <v>24.4</v>
      </c>
      <c r="H93" s="3">
        <v>65743</v>
      </c>
      <c r="I93" s="2">
        <v>1.448</v>
      </c>
      <c r="J93" s="3">
        <v>110.5</v>
      </c>
      <c r="K93" s="3">
        <v>31</v>
      </c>
      <c r="L93" s="3">
        <v>93</v>
      </c>
      <c r="M93" s="3">
        <v>104.5</v>
      </c>
      <c r="N93" s="3">
        <v>56.167000000000002</v>
      </c>
      <c r="O93" s="22"/>
      <c r="P93" s="22"/>
      <c r="Q93" s="15"/>
      <c r="R93" s="15"/>
      <c r="S93" s="15"/>
      <c r="T93" s="15"/>
      <c r="U93" s="15"/>
      <c r="V93" s="17"/>
      <c r="W93" s="15"/>
      <c r="X93" s="15"/>
      <c r="Y93" s="15"/>
      <c r="Z93" s="15"/>
      <c r="AA93" s="15"/>
      <c r="AB93" s="15"/>
      <c r="AC93" s="15"/>
    </row>
    <row r="94" spans="1:29" x14ac:dyDescent="0.3">
      <c r="A94" t="s">
        <v>46</v>
      </c>
      <c r="B94" t="s">
        <v>19</v>
      </c>
      <c r="C94" t="s">
        <v>15</v>
      </c>
      <c r="D94" s="3">
        <v>78.2</v>
      </c>
      <c r="E94" s="3">
        <v>34.5</v>
      </c>
      <c r="F94" s="3">
        <v>39.1</v>
      </c>
      <c r="G94" s="3">
        <v>41.6</v>
      </c>
      <c r="H94" s="3">
        <v>49316</v>
      </c>
      <c r="I94" s="2">
        <v>1.165</v>
      </c>
      <c r="J94" s="3">
        <v>97</v>
      </c>
      <c r="K94" s="3">
        <v>33</v>
      </c>
      <c r="L94" s="3">
        <v>90</v>
      </c>
      <c r="M94" s="3">
        <v>108.5</v>
      </c>
      <c r="N94" s="3">
        <v>61.67</v>
      </c>
      <c r="O94" s="21" t="str">
        <f t="shared" ref="O94:O125" si="402">A94</f>
        <v>CF9020</v>
      </c>
      <c r="P94" s="21" t="str">
        <f t="shared" ref="P94:P125" si="403">C94</f>
        <v>F</v>
      </c>
      <c r="Q94" s="14"/>
      <c r="R94" s="14"/>
      <c r="S94" s="14"/>
      <c r="T94" s="14"/>
      <c r="U94" s="14"/>
      <c r="V94" s="16"/>
      <c r="W94" s="14"/>
      <c r="X94" s="14"/>
      <c r="Y94" s="14"/>
      <c r="Z94" s="14"/>
      <c r="AA94" s="14"/>
      <c r="AB94" s="14"/>
      <c r="AC94" s="14"/>
    </row>
    <row r="95" spans="1:29" s="18" customFormat="1" x14ac:dyDescent="0.3">
      <c r="A95" s="18" t="s">
        <v>46</v>
      </c>
      <c r="B95" s="18" t="s">
        <v>20</v>
      </c>
      <c r="D95" s="19">
        <v>71.5</v>
      </c>
      <c r="E95" s="19">
        <v>30.8</v>
      </c>
      <c r="F95" s="19">
        <v>31.9</v>
      </c>
      <c r="G95" s="19">
        <v>38.5</v>
      </c>
      <c r="H95" s="19">
        <v>47551</v>
      </c>
      <c r="I95" s="20">
        <v>1.1779999999999999</v>
      </c>
      <c r="J95" s="19">
        <v>93</v>
      </c>
      <c r="K95" s="19">
        <v>29.67</v>
      </c>
      <c r="L95" s="19">
        <v>80.5</v>
      </c>
      <c r="M95" s="19">
        <v>102.5</v>
      </c>
      <c r="N95" s="19">
        <v>58.5</v>
      </c>
      <c r="O95" s="22"/>
      <c r="P95" s="22"/>
      <c r="Q95" s="15"/>
      <c r="R95" s="15"/>
      <c r="S95" s="15"/>
      <c r="T95" s="15"/>
      <c r="U95" s="15"/>
      <c r="V95" s="17"/>
      <c r="W95" s="15"/>
      <c r="X95" s="15"/>
      <c r="Y95" s="15"/>
      <c r="Z95" s="15"/>
      <c r="AA95" s="15"/>
      <c r="AB95" s="15"/>
      <c r="AC95" s="15"/>
    </row>
    <row r="96" spans="1:29" x14ac:dyDescent="0.3">
      <c r="A96" t="s">
        <v>48</v>
      </c>
      <c r="B96" t="s">
        <v>19</v>
      </c>
      <c r="C96" t="s">
        <v>15</v>
      </c>
      <c r="D96" s="3">
        <v>65.7</v>
      </c>
      <c r="E96" s="3">
        <v>25</v>
      </c>
      <c r="F96" s="3">
        <v>30.2</v>
      </c>
      <c r="G96" s="3">
        <v>33.700000000000003</v>
      </c>
      <c r="H96" s="3">
        <v>47128</v>
      </c>
      <c r="I96" s="2">
        <v>1.2450000000000001</v>
      </c>
      <c r="J96" s="3">
        <v>95</v>
      </c>
      <c r="K96" s="3">
        <v>28</v>
      </c>
      <c r="L96" s="3">
        <v>82</v>
      </c>
      <c r="M96" s="3">
        <v>95.7</v>
      </c>
      <c r="N96" s="3">
        <v>51.7</v>
      </c>
      <c r="O96" s="21" t="str">
        <f t="shared" ref="O96:O127" si="404">A96</f>
        <v>CF9023</v>
      </c>
      <c r="P96" s="21" t="str">
        <f t="shared" ref="P96:P127" si="405">C96</f>
        <v>F</v>
      </c>
      <c r="Q96" s="14">
        <f t="shared" ref="Q96" si="406">D97-D96</f>
        <v>-0.10000000000000853</v>
      </c>
      <c r="R96" s="14">
        <f t="shared" ref="R96" si="407">E97-E96</f>
        <v>0.30000000000000071</v>
      </c>
      <c r="S96" s="14">
        <f t="shared" ref="S96" si="408">F97-F96</f>
        <v>0.5</v>
      </c>
      <c r="T96" s="14">
        <f t="shared" ref="T96" si="409">G97-G96</f>
        <v>1.5999999999999943</v>
      </c>
      <c r="U96" s="14">
        <f t="shared" ref="U96" si="410">H97-H96</f>
        <v>39</v>
      </c>
      <c r="V96" s="16">
        <f t="shared" ref="V96" si="411">I97-I96</f>
        <v>-2.0000000000000018E-3</v>
      </c>
      <c r="W96" s="14">
        <f t="shared" ref="W96" si="412">J97-J96</f>
        <v>-0.83299999999999841</v>
      </c>
      <c r="X96" s="14">
        <f t="shared" ref="X96" si="413">K97-K96</f>
        <v>-0.5</v>
      </c>
      <c r="Y96" s="14">
        <f t="shared" ref="Y96" si="414">L97-L96</f>
        <v>-1.3299999999999983</v>
      </c>
      <c r="Z96" s="14">
        <f t="shared" ref="Z96" si="415">M97-M96</f>
        <v>0.29999999999999716</v>
      </c>
      <c r="AA96" s="14">
        <f t="shared" ref="AA96" si="416">N97-N96</f>
        <v>-1.5330000000000013</v>
      </c>
      <c r="AB96" s="14">
        <f t="shared" ref="AB96" si="417">((E97-E96)/E96)*100</f>
        <v>1.2000000000000028</v>
      </c>
      <c r="AC96" s="14">
        <f t="shared" ref="AC96" si="418">((H97-H96)/H96)*100</f>
        <v>8.2753352571719577E-2</v>
      </c>
    </row>
    <row r="97" spans="1:29" x14ac:dyDescent="0.3">
      <c r="A97" t="s">
        <v>48</v>
      </c>
      <c r="B97" t="s">
        <v>20</v>
      </c>
      <c r="C97" t="s">
        <v>15</v>
      </c>
      <c r="D97" s="3">
        <v>65.599999999999994</v>
      </c>
      <c r="E97" s="3">
        <v>25.3</v>
      </c>
      <c r="F97" s="3">
        <v>30.7</v>
      </c>
      <c r="G97" s="3">
        <v>35.299999999999997</v>
      </c>
      <c r="H97" s="3">
        <v>47167</v>
      </c>
      <c r="I97" s="2">
        <v>1.2430000000000001</v>
      </c>
      <c r="J97" s="3">
        <v>94.167000000000002</v>
      </c>
      <c r="K97" s="3">
        <v>27.5</v>
      </c>
      <c r="L97" s="3">
        <v>80.67</v>
      </c>
      <c r="M97" s="3">
        <v>96</v>
      </c>
      <c r="N97" s="3">
        <v>50.167000000000002</v>
      </c>
      <c r="O97" s="22"/>
      <c r="P97" s="22"/>
      <c r="Q97" s="15"/>
      <c r="R97" s="15"/>
      <c r="S97" s="15"/>
      <c r="T97" s="15"/>
      <c r="U97" s="15"/>
      <c r="V97" s="17"/>
      <c r="W97" s="15"/>
      <c r="X97" s="15"/>
      <c r="Y97" s="15"/>
      <c r="Z97" s="15"/>
      <c r="AA97" s="15"/>
      <c r="AB97" s="15"/>
      <c r="AC97" s="15"/>
    </row>
    <row r="98" spans="1:29" x14ac:dyDescent="0.3">
      <c r="A98" t="s">
        <v>50</v>
      </c>
      <c r="B98" t="s">
        <v>19</v>
      </c>
      <c r="C98" t="s">
        <v>16</v>
      </c>
      <c r="D98" s="3">
        <v>80.8</v>
      </c>
      <c r="E98" s="3">
        <v>12.8</v>
      </c>
      <c r="F98" s="3">
        <v>14.9</v>
      </c>
      <c r="G98" s="3">
        <v>18.7</v>
      </c>
      <c r="H98" s="3">
        <v>68212</v>
      </c>
      <c r="I98" s="2">
        <v>1.3380000000000001</v>
      </c>
      <c r="J98" s="3">
        <v>97</v>
      </c>
      <c r="K98" s="3">
        <v>31.5</v>
      </c>
      <c r="L98" s="3">
        <v>82.5</v>
      </c>
      <c r="M98" s="3">
        <v>100</v>
      </c>
      <c r="N98" s="3">
        <v>56</v>
      </c>
      <c r="O98" s="21" t="str">
        <f t="shared" ref="O98:O129" si="419">A98</f>
        <v>CF9029</v>
      </c>
      <c r="P98" s="21" t="str">
        <f t="shared" ref="P98:P129" si="420">C98</f>
        <v>M</v>
      </c>
      <c r="Q98" s="14">
        <f t="shared" ref="Q98" si="421">D99-D98</f>
        <v>-1.3999999999999915</v>
      </c>
      <c r="R98" s="14">
        <f t="shared" ref="R98" si="422">E99-E98</f>
        <v>-1.7000000000000011</v>
      </c>
      <c r="S98" s="14">
        <f t="shared" ref="S98" si="423">F99-F98</f>
        <v>-3.0999999999999996</v>
      </c>
      <c r="T98" s="14">
        <f t="shared" ref="T98" si="424">G99-G98</f>
        <v>-2.1999999999999993</v>
      </c>
      <c r="U98" s="14">
        <f t="shared" ref="U98" si="425">H99-H98</f>
        <v>173</v>
      </c>
      <c r="V98" s="16">
        <f t="shared" ref="V98" si="426">I99-I98</f>
        <v>-7.0000000000001172E-3</v>
      </c>
      <c r="W98" s="14">
        <f t="shared" ref="W98" si="427">J99-J98</f>
        <v>4.5</v>
      </c>
      <c r="X98" s="14">
        <f t="shared" ref="X98" si="428">K99-K98</f>
        <v>-1.5</v>
      </c>
      <c r="Y98" s="14">
        <f t="shared" ref="Y98" si="429">L99-L98</f>
        <v>-3.3329999999999984</v>
      </c>
      <c r="Z98" s="14">
        <f t="shared" ref="Z98" si="430">M99-M98</f>
        <v>-2</v>
      </c>
      <c r="AA98" s="14">
        <f t="shared" ref="AA98" si="431">N99-N98</f>
        <v>-1.1700000000000017</v>
      </c>
      <c r="AB98" s="14">
        <f t="shared" ref="AB98" si="432">((E99-E98)/E98)*100</f>
        <v>-13.281250000000009</v>
      </c>
      <c r="AC98" s="14">
        <f t="shared" ref="AC98" si="433">((H99-H98)/H98)*100</f>
        <v>0.25362106374245003</v>
      </c>
    </row>
    <row r="99" spans="1:29" x14ac:dyDescent="0.3">
      <c r="A99" t="s">
        <v>50</v>
      </c>
      <c r="B99" t="s">
        <v>20</v>
      </c>
      <c r="C99" t="s">
        <v>16</v>
      </c>
      <c r="D99" s="3">
        <v>79.400000000000006</v>
      </c>
      <c r="E99" s="3">
        <v>11.1</v>
      </c>
      <c r="F99" s="3">
        <v>11.8</v>
      </c>
      <c r="G99" s="3">
        <v>16.5</v>
      </c>
      <c r="H99" s="3">
        <v>68385</v>
      </c>
      <c r="I99" s="2">
        <v>1.331</v>
      </c>
      <c r="J99" s="3">
        <v>101.5</v>
      </c>
      <c r="K99" s="3">
        <v>30</v>
      </c>
      <c r="L99" s="3">
        <v>79.167000000000002</v>
      </c>
      <c r="M99" s="3">
        <v>98</v>
      </c>
      <c r="N99" s="3">
        <v>54.83</v>
      </c>
      <c r="O99" s="22"/>
      <c r="P99" s="22"/>
      <c r="Q99" s="15"/>
      <c r="R99" s="15"/>
      <c r="S99" s="15"/>
      <c r="T99" s="15"/>
      <c r="U99" s="15"/>
      <c r="V99" s="17"/>
      <c r="W99" s="15"/>
      <c r="X99" s="15"/>
      <c r="Y99" s="15"/>
      <c r="Z99" s="15"/>
      <c r="AA99" s="15"/>
      <c r="AB99" s="15"/>
      <c r="AC99" s="15"/>
    </row>
    <row r="100" spans="1:29" x14ac:dyDescent="0.3">
      <c r="A100" t="s">
        <v>82</v>
      </c>
      <c r="B100" t="s">
        <v>19</v>
      </c>
      <c r="C100" t="s">
        <v>15</v>
      </c>
      <c r="D100" s="3">
        <v>58.3</v>
      </c>
      <c r="E100" s="3">
        <v>23.1</v>
      </c>
      <c r="F100" s="3">
        <v>20.6</v>
      </c>
      <c r="G100" s="3">
        <v>33</v>
      </c>
      <c r="H100" s="3">
        <v>42822</v>
      </c>
      <c r="I100" s="2">
        <v>1.179</v>
      </c>
      <c r="J100" s="3">
        <v>82</v>
      </c>
      <c r="K100" s="3">
        <v>23</v>
      </c>
      <c r="L100" s="3">
        <v>71</v>
      </c>
      <c r="M100" s="3">
        <v>95.5</v>
      </c>
      <c r="N100" s="3">
        <v>51.5</v>
      </c>
      <c r="O100" s="21" t="str">
        <f t="shared" ref="O100:O131" si="434">A100</f>
        <v>CF9031</v>
      </c>
      <c r="P100" s="21" t="str">
        <f t="shared" ref="P100:P131" si="435">C100</f>
        <v>F</v>
      </c>
      <c r="Q100" s="14"/>
      <c r="R100" s="14"/>
      <c r="S100" s="14"/>
      <c r="T100" s="14"/>
      <c r="U100" s="14"/>
      <c r="V100" s="16"/>
      <c r="W100" s="14"/>
      <c r="X100" s="14"/>
      <c r="Y100" s="14"/>
      <c r="Z100" s="14"/>
      <c r="AA100" s="14"/>
      <c r="AB100" s="14"/>
      <c r="AC100" s="14"/>
    </row>
    <row r="101" spans="1:29" s="18" customFormat="1" x14ac:dyDescent="0.3">
      <c r="A101" s="18" t="s">
        <v>82</v>
      </c>
      <c r="B101" s="18" t="s">
        <v>20</v>
      </c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22"/>
      <c r="P101" s="22"/>
      <c r="Q101" s="15"/>
      <c r="R101" s="15"/>
      <c r="S101" s="15"/>
      <c r="T101" s="15"/>
      <c r="U101" s="15"/>
      <c r="V101" s="17"/>
      <c r="W101" s="15"/>
      <c r="X101" s="15"/>
      <c r="Y101" s="15"/>
      <c r="Z101" s="15"/>
      <c r="AA101" s="15"/>
      <c r="AB101" s="15"/>
      <c r="AC101" s="15"/>
    </row>
    <row r="102" spans="1:29" x14ac:dyDescent="0.3">
      <c r="A102" t="s">
        <v>51</v>
      </c>
      <c r="B102" t="s">
        <v>19</v>
      </c>
      <c r="C102" t="s">
        <v>15</v>
      </c>
      <c r="D102" s="3">
        <v>58.3</v>
      </c>
      <c r="E102" s="3">
        <v>23.1</v>
      </c>
      <c r="F102" s="3">
        <v>20.6</v>
      </c>
      <c r="G102" s="3">
        <v>33</v>
      </c>
      <c r="H102" s="3">
        <v>42822</v>
      </c>
      <c r="I102" s="2">
        <v>1.179</v>
      </c>
      <c r="J102" s="3">
        <v>81.5</v>
      </c>
      <c r="K102" s="3">
        <v>23</v>
      </c>
      <c r="L102" s="3">
        <v>71</v>
      </c>
      <c r="M102" s="3">
        <v>95.5</v>
      </c>
      <c r="N102" s="3">
        <v>51.5</v>
      </c>
      <c r="O102" s="21" t="str">
        <f t="shared" ref="O102:O133" si="436">A102</f>
        <v>CF9032</v>
      </c>
      <c r="P102" s="21" t="str">
        <f t="shared" ref="P102:P133" si="437">C102</f>
        <v>F</v>
      </c>
      <c r="Q102" s="14"/>
      <c r="R102" s="14"/>
      <c r="S102" s="14"/>
      <c r="T102" s="14"/>
      <c r="U102" s="14"/>
      <c r="V102" s="16"/>
      <c r="W102" s="14"/>
      <c r="X102" s="14"/>
      <c r="Y102" s="14"/>
      <c r="Z102" s="14"/>
      <c r="AA102" s="14"/>
      <c r="AB102" s="14"/>
      <c r="AC102" s="14"/>
    </row>
    <row r="103" spans="1:29" s="18" customFormat="1" x14ac:dyDescent="0.3">
      <c r="A103" s="18" t="s">
        <v>51</v>
      </c>
      <c r="B103" s="18" t="s">
        <v>20</v>
      </c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22"/>
      <c r="P103" s="22"/>
      <c r="Q103" s="15"/>
      <c r="R103" s="15"/>
      <c r="S103" s="15"/>
      <c r="T103" s="15"/>
      <c r="U103" s="15"/>
      <c r="V103" s="17"/>
      <c r="W103" s="15"/>
      <c r="X103" s="15"/>
      <c r="Y103" s="15"/>
      <c r="Z103" s="15"/>
      <c r="AA103" s="15"/>
      <c r="AB103" s="15"/>
      <c r="AC103" s="15"/>
    </row>
    <row r="104" spans="1:29" x14ac:dyDescent="0.3">
      <c r="A104" t="s">
        <v>52</v>
      </c>
      <c r="B104" t="s">
        <v>19</v>
      </c>
      <c r="C104" t="s">
        <v>15</v>
      </c>
      <c r="D104" s="3">
        <v>96.6</v>
      </c>
      <c r="E104" s="3">
        <v>42.8</v>
      </c>
      <c r="F104" s="3">
        <v>46.8</v>
      </c>
      <c r="G104" s="3">
        <v>44.3</v>
      </c>
      <c r="H104" s="3">
        <v>53073</v>
      </c>
      <c r="I104" s="2">
        <v>1.335</v>
      </c>
      <c r="J104" s="3">
        <v>106</v>
      </c>
      <c r="K104" s="3">
        <v>36.5</v>
      </c>
      <c r="L104" s="3">
        <v>113</v>
      </c>
      <c r="M104" s="3">
        <v>124</v>
      </c>
      <c r="N104" s="3">
        <v>67</v>
      </c>
      <c r="O104" s="21" t="str">
        <f t="shared" ref="O104:O135" si="438">A104</f>
        <v>CF9033</v>
      </c>
      <c r="P104" s="21" t="str">
        <f t="shared" ref="P104:P135" si="439">C104</f>
        <v>F</v>
      </c>
      <c r="Q104" s="14"/>
      <c r="R104" s="14"/>
      <c r="S104" s="14"/>
      <c r="T104" s="14"/>
      <c r="U104" s="14"/>
      <c r="V104" s="16"/>
      <c r="W104" s="14"/>
      <c r="X104" s="14"/>
      <c r="Y104" s="14"/>
      <c r="Z104" s="14"/>
      <c r="AA104" s="14"/>
      <c r="AB104" s="14"/>
      <c r="AC104" s="14"/>
    </row>
    <row r="105" spans="1:29" s="18" customFormat="1" x14ac:dyDescent="0.3">
      <c r="A105" s="18" t="s">
        <v>52</v>
      </c>
      <c r="B105" s="18" t="s">
        <v>20</v>
      </c>
      <c r="D105" s="19"/>
      <c r="E105" s="19"/>
      <c r="F105" s="19"/>
      <c r="G105" s="19"/>
      <c r="H105" s="19"/>
      <c r="I105" s="20"/>
      <c r="J105" s="19"/>
      <c r="K105" s="19"/>
      <c r="L105" s="19"/>
      <c r="M105" s="19"/>
      <c r="N105" s="19"/>
      <c r="O105" s="22"/>
      <c r="P105" s="22"/>
      <c r="Q105" s="15"/>
      <c r="R105" s="15"/>
      <c r="S105" s="15"/>
      <c r="T105" s="15"/>
      <c r="U105" s="15"/>
      <c r="V105" s="17"/>
      <c r="W105" s="15"/>
      <c r="X105" s="15"/>
      <c r="Y105" s="15"/>
      <c r="Z105" s="15"/>
      <c r="AA105" s="15"/>
      <c r="AB105" s="15"/>
      <c r="AC105" s="15"/>
    </row>
    <row r="106" spans="1:29" x14ac:dyDescent="0.3">
      <c r="A106" t="s">
        <v>53</v>
      </c>
      <c r="B106" t="s">
        <v>19</v>
      </c>
      <c r="C106" t="s">
        <v>15</v>
      </c>
      <c r="D106" s="3">
        <v>96.6</v>
      </c>
      <c r="E106" s="3">
        <v>42.8</v>
      </c>
      <c r="F106" s="3">
        <v>46.8</v>
      </c>
      <c r="G106" s="3">
        <v>44.3</v>
      </c>
      <c r="H106" s="3">
        <v>53073</v>
      </c>
      <c r="I106" s="2">
        <v>1.335</v>
      </c>
      <c r="J106" s="3">
        <v>106</v>
      </c>
      <c r="K106" s="3">
        <v>36.5</v>
      </c>
      <c r="L106" s="3">
        <v>113.5</v>
      </c>
      <c r="M106" s="3">
        <v>124.5</v>
      </c>
      <c r="N106" s="3">
        <v>67</v>
      </c>
      <c r="O106" s="21" t="str">
        <f t="shared" ref="O106:O137" si="440">A106</f>
        <v>CF9034</v>
      </c>
      <c r="P106" s="21" t="str">
        <f t="shared" ref="P106:P137" si="441">C106</f>
        <v>F</v>
      </c>
      <c r="Q106" s="14"/>
      <c r="R106" s="14"/>
      <c r="S106" s="14"/>
      <c r="T106" s="14"/>
      <c r="U106" s="14"/>
      <c r="V106" s="16"/>
      <c r="W106" s="14"/>
      <c r="X106" s="14"/>
      <c r="Y106" s="14"/>
      <c r="Z106" s="14"/>
      <c r="AA106" s="14"/>
      <c r="AB106" s="14"/>
      <c r="AC106" s="14"/>
    </row>
    <row r="107" spans="1:29" s="18" customFormat="1" x14ac:dyDescent="0.3">
      <c r="A107" s="18" t="s">
        <v>53</v>
      </c>
      <c r="B107" s="18" t="s">
        <v>20</v>
      </c>
      <c r="D107" s="19"/>
      <c r="E107" s="19"/>
      <c r="F107" s="19"/>
      <c r="G107" s="19"/>
      <c r="H107" s="19"/>
      <c r="I107" s="20"/>
      <c r="J107" s="19"/>
      <c r="K107" s="19"/>
      <c r="L107" s="19"/>
      <c r="M107" s="19"/>
      <c r="N107" s="19"/>
      <c r="O107" s="22"/>
      <c r="P107" s="22"/>
      <c r="Q107" s="15"/>
      <c r="R107" s="15"/>
      <c r="S107" s="15"/>
      <c r="T107" s="15"/>
      <c r="U107" s="15"/>
      <c r="V107" s="17"/>
      <c r="W107" s="15"/>
      <c r="X107" s="15"/>
      <c r="Y107" s="15"/>
      <c r="Z107" s="15"/>
      <c r="AA107" s="15"/>
      <c r="AB107" s="15"/>
      <c r="AC107" s="15"/>
    </row>
    <row r="108" spans="1:29" x14ac:dyDescent="0.3">
      <c r="A108" t="s">
        <v>57</v>
      </c>
      <c r="B108" t="s">
        <v>19</v>
      </c>
      <c r="C108" t="s">
        <v>15</v>
      </c>
      <c r="D108" s="3">
        <v>66.7</v>
      </c>
      <c r="E108" s="3">
        <v>27.2</v>
      </c>
      <c r="F108" s="3">
        <v>26.3</v>
      </c>
      <c r="G108" s="3">
        <v>37.5</v>
      </c>
      <c r="H108" s="3">
        <v>46280</v>
      </c>
      <c r="I108" s="2">
        <v>1.254</v>
      </c>
      <c r="J108" s="3">
        <v>87.3</v>
      </c>
      <c r="K108" s="3">
        <v>30.3</v>
      </c>
      <c r="L108" s="3">
        <v>79.3</v>
      </c>
      <c r="M108" s="3">
        <v>97.3</v>
      </c>
      <c r="N108" s="3">
        <v>56.7</v>
      </c>
      <c r="O108" s="21" t="str">
        <f t="shared" ref="O108:O139" si="442">A108</f>
        <v>CF9040</v>
      </c>
      <c r="P108" s="21" t="str">
        <f t="shared" ref="P108:P139" si="443">C108</f>
        <v>F</v>
      </c>
      <c r="Q108" s="14">
        <f t="shared" ref="Q108" si="444">D109-D108</f>
        <v>-4.2000000000000028</v>
      </c>
      <c r="R108" s="14">
        <f t="shared" ref="R108" si="445">E109-E108</f>
        <v>-1.1999999999999993</v>
      </c>
      <c r="S108" s="14">
        <f t="shared" ref="S108" si="446">F109-F108</f>
        <v>-2.1000000000000014</v>
      </c>
      <c r="T108" s="14">
        <f t="shared" ref="T108" si="447">G109-G108</f>
        <v>-1.2000000000000028</v>
      </c>
      <c r="U108" s="14">
        <f t="shared" ref="U108" si="448">H109-H108</f>
        <v>-1815</v>
      </c>
      <c r="V108" s="16">
        <f t="shared" ref="V108" si="449">I109-I108</f>
        <v>8.999999999999897E-3</v>
      </c>
      <c r="W108" s="14">
        <f t="shared" ref="W108" si="450">J109-J108</f>
        <v>-2.2999999999999972</v>
      </c>
      <c r="X108" s="14">
        <f t="shared" ref="X108" si="451">K109-K108</f>
        <v>-0.80000000000000071</v>
      </c>
      <c r="Y108" s="14">
        <f t="shared" ref="Y108" si="452">L109-L108</f>
        <v>-3.7999999999999972</v>
      </c>
      <c r="Z108" s="14">
        <f t="shared" ref="Z108" si="453">M109-M108</f>
        <v>-3.2999999999999972</v>
      </c>
      <c r="AA108" s="14">
        <f t="shared" ref="AA108" si="454">N109-N108</f>
        <v>-2.7000000000000028</v>
      </c>
      <c r="AB108" s="14">
        <f t="shared" ref="AB108" si="455">((E109-E108)/E108)*100</f>
        <v>-4.4117647058823506</v>
      </c>
      <c r="AC108" s="14">
        <f t="shared" ref="AC108" si="456">((H109-H108)/H108)*100</f>
        <v>-3.9217804667242868</v>
      </c>
    </row>
    <row r="109" spans="1:29" x14ac:dyDescent="0.3">
      <c r="A109" t="s">
        <v>57</v>
      </c>
      <c r="B109" t="s">
        <v>20</v>
      </c>
      <c r="C109" t="s">
        <v>15</v>
      </c>
      <c r="D109" s="3">
        <v>62.5</v>
      </c>
      <c r="E109" s="3">
        <v>26</v>
      </c>
      <c r="F109" s="3">
        <v>24.2</v>
      </c>
      <c r="G109" s="3">
        <v>36.299999999999997</v>
      </c>
      <c r="H109" s="3">
        <v>44465</v>
      </c>
      <c r="I109" s="2">
        <v>1.2629999999999999</v>
      </c>
      <c r="J109" s="3">
        <v>85</v>
      </c>
      <c r="K109" s="3">
        <v>29.5</v>
      </c>
      <c r="L109" s="3">
        <v>75.5</v>
      </c>
      <c r="M109" s="3">
        <v>94</v>
      </c>
      <c r="N109" s="3">
        <v>54</v>
      </c>
      <c r="O109" s="22"/>
      <c r="P109" s="22"/>
      <c r="Q109" s="15"/>
      <c r="R109" s="15"/>
      <c r="S109" s="15"/>
      <c r="T109" s="15"/>
      <c r="U109" s="15"/>
      <c r="V109" s="17"/>
      <c r="W109" s="15"/>
      <c r="X109" s="15"/>
      <c r="Y109" s="15"/>
      <c r="Z109" s="15"/>
      <c r="AA109" s="15"/>
      <c r="AB109" s="15"/>
      <c r="AC109" s="15"/>
    </row>
    <row r="110" spans="1:29" x14ac:dyDescent="0.3">
      <c r="A110" t="s">
        <v>58</v>
      </c>
      <c r="B110" t="s">
        <v>19</v>
      </c>
      <c r="C110" t="s">
        <v>15</v>
      </c>
      <c r="D110" s="3">
        <v>67.900000000000006</v>
      </c>
      <c r="E110" s="3">
        <v>21.5</v>
      </c>
      <c r="F110" s="3">
        <v>21.3</v>
      </c>
      <c r="G110" s="3">
        <v>33.1</v>
      </c>
      <c r="H110" s="3">
        <v>55241</v>
      </c>
      <c r="I110" s="2">
        <v>1.222</v>
      </c>
      <c r="J110" s="3">
        <v>89</v>
      </c>
      <c r="K110" s="3">
        <v>29.167000000000002</v>
      </c>
      <c r="L110" s="3">
        <v>75.167000000000002</v>
      </c>
      <c r="M110" s="3">
        <v>99.5</v>
      </c>
      <c r="N110" s="3">
        <v>57.83</v>
      </c>
      <c r="O110" s="21" t="str">
        <f t="shared" ref="O110:O141" si="457">A110</f>
        <v>CF9041</v>
      </c>
      <c r="P110" s="21" t="str">
        <f t="shared" ref="P110:P141" si="458">C110</f>
        <v>F</v>
      </c>
      <c r="Q110" s="14">
        <f t="shared" ref="Q110" si="459">D111-D110</f>
        <v>-1.1000000000000085</v>
      </c>
      <c r="R110" s="14">
        <f t="shared" ref="R110" si="460">E111-E110</f>
        <v>-2.1999999999999993</v>
      </c>
      <c r="S110" s="14">
        <f t="shared" ref="S110" si="461">F111-F110</f>
        <v>-1.3000000000000007</v>
      </c>
      <c r="T110" s="14">
        <f t="shared" ref="T110" si="462">G111-G110</f>
        <v>-3.8000000000000007</v>
      </c>
      <c r="U110" s="14">
        <f t="shared" ref="U110" si="463">H111-H110</f>
        <v>-3261</v>
      </c>
      <c r="V110" s="16">
        <f t="shared" ref="V110" si="464">I111-I110</f>
        <v>4.0000000000000036E-3</v>
      </c>
      <c r="W110" s="14">
        <f t="shared" ref="W110" si="465">J111-J110</f>
        <v>-5</v>
      </c>
      <c r="X110" s="14">
        <f t="shared" ref="X110" si="466">K111-K110</f>
        <v>-0.66700000000000159</v>
      </c>
      <c r="Y110" s="14">
        <f t="shared" ref="Y110" si="467">L111-L110</f>
        <v>3.8329999999999984</v>
      </c>
      <c r="Z110" s="14">
        <f t="shared" ref="Z110" si="468">M111-M110</f>
        <v>-0.5</v>
      </c>
      <c r="AA110" s="14">
        <f t="shared" ref="AA110" si="469">N111-N110</f>
        <v>-3.3299999999999983</v>
      </c>
      <c r="AB110" s="14">
        <f t="shared" ref="AB110" si="470">((E111-E110)/E110)*100</f>
        <v>-10.232558139534881</v>
      </c>
      <c r="AC110" s="14">
        <f t="shared" ref="AC110" si="471">((H111-H110)/H110)*100</f>
        <v>-5.9032240545971293</v>
      </c>
    </row>
    <row r="111" spans="1:29" x14ac:dyDescent="0.3">
      <c r="A111" t="s">
        <v>58</v>
      </c>
      <c r="B111" t="s">
        <v>20</v>
      </c>
      <c r="C111" t="s">
        <v>15</v>
      </c>
      <c r="D111" s="3">
        <v>66.8</v>
      </c>
      <c r="E111" s="3">
        <v>19.3</v>
      </c>
      <c r="F111" s="3">
        <v>20</v>
      </c>
      <c r="G111" s="3">
        <v>29.3</v>
      </c>
      <c r="H111" s="3">
        <v>51980</v>
      </c>
      <c r="I111" s="2">
        <v>1.226</v>
      </c>
      <c r="J111" s="3">
        <v>84</v>
      </c>
      <c r="K111" s="3">
        <v>28.5</v>
      </c>
      <c r="L111" s="3">
        <v>79</v>
      </c>
      <c r="M111" s="3">
        <v>99</v>
      </c>
      <c r="N111" s="3">
        <v>54.5</v>
      </c>
      <c r="O111" s="22"/>
      <c r="P111" s="22"/>
      <c r="Q111" s="15"/>
      <c r="R111" s="15"/>
      <c r="S111" s="15"/>
      <c r="T111" s="15"/>
      <c r="U111" s="15"/>
      <c r="V111" s="17"/>
      <c r="W111" s="15"/>
      <c r="X111" s="15"/>
      <c r="Y111" s="15"/>
      <c r="Z111" s="15"/>
      <c r="AA111" s="15"/>
      <c r="AB111" s="15"/>
      <c r="AC111" s="15"/>
    </row>
    <row r="112" spans="1:29" x14ac:dyDescent="0.3">
      <c r="A112" t="s">
        <v>61</v>
      </c>
      <c r="B112" t="s">
        <v>19</v>
      </c>
      <c r="C112" t="s">
        <v>16</v>
      </c>
      <c r="D112" s="3">
        <v>76.3</v>
      </c>
      <c r="E112" s="3">
        <v>16.7</v>
      </c>
      <c r="F112" s="3">
        <v>23.2</v>
      </c>
      <c r="G112" s="3">
        <v>21.5</v>
      </c>
      <c r="H112" s="3">
        <v>61730</v>
      </c>
      <c r="I112" s="2">
        <v>1.26</v>
      </c>
      <c r="J112" s="3">
        <v>93.5</v>
      </c>
      <c r="K112" s="3">
        <v>31.8</v>
      </c>
      <c r="L112" s="3">
        <v>85.3</v>
      </c>
      <c r="M112" s="3">
        <v>98.3</v>
      </c>
      <c r="N112" s="3">
        <v>54.5</v>
      </c>
      <c r="O112" s="21" t="str">
        <f t="shared" ref="O112:O143" si="472">A112</f>
        <v>CF9048</v>
      </c>
      <c r="P112" s="21" t="str">
        <f t="shared" ref="P112:P143" si="473">C112</f>
        <v>M</v>
      </c>
      <c r="Q112" s="14">
        <f t="shared" ref="Q112" si="474">D113-D112</f>
        <v>-0.59999999999999432</v>
      </c>
      <c r="R112" s="14">
        <f t="shared" ref="R112" si="475">E113-E112</f>
        <v>-1.5999999999999996</v>
      </c>
      <c r="S112" s="14">
        <f t="shared" ref="S112" si="476">F113-F112</f>
        <v>-2.5</v>
      </c>
      <c r="T112" s="14">
        <f t="shared" ref="T112" si="477">G113-G112</f>
        <v>-1.8999999999999986</v>
      </c>
      <c r="U112" s="14">
        <f t="shared" ref="U112" si="478">H113-H112</f>
        <v>850</v>
      </c>
      <c r="V112" s="16">
        <f t="shared" ref="V112" si="479">I113-I112</f>
        <v>9.9999999999988987E-4</v>
      </c>
      <c r="W112" s="14">
        <f t="shared" ref="W112" si="480">J113-J112</f>
        <v>6</v>
      </c>
      <c r="X112" s="14">
        <f t="shared" ref="X112" si="481">K113-K112</f>
        <v>0.69999999999999929</v>
      </c>
      <c r="Y112" s="14">
        <f t="shared" ref="Y112" si="482">L113-L112</f>
        <v>-1.0499999999999972</v>
      </c>
      <c r="Z112" s="14">
        <f t="shared" ref="Z112" si="483">M113-M112</f>
        <v>-0.79999999999999716</v>
      </c>
      <c r="AA112" s="14">
        <f t="shared" ref="AA112" si="484">N113-N112</f>
        <v>-1</v>
      </c>
      <c r="AB112" s="14">
        <f t="shared" ref="AB112" si="485">((E113-E112)/E112)*100</f>
        <v>-9.5808383233532908</v>
      </c>
      <c r="AC112" s="14">
        <f t="shared" ref="AC112" si="486">((H113-H112)/H112)*100</f>
        <v>1.3769641989308279</v>
      </c>
    </row>
    <row r="113" spans="1:29" x14ac:dyDescent="0.3">
      <c r="A113" t="s">
        <v>61</v>
      </c>
      <c r="B113" t="s">
        <v>20</v>
      </c>
      <c r="C113" t="s">
        <v>16</v>
      </c>
      <c r="D113" s="3">
        <v>75.7</v>
      </c>
      <c r="E113" s="3">
        <v>15.1</v>
      </c>
      <c r="F113" s="3">
        <v>20.7</v>
      </c>
      <c r="G113" s="3">
        <v>19.600000000000001</v>
      </c>
      <c r="H113" s="3">
        <v>62580</v>
      </c>
      <c r="I113" s="2">
        <v>1.2609999999999999</v>
      </c>
      <c r="J113" s="3">
        <v>99.5</v>
      </c>
      <c r="K113" s="3">
        <v>32.5</v>
      </c>
      <c r="L113" s="3">
        <v>84.25</v>
      </c>
      <c r="M113" s="3">
        <v>97.5</v>
      </c>
      <c r="N113" s="3">
        <v>53.5</v>
      </c>
      <c r="O113" s="22"/>
      <c r="P113" s="22"/>
      <c r="Q113" s="15"/>
      <c r="R113" s="15"/>
      <c r="S113" s="15"/>
      <c r="T113" s="15"/>
      <c r="U113" s="15"/>
      <c r="V113" s="17"/>
      <c r="W113" s="15"/>
      <c r="X113" s="15"/>
      <c r="Y113" s="15"/>
      <c r="Z113" s="15"/>
      <c r="AA113" s="15"/>
      <c r="AB113" s="15"/>
      <c r="AC113" s="15"/>
    </row>
    <row r="114" spans="1:29" x14ac:dyDescent="0.3">
      <c r="A114" t="s">
        <v>62</v>
      </c>
      <c r="B114" t="s">
        <v>19</v>
      </c>
      <c r="C114" t="s">
        <v>141</v>
      </c>
      <c r="D114" s="3">
        <v>83.6</v>
      </c>
      <c r="E114" s="3">
        <v>19.899999999999999</v>
      </c>
      <c r="F114" s="3">
        <v>31.4</v>
      </c>
      <c r="G114" s="3">
        <v>21.9</v>
      </c>
      <c r="H114" s="3">
        <v>65031</v>
      </c>
      <c r="I114" s="2">
        <v>1.347</v>
      </c>
      <c r="J114" s="3">
        <v>103.33</v>
      </c>
      <c r="K114" s="3">
        <v>35.83</v>
      </c>
      <c r="L114" s="3">
        <v>92.5</v>
      </c>
      <c r="M114" s="3">
        <v>108</v>
      </c>
      <c r="N114" s="3">
        <v>61.83</v>
      </c>
      <c r="O114" s="21" t="str">
        <f t="shared" ref="O114:O145" si="487">A114</f>
        <v>CF9053</v>
      </c>
      <c r="P114" s="21" t="str">
        <f t="shared" ref="P114:P145" si="488">C114</f>
        <v xml:space="preserve">M </v>
      </c>
      <c r="Q114" s="14"/>
      <c r="R114" s="14"/>
      <c r="S114" s="14"/>
      <c r="T114" s="14"/>
      <c r="U114" s="14"/>
      <c r="V114" s="16"/>
      <c r="W114" s="14"/>
      <c r="X114" s="14"/>
      <c r="Y114" s="14"/>
      <c r="Z114" s="14"/>
      <c r="AA114" s="14"/>
      <c r="AB114" s="14"/>
      <c r="AC114" s="14"/>
    </row>
    <row r="115" spans="1:29" s="18" customFormat="1" x14ac:dyDescent="0.3">
      <c r="A115" s="18" t="s">
        <v>62</v>
      </c>
      <c r="B115" s="18" t="s">
        <v>20</v>
      </c>
      <c r="D115" s="19"/>
      <c r="E115" s="19"/>
      <c r="F115" s="19"/>
      <c r="G115" s="19"/>
      <c r="H115" s="19"/>
      <c r="I115" s="20"/>
      <c r="J115" s="19"/>
      <c r="K115" s="19"/>
      <c r="L115" s="19"/>
      <c r="M115" s="19"/>
      <c r="N115" s="19"/>
      <c r="O115" s="22"/>
      <c r="P115" s="22"/>
      <c r="Q115" s="15"/>
      <c r="R115" s="15"/>
      <c r="S115" s="15"/>
      <c r="T115" s="15"/>
      <c r="U115" s="15"/>
      <c r="V115" s="17"/>
      <c r="W115" s="15"/>
      <c r="X115" s="15"/>
      <c r="Y115" s="15"/>
      <c r="Z115" s="15"/>
      <c r="AA115" s="15"/>
      <c r="AB115" s="15"/>
      <c r="AC115" s="15"/>
    </row>
    <row r="116" spans="1:29" x14ac:dyDescent="0.3">
      <c r="A116" t="s">
        <v>63</v>
      </c>
      <c r="B116" t="s">
        <v>19</v>
      </c>
      <c r="C116" t="s">
        <v>15</v>
      </c>
      <c r="D116" s="3">
        <v>62.5</v>
      </c>
      <c r="E116" s="3">
        <v>34.299999999999997</v>
      </c>
      <c r="F116" s="3">
        <v>35.1</v>
      </c>
      <c r="G116" s="3">
        <v>46.3</v>
      </c>
      <c r="H116" s="3">
        <v>39533</v>
      </c>
      <c r="I116" s="2">
        <v>1.123</v>
      </c>
      <c r="J116" s="3">
        <v>90.5</v>
      </c>
      <c r="K116" s="3">
        <v>27.5</v>
      </c>
      <c r="L116" s="3">
        <v>82.5</v>
      </c>
      <c r="M116" s="3">
        <v>104.5</v>
      </c>
      <c r="N116" s="3">
        <v>58</v>
      </c>
      <c r="O116" s="21" t="str">
        <f t="shared" ref="O116:O147" si="489">A116</f>
        <v>CF9054</v>
      </c>
      <c r="P116" s="21" t="str">
        <f t="shared" ref="P116:P147" si="490">C116</f>
        <v>F</v>
      </c>
      <c r="Q116" s="14"/>
      <c r="R116" s="14"/>
      <c r="S116" s="14"/>
      <c r="T116" s="14"/>
      <c r="U116" s="14"/>
      <c r="V116" s="16"/>
      <c r="W116" s="14"/>
      <c r="X116" s="14"/>
      <c r="Y116" s="14"/>
      <c r="Z116" s="14"/>
      <c r="AA116" s="14"/>
      <c r="AB116" s="14"/>
      <c r="AC116" s="14"/>
    </row>
    <row r="117" spans="1:29" s="18" customFormat="1" x14ac:dyDescent="0.3">
      <c r="A117" s="18" t="s">
        <v>63</v>
      </c>
      <c r="B117" s="18" t="s">
        <v>20</v>
      </c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22"/>
      <c r="P117" s="22"/>
      <c r="Q117" s="15"/>
      <c r="R117" s="15"/>
      <c r="S117" s="15"/>
      <c r="T117" s="15"/>
      <c r="U117" s="15"/>
      <c r="V117" s="17"/>
      <c r="W117" s="15"/>
      <c r="X117" s="15"/>
      <c r="Y117" s="15"/>
      <c r="Z117" s="15"/>
      <c r="AA117" s="15"/>
      <c r="AB117" s="15"/>
      <c r="AC117" s="15"/>
    </row>
    <row r="118" spans="1:29" x14ac:dyDescent="0.3">
      <c r="A118" t="s">
        <v>64</v>
      </c>
      <c r="B118" t="s">
        <v>19</v>
      </c>
      <c r="C118" t="s">
        <v>15</v>
      </c>
      <c r="D118" s="3">
        <v>92.3</v>
      </c>
      <c r="E118" s="3">
        <v>48.3</v>
      </c>
      <c r="F118" s="3">
        <v>51.8</v>
      </c>
      <c r="G118" s="3">
        <v>55.3</v>
      </c>
      <c r="H118" s="3">
        <v>46266</v>
      </c>
      <c r="I118" s="2">
        <v>1.0780000000000001</v>
      </c>
      <c r="J118" s="3">
        <v>115.5</v>
      </c>
      <c r="K118" s="3">
        <v>35.5</v>
      </c>
      <c r="L118" s="3">
        <v>106</v>
      </c>
      <c r="M118" s="3">
        <v>124.5</v>
      </c>
      <c r="N118" s="3">
        <v>65.5</v>
      </c>
      <c r="O118" s="21" t="str">
        <f t="shared" ref="O118:O149" si="491">A118</f>
        <v>CF9055</v>
      </c>
      <c r="P118" s="21" t="str">
        <f t="shared" ref="P118:P149" si="492">C118</f>
        <v>F</v>
      </c>
      <c r="Q118" s="14"/>
      <c r="R118" s="14"/>
      <c r="S118" s="14"/>
      <c r="T118" s="14"/>
      <c r="U118" s="14"/>
      <c r="V118" s="16"/>
      <c r="W118" s="14"/>
      <c r="X118" s="14"/>
      <c r="Y118" s="14"/>
      <c r="Z118" s="14"/>
      <c r="AA118" s="14"/>
      <c r="AB118" s="14"/>
      <c r="AC118" s="14"/>
    </row>
    <row r="119" spans="1:29" s="18" customFormat="1" x14ac:dyDescent="0.3">
      <c r="A119" s="18" t="s">
        <v>64</v>
      </c>
      <c r="B119" s="18" t="s">
        <v>20</v>
      </c>
      <c r="D119" s="19"/>
      <c r="E119" s="19"/>
      <c r="F119" s="19"/>
      <c r="G119" s="19"/>
      <c r="H119" s="19"/>
      <c r="I119" s="20"/>
      <c r="J119" s="19"/>
      <c r="K119" s="19"/>
      <c r="L119" s="19"/>
      <c r="M119" s="19"/>
      <c r="N119" s="19"/>
      <c r="O119" s="22"/>
      <c r="P119" s="22"/>
      <c r="Q119" s="15"/>
      <c r="R119" s="15"/>
      <c r="S119" s="15"/>
      <c r="T119" s="15"/>
      <c r="U119" s="15"/>
      <c r="V119" s="17"/>
      <c r="W119" s="15"/>
      <c r="X119" s="15"/>
      <c r="Y119" s="15"/>
      <c r="Z119" s="15"/>
      <c r="AA119" s="15"/>
      <c r="AB119" s="15"/>
      <c r="AC119" s="15"/>
    </row>
    <row r="120" spans="1:29" x14ac:dyDescent="0.3">
      <c r="A120" t="s">
        <v>66</v>
      </c>
      <c r="B120" t="s">
        <v>19</v>
      </c>
      <c r="C120" t="s">
        <v>16</v>
      </c>
      <c r="D120" s="3">
        <v>77.7</v>
      </c>
      <c r="E120" s="3">
        <v>21.9</v>
      </c>
      <c r="F120" s="3">
        <v>29.9</v>
      </c>
      <c r="G120" s="3">
        <v>28.5</v>
      </c>
      <c r="H120" s="3">
        <v>58649</v>
      </c>
      <c r="I120" s="2">
        <v>1.236</v>
      </c>
      <c r="J120" s="3">
        <v>94.25</v>
      </c>
      <c r="K120" s="3">
        <v>28.25</v>
      </c>
      <c r="L120" s="3">
        <v>90</v>
      </c>
      <c r="M120" s="3">
        <v>96.3</v>
      </c>
      <c r="N120" s="3">
        <v>51.3</v>
      </c>
      <c r="O120" s="21" t="str">
        <f t="shared" ref="O120:O151" si="493">A120</f>
        <v>CF9056</v>
      </c>
      <c r="P120" s="21" t="str">
        <f t="shared" ref="P120:P151" si="494">C120</f>
        <v>M</v>
      </c>
      <c r="Q120" s="14">
        <f t="shared" ref="Q120" si="495">D121-D120</f>
        <v>-5.1000000000000085</v>
      </c>
      <c r="R120" s="14">
        <f t="shared" ref="R120" si="496">E121-E120</f>
        <v>-4.5999999999999979</v>
      </c>
      <c r="S120" s="14">
        <f t="shared" ref="S120" si="497">F121-F120</f>
        <v>-10.799999999999997</v>
      </c>
      <c r="T120" s="14">
        <f t="shared" ref="T120" si="498">G121-G120</f>
        <v>-3.6999999999999993</v>
      </c>
      <c r="U120" s="14">
        <f t="shared" ref="U120" si="499">H121-H120</f>
        <v>-769</v>
      </c>
      <c r="V120" s="16">
        <f t="shared" ref="V120" si="500">I121-I120</f>
        <v>-1.0999999999999899E-2</v>
      </c>
      <c r="W120" s="14">
        <f t="shared" ref="W120" si="501">J121-J120</f>
        <v>-2.25</v>
      </c>
      <c r="X120" s="14">
        <f t="shared" ref="X120" si="502">K121-K120</f>
        <v>-0.75</v>
      </c>
      <c r="Y120" s="14">
        <f t="shared" ref="Y120" si="503">L121-L120</f>
        <v>-0.5</v>
      </c>
      <c r="Z120" s="14">
        <f t="shared" ref="Z120" si="504">M121-M120</f>
        <v>-4.2999999999999972</v>
      </c>
      <c r="AA120" s="14">
        <f t="shared" ref="AA120" si="505">N121-N120</f>
        <v>-2.7999999999999972</v>
      </c>
      <c r="AB120" s="14">
        <f t="shared" ref="AB120" si="506">((E121-E120)/E120)*100</f>
        <v>-21.004566210045652</v>
      </c>
      <c r="AC120" s="14">
        <f t="shared" ref="AC120" si="507">((H121-H120)/H120)*100</f>
        <v>-1.3111903016249211</v>
      </c>
    </row>
    <row r="121" spans="1:29" x14ac:dyDescent="0.3">
      <c r="A121" t="s">
        <v>66</v>
      </c>
      <c r="B121" t="s">
        <v>20</v>
      </c>
      <c r="C121" t="s">
        <v>16</v>
      </c>
      <c r="D121" s="3">
        <v>72.599999999999994</v>
      </c>
      <c r="E121" s="3">
        <v>17.3</v>
      </c>
      <c r="F121" s="3">
        <v>19.100000000000001</v>
      </c>
      <c r="G121" s="3">
        <v>24.8</v>
      </c>
      <c r="H121" s="3">
        <v>57880</v>
      </c>
      <c r="I121" s="2">
        <v>1.2250000000000001</v>
      </c>
      <c r="J121" s="3">
        <v>92</v>
      </c>
      <c r="K121" s="3">
        <v>27.5</v>
      </c>
      <c r="L121" s="3">
        <v>89.5</v>
      </c>
      <c r="M121" s="3">
        <v>92</v>
      </c>
      <c r="N121" s="3">
        <v>48.5</v>
      </c>
      <c r="O121" s="22"/>
      <c r="P121" s="22"/>
      <c r="Q121" s="15"/>
      <c r="R121" s="15"/>
      <c r="S121" s="15"/>
      <c r="T121" s="15"/>
      <c r="U121" s="15"/>
      <c r="V121" s="17"/>
      <c r="W121" s="15"/>
      <c r="X121" s="15"/>
      <c r="Y121" s="15"/>
      <c r="Z121" s="15"/>
      <c r="AA121" s="15"/>
      <c r="AB121" s="15"/>
      <c r="AC121" s="15"/>
    </row>
    <row r="122" spans="1:29" x14ac:dyDescent="0.3">
      <c r="A122" t="s">
        <v>74</v>
      </c>
      <c r="B122" t="s">
        <v>19</v>
      </c>
      <c r="C122" t="s">
        <v>15</v>
      </c>
      <c r="D122" s="3">
        <v>78.599999999999994</v>
      </c>
      <c r="E122" s="3">
        <v>46.7</v>
      </c>
      <c r="F122" s="3">
        <v>50.2</v>
      </c>
      <c r="G122" s="3">
        <v>53.4</v>
      </c>
      <c r="H122" s="3">
        <v>40140</v>
      </c>
      <c r="I122" s="2">
        <v>1.266</v>
      </c>
      <c r="J122" s="3">
        <v>104</v>
      </c>
      <c r="K122" s="3">
        <v>33</v>
      </c>
      <c r="L122" s="3">
        <v>96</v>
      </c>
      <c r="M122" s="3">
        <v>112.5</v>
      </c>
      <c r="N122" s="3">
        <v>57.5</v>
      </c>
      <c r="O122" s="21" t="str">
        <f t="shared" ref="O122:O153" si="508">A122</f>
        <v>CF9059</v>
      </c>
      <c r="P122" s="21" t="str">
        <f t="shared" ref="P122:P153" si="509">C122</f>
        <v>F</v>
      </c>
      <c r="Q122" s="14">
        <f t="shared" ref="Q122" si="510">D123-D122</f>
        <v>1.3000000000000114</v>
      </c>
      <c r="R122" s="14">
        <f t="shared" ref="R122" si="511">E123-E122</f>
        <v>-1.7000000000000028</v>
      </c>
      <c r="S122" s="14">
        <f t="shared" ref="S122" si="512">F123-F122</f>
        <v>-1.3000000000000043</v>
      </c>
      <c r="T122" s="14">
        <f t="shared" ref="T122" si="513">G123-G122</f>
        <v>-1.8999999999999986</v>
      </c>
      <c r="U122" s="14">
        <f t="shared" ref="U122" si="514">H123-H122</f>
        <v>2160</v>
      </c>
      <c r="V122" s="16">
        <f t="shared" ref="V122" si="515">I123-I122</f>
        <v>3.0000000000000027E-2</v>
      </c>
      <c r="W122" s="14">
        <f t="shared" ref="W122" si="516">J123-J122</f>
        <v>2</v>
      </c>
      <c r="X122" s="14">
        <f t="shared" ref="X122" si="517">K123-K122</f>
        <v>1.75</v>
      </c>
      <c r="Y122" s="14">
        <f t="shared" ref="Y122" si="518">L123-L122</f>
        <v>-0.25</v>
      </c>
      <c r="Z122" s="14">
        <f t="shared" ref="Z122" si="519">M123-M122</f>
        <v>0.5</v>
      </c>
      <c r="AA122" s="14">
        <f t="shared" ref="AA122" si="520">N123-N122</f>
        <v>-1.75</v>
      </c>
      <c r="AB122" s="14">
        <f t="shared" ref="AB122" si="521">((E123-E122)/E122)*100</f>
        <v>-3.6402569593147813</v>
      </c>
      <c r="AC122" s="14">
        <f t="shared" ref="AC122" si="522">((H123-H122)/H122)*100</f>
        <v>5.3811659192825116</v>
      </c>
    </row>
    <row r="123" spans="1:29" x14ac:dyDescent="0.3">
      <c r="A123" t="s">
        <v>74</v>
      </c>
      <c r="B123" t="s">
        <v>20</v>
      </c>
      <c r="C123" t="s">
        <v>15</v>
      </c>
      <c r="D123" s="3">
        <v>79.900000000000006</v>
      </c>
      <c r="E123" s="3">
        <v>45</v>
      </c>
      <c r="F123" s="3">
        <v>48.9</v>
      </c>
      <c r="G123" s="3">
        <v>51.5</v>
      </c>
      <c r="H123" s="3">
        <v>42300</v>
      </c>
      <c r="I123" s="2">
        <v>1.296</v>
      </c>
      <c r="J123" s="3">
        <v>106</v>
      </c>
      <c r="K123" s="3">
        <v>34.75</v>
      </c>
      <c r="L123" s="3">
        <v>95.75</v>
      </c>
      <c r="M123" s="3">
        <v>113</v>
      </c>
      <c r="N123" s="3">
        <v>55.75</v>
      </c>
      <c r="O123" s="22"/>
      <c r="P123" s="22"/>
      <c r="Q123" s="15"/>
      <c r="R123" s="15"/>
      <c r="S123" s="15"/>
      <c r="T123" s="15"/>
      <c r="U123" s="15"/>
      <c r="V123" s="17"/>
      <c r="W123" s="15"/>
      <c r="X123" s="15"/>
      <c r="Y123" s="15"/>
      <c r="Z123" s="15"/>
      <c r="AA123" s="15"/>
      <c r="AB123" s="15"/>
      <c r="AC123" s="15"/>
    </row>
    <row r="124" spans="1:29" x14ac:dyDescent="0.3">
      <c r="A124" t="s">
        <v>75</v>
      </c>
      <c r="B124" t="s">
        <v>19</v>
      </c>
      <c r="C124" t="s">
        <v>16</v>
      </c>
      <c r="D124" s="3">
        <v>87.6</v>
      </c>
      <c r="E124" s="3">
        <v>25.8</v>
      </c>
      <c r="F124" s="3">
        <v>33.299999999999997</v>
      </c>
      <c r="G124" s="3">
        <v>29.6</v>
      </c>
      <c r="H124" s="3">
        <v>63061</v>
      </c>
      <c r="I124" s="2">
        <v>1.3140000000000001</v>
      </c>
      <c r="J124" s="3">
        <v>107</v>
      </c>
      <c r="K124" s="3">
        <v>35.83</v>
      </c>
      <c r="L124" s="3">
        <v>96.5</v>
      </c>
      <c r="M124" s="3">
        <v>110</v>
      </c>
      <c r="N124" s="3">
        <v>60.5</v>
      </c>
      <c r="O124" s="21" t="str">
        <f t="shared" ref="O124:O155" si="523">A124</f>
        <v>CF9070</v>
      </c>
      <c r="P124" s="21" t="str">
        <f t="shared" ref="P124:P155" si="524">C124</f>
        <v>M</v>
      </c>
      <c r="Q124" s="14">
        <f t="shared" ref="Q124" si="525">D125-D124</f>
        <v>-3.0999999999999943</v>
      </c>
      <c r="R124" s="14">
        <f t="shared" ref="R124" si="526">E125-E124</f>
        <v>-1.6000000000000014</v>
      </c>
      <c r="S124" s="14">
        <f t="shared" ref="S124" si="527">F125-F124</f>
        <v>-1.8999999999999986</v>
      </c>
      <c r="T124" s="14">
        <f t="shared" ref="T124" si="528">G125-G124</f>
        <v>-1.9000000000000021</v>
      </c>
      <c r="U124" s="14">
        <f t="shared" ref="U124" si="529">H125-H124</f>
        <v>-843</v>
      </c>
      <c r="V124" s="16">
        <f t="shared" ref="V124" si="530">I125-I124</f>
        <v>-4.0000000000000036E-3</v>
      </c>
      <c r="W124" s="14">
        <f t="shared" ref="W124" si="531">J125-J124</f>
        <v>-5.5</v>
      </c>
      <c r="X124" s="14">
        <f t="shared" ref="X124" si="532">K125-K124</f>
        <v>-1.3299999999999983</v>
      </c>
      <c r="Y124" s="14">
        <f t="shared" ref="Y124" si="533">L125-L124</f>
        <v>-4.5</v>
      </c>
      <c r="Z124" s="14">
        <f t="shared" ref="Z124" si="534">M125-M124</f>
        <v>-2.5</v>
      </c>
      <c r="AA124" s="14">
        <f t="shared" ref="AA124" si="535">N125-N124</f>
        <v>1.5</v>
      </c>
      <c r="AB124" s="14">
        <f t="shared" ref="AB124" si="536">((E125-E124)/E124)*100</f>
        <v>-6.2015503875969049</v>
      </c>
      <c r="AC124" s="14">
        <f t="shared" ref="AC124" si="537">((H125-H124)/H124)*100</f>
        <v>-1.3368008753429219</v>
      </c>
    </row>
    <row r="125" spans="1:29" x14ac:dyDescent="0.3">
      <c r="A125" t="s">
        <v>75</v>
      </c>
      <c r="B125" t="s">
        <v>20</v>
      </c>
      <c r="C125" t="s">
        <v>16</v>
      </c>
      <c r="D125" s="3">
        <v>84.5</v>
      </c>
      <c r="E125" s="3">
        <v>24.2</v>
      </c>
      <c r="F125" s="3">
        <v>31.4</v>
      </c>
      <c r="G125" s="3">
        <v>27.7</v>
      </c>
      <c r="H125" s="3">
        <v>62218</v>
      </c>
      <c r="I125" s="2">
        <v>1.31</v>
      </c>
      <c r="J125" s="3">
        <v>101.5</v>
      </c>
      <c r="K125" s="3">
        <v>34.5</v>
      </c>
      <c r="L125" s="3">
        <v>92</v>
      </c>
      <c r="M125" s="3">
        <v>107.5</v>
      </c>
      <c r="N125" s="3">
        <v>62</v>
      </c>
      <c r="O125" s="22"/>
      <c r="P125" s="22"/>
      <c r="Q125" s="15"/>
      <c r="R125" s="15"/>
      <c r="S125" s="15"/>
      <c r="T125" s="15"/>
      <c r="U125" s="15"/>
      <c r="V125" s="17"/>
      <c r="W125" s="15"/>
      <c r="X125" s="15"/>
      <c r="Y125" s="15"/>
      <c r="Z125" s="15"/>
      <c r="AA125" s="15"/>
      <c r="AB125" s="15"/>
      <c r="AC125" s="15"/>
    </row>
    <row r="126" spans="1:29" x14ac:dyDescent="0.3">
      <c r="A126" t="s">
        <v>76</v>
      </c>
      <c r="B126" t="s">
        <v>19</v>
      </c>
      <c r="C126" t="s">
        <v>15</v>
      </c>
      <c r="D126" s="3">
        <v>59.7</v>
      </c>
      <c r="E126" s="3">
        <v>24.9</v>
      </c>
      <c r="F126" s="3">
        <v>24</v>
      </c>
      <c r="G126" s="3">
        <v>36.299999999999997</v>
      </c>
      <c r="H126" s="3">
        <v>43426</v>
      </c>
      <c r="I126" s="2">
        <v>1.1930000000000001</v>
      </c>
      <c r="J126" s="3">
        <v>86.5</v>
      </c>
      <c r="K126" s="3">
        <v>28.5</v>
      </c>
      <c r="L126" s="3">
        <v>70</v>
      </c>
      <c r="M126" s="3">
        <v>94.5</v>
      </c>
      <c r="N126" s="3">
        <v>55</v>
      </c>
      <c r="O126" s="21" t="str">
        <f t="shared" ref="O126:O157" si="538">A126</f>
        <v>CF9075</v>
      </c>
      <c r="P126" s="21" t="str">
        <f t="shared" ref="P126:P157" si="539">C126</f>
        <v>F</v>
      </c>
      <c r="Q126" s="14"/>
      <c r="R126" s="14"/>
      <c r="S126" s="14"/>
      <c r="T126" s="14"/>
      <c r="U126" s="14"/>
      <c r="V126" s="16"/>
      <c r="W126" s="14"/>
      <c r="X126" s="14"/>
      <c r="Y126" s="14"/>
      <c r="Z126" s="14"/>
      <c r="AA126" s="14"/>
      <c r="AB126" s="14"/>
      <c r="AC126" s="14"/>
    </row>
    <row r="127" spans="1:29" s="18" customFormat="1" x14ac:dyDescent="0.3">
      <c r="A127" s="18" t="s">
        <v>76</v>
      </c>
      <c r="B127" s="18" t="s">
        <v>20</v>
      </c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22"/>
      <c r="P127" s="22"/>
      <c r="Q127" s="15"/>
      <c r="R127" s="15"/>
      <c r="S127" s="15"/>
      <c r="T127" s="15"/>
      <c r="U127" s="15"/>
      <c r="V127" s="17"/>
      <c r="W127" s="15"/>
      <c r="X127" s="15"/>
      <c r="Y127" s="15"/>
      <c r="Z127" s="15"/>
      <c r="AA127" s="15"/>
      <c r="AB127" s="15"/>
      <c r="AC127" s="15"/>
    </row>
    <row r="128" spans="1:29" x14ac:dyDescent="0.3">
      <c r="A128" t="s">
        <v>77</v>
      </c>
      <c r="B128" t="s">
        <v>19</v>
      </c>
      <c r="C128" t="s">
        <v>15</v>
      </c>
      <c r="D128" s="3">
        <v>59</v>
      </c>
      <c r="E128" s="3">
        <v>33.4</v>
      </c>
      <c r="F128" s="3">
        <v>36.6</v>
      </c>
      <c r="G128" s="3">
        <v>44</v>
      </c>
      <c r="H128" s="3">
        <v>37784</v>
      </c>
      <c r="I128" s="2">
        <v>1.141</v>
      </c>
      <c r="J128" s="3">
        <v>85.5</v>
      </c>
      <c r="K128" s="3">
        <v>27</v>
      </c>
      <c r="L128" s="3">
        <v>71.5</v>
      </c>
      <c r="M128" s="3">
        <v>95.5</v>
      </c>
      <c r="N128" s="3">
        <v>50</v>
      </c>
      <c r="O128" s="21" t="str">
        <f t="shared" ref="O128:O159" si="540">A128</f>
        <v>CF9076</v>
      </c>
      <c r="P128" s="21" t="str">
        <f t="shared" ref="P128:P159" si="541">C128</f>
        <v>F</v>
      </c>
      <c r="Q128" s="14"/>
      <c r="R128" s="14"/>
      <c r="S128" s="14"/>
      <c r="T128" s="14"/>
      <c r="U128" s="14"/>
      <c r="V128" s="16"/>
      <c r="W128" s="14"/>
      <c r="X128" s="14"/>
      <c r="Y128" s="14"/>
      <c r="Z128" s="14"/>
      <c r="AA128" s="14"/>
      <c r="AB128" s="14"/>
      <c r="AC128" s="14"/>
    </row>
    <row r="129" spans="1:29" s="18" customFormat="1" x14ac:dyDescent="0.3">
      <c r="A129" s="18" t="s">
        <v>77</v>
      </c>
      <c r="B129" s="18" t="s">
        <v>20</v>
      </c>
      <c r="D129" s="19"/>
      <c r="E129" s="19"/>
      <c r="F129" s="19"/>
      <c r="G129" s="19"/>
      <c r="H129" s="19"/>
      <c r="I129" s="20"/>
      <c r="J129" s="19"/>
      <c r="K129" s="19"/>
      <c r="L129" s="19"/>
      <c r="M129" s="19"/>
      <c r="N129" s="19"/>
      <c r="O129" s="22"/>
      <c r="P129" s="22"/>
      <c r="Q129" s="15"/>
      <c r="R129" s="15"/>
      <c r="S129" s="15"/>
      <c r="T129" s="15"/>
      <c r="U129" s="15"/>
      <c r="V129" s="17"/>
      <c r="W129" s="15"/>
      <c r="X129" s="15"/>
      <c r="Y129" s="15"/>
      <c r="Z129" s="15"/>
      <c r="AA129" s="15"/>
      <c r="AB129" s="15"/>
      <c r="AC129" s="15"/>
    </row>
    <row r="130" spans="1:29" x14ac:dyDescent="0.3">
      <c r="A130" t="s">
        <v>78</v>
      </c>
      <c r="B130" t="s">
        <v>19</v>
      </c>
      <c r="C130" t="s">
        <v>16</v>
      </c>
      <c r="D130" s="3">
        <v>90.4</v>
      </c>
      <c r="E130" s="3">
        <v>17</v>
      </c>
      <c r="F130" s="3">
        <v>29.3</v>
      </c>
      <c r="G130" s="3">
        <v>17.100000000000001</v>
      </c>
      <c r="H130" s="3">
        <v>73087</v>
      </c>
      <c r="I130" s="2">
        <v>1.337</v>
      </c>
      <c r="J130" s="3">
        <v>103.5</v>
      </c>
      <c r="K130" s="3">
        <v>34.5</v>
      </c>
      <c r="L130" s="3">
        <v>87.3</v>
      </c>
      <c r="M130" s="3">
        <v>101</v>
      </c>
      <c r="N130" s="3">
        <v>55</v>
      </c>
      <c r="O130" s="21" t="str">
        <f t="shared" ref="O130:O161" si="542">A130</f>
        <v>CF9083</v>
      </c>
      <c r="P130" s="21" t="str">
        <f t="shared" ref="P130:P161" si="543">C130</f>
        <v>M</v>
      </c>
      <c r="Q130" s="14"/>
      <c r="R130" s="14"/>
      <c r="S130" s="14"/>
      <c r="T130" s="14"/>
      <c r="U130" s="14"/>
      <c r="V130" s="16"/>
      <c r="W130" s="14"/>
      <c r="X130" s="14"/>
      <c r="Y130" s="14"/>
      <c r="Z130" s="14"/>
      <c r="AA130" s="14"/>
      <c r="AB130" s="14"/>
      <c r="AC130" s="14"/>
    </row>
    <row r="131" spans="1:29" s="18" customFormat="1" x14ac:dyDescent="0.3">
      <c r="A131" s="18" t="s">
        <v>78</v>
      </c>
      <c r="B131" s="18" t="s">
        <v>20</v>
      </c>
      <c r="D131" s="19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22"/>
      <c r="P131" s="22"/>
      <c r="Q131" s="15"/>
      <c r="R131" s="15"/>
      <c r="S131" s="15"/>
      <c r="T131" s="15"/>
      <c r="U131" s="15"/>
      <c r="V131" s="17"/>
      <c r="W131" s="15"/>
      <c r="X131" s="15"/>
      <c r="Y131" s="15"/>
      <c r="Z131" s="15"/>
      <c r="AA131" s="15"/>
      <c r="AB131" s="15"/>
      <c r="AC131" s="15"/>
    </row>
    <row r="132" spans="1:29" x14ac:dyDescent="0.3">
      <c r="A132" t="s">
        <v>79</v>
      </c>
      <c r="B132" t="s">
        <v>19</v>
      </c>
      <c r="C132" t="s">
        <v>15</v>
      </c>
      <c r="D132" s="3">
        <v>62.5</v>
      </c>
      <c r="E132" s="3">
        <v>33.4</v>
      </c>
      <c r="F132" s="3">
        <v>38.9</v>
      </c>
      <c r="G132" s="3">
        <v>41.7</v>
      </c>
      <c r="H132" s="3">
        <v>42811</v>
      </c>
      <c r="I132" s="2">
        <v>1.1539999999999999</v>
      </c>
      <c r="J132" s="3">
        <v>90.5</v>
      </c>
      <c r="K132" s="3">
        <v>30.5</v>
      </c>
      <c r="L132" s="3">
        <v>84</v>
      </c>
      <c r="M132" s="3">
        <v>100.3</v>
      </c>
      <c r="N132" s="3">
        <v>54.5</v>
      </c>
      <c r="O132" s="21" t="str">
        <f t="shared" ref="O132:O163" si="544">A132</f>
        <v>CF9085</v>
      </c>
      <c r="P132" s="21" t="str">
        <f t="shared" ref="P132:P163" si="545">C132</f>
        <v>F</v>
      </c>
      <c r="Q132" s="14"/>
      <c r="R132" s="14"/>
      <c r="S132" s="14"/>
      <c r="T132" s="14"/>
      <c r="U132" s="14"/>
      <c r="V132" s="16"/>
      <c r="W132" s="14"/>
      <c r="X132" s="14"/>
      <c r="Y132" s="14"/>
      <c r="Z132" s="14"/>
      <c r="AA132" s="14"/>
      <c r="AB132" s="14"/>
      <c r="AC132" s="14"/>
    </row>
    <row r="133" spans="1:29" s="18" customFormat="1" x14ac:dyDescent="0.3">
      <c r="A133" s="18" t="s">
        <v>79</v>
      </c>
      <c r="B133" s="18" t="s">
        <v>20</v>
      </c>
      <c r="D133" s="19"/>
      <c r="E133" s="19"/>
      <c r="F133" s="19"/>
      <c r="G133" s="19"/>
      <c r="H133" s="19"/>
      <c r="I133" s="20"/>
      <c r="J133" s="19"/>
      <c r="K133" s="19"/>
      <c r="L133" s="19"/>
      <c r="M133" s="19"/>
      <c r="N133" s="19"/>
      <c r="O133" s="22"/>
      <c r="P133" s="22"/>
      <c r="Q133" s="15"/>
      <c r="R133" s="15"/>
      <c r="S133" s="15"/>
      <c r="T133" s="15"/>
      <c r="U133" s="15"/>
      <c r="V133" s="17"/>
      <c r="W133" s="15"/>
      <c r="X133" s="15"/>
      <c r="Y133" s="15"/>
      <c r="Z133" s="15"/>
      <c r="AA133" s="15"/>
      <c r="AB133" s="15"/>
      <c r="AC133" s="15"/>
    </row>
    <row r="134" spans="1:29" x14ac:dyDescent="0.3">
      <c r="A134" t="s">
        <v>80</v>
      </c>
      <c r="B134" t="s">
        <v>19</v>
      </c>
      <c r="C134" t="s">
        <v>15</v>
      </c>
      <c r="D134" s="3">
        <v>91.7</v>
      </c>
      <c r="E134" s="3">
        <v>44.9</v>
      </c>
      <c r="F134" s="3">
        <v>53</v>
      </c>
      <c r="G134" s="3">
        <v>50.7</v>
      </c>
      <c r="H134" s="3">
        <v>48695</v>
      </c>
      <c r="I134" s="2">
        <v>1.175</v>
      </c>
      <c r="J134" s="3">
        <v>107</v>
      </c>
      <c r="K134" s="3">
        <v>35</v>
      </c>
      <c r="L134" s="3">
        <v>101.5</v>
      </c>
      <c r="M134" s="3">
        <v>113</v>
      </c>
      <c r="N134" s="3">
        <v>58.5</v>
      </c>
      <c r="O134" s="21" t="str">
        <f t="shared" ref="O134:O165" si="546">A134</f>
        <v>CF9089</v>
      </c>
      <c r="P134" s="21" t="str">
        <f t="shared" ref="P134:P165" si="547">C134</f>
        <v>F</v>
      </c>
      <c r="Q134" s="14"/>
      <c r="R134" s="14"/>
      <c r="S134" s="14"/>
      <c r="T134" s="14"/>
      <c r="U134" s="14"/>
      <c r="V134" s="16"/>
      <c r="W134" s="14"/>
      <c r="X134" s="14"/>
      <c r="Y134" s="14"/>
      <c r="Z134" s="14"/>
      <c r="AA134" s="14"/>
      <c r="AB134" s="14"/>
      <c r="AC134" s="14"/>
    </row>
    <row r="135" spans="1:29" s="18" customFormat="1" x14ac:dyDescent="0.3">
      <c r="A135" s="18" t="s">
        <v>80</v>
      </c>
      <c r="B135" s="18" t="s">
        <v>20</v>
      </c>
      <c r="D135" s="19"/>
      <c r="E135" s="19"/>
      <c r="F135" s="19"/>
      <c r="G135" s="19"/>
      <c r="H135" s="19"/>
      <c r="I135" s="20"/>
      <c r="J135" s="19"/>
      <c r="K135" s="19"/>
      <c r="L135" s="19"/>
      <c r="M135" s="19"/>
      <c r="N135" s="19"/>
      <c r="O135" s="22"/>
      <c r="P135" s="22"/>
      <c r="Q135" s="15"/>
      <c r="R135" s="15"/>
      <c r="S135" s="15"/>
      <c r="T135" s="15"/>
      <c r="U135" s="15"/>
      <c r="V135" s="17"/>
      <c r="W135" s="15"/>
      <c r="X135" s="15"/>
      <c r="Y135" s="15"/>
      <c r="Z135" s="15"/>
      <c r="AA135" s="15"/>
      <c r="AB135" s="15"/>
      <c r="AC135" s="15"/>
    </row>
    <row r="136" spans="1:29" x14ac:dyDescent="0.3">
      <c r="A136" t="s">
        <v>95</v>
      </c>
      <c r="B136" t="s">
        <v>19</v>
      </c>
      <c r="C136" t="s">
        <v>16</v>
      </c>
      <c r="D136" s="3">
        <v>91.9</v>
      </c>
      <c r="E136" s="3">
        <v>33.700000000000003</v>
      </c>
      <c r="F136" s="3">
        <v>46.9</v>
      </c>
      <c r="G136" s="3">
        <v>35.4</v>
      </c>
      <c r="H136" s="3">
        <v>58663</v>
      </c>
      <c r="I136" s="2">
        <v>1.3680000000000001</v>
      </c>
      <c r="J136" s="3">
        <v>102</v>
      </c>
      <c r="K136" s="3">
        <v>33.5</v>
      </c>
      <c r="L136" s="3">
        <v>103</v>
      </c>
      <c r="M136" s="3">
        <v>111.5</v>
      </c>
      <c r="N136" s="3">
        <v>54</v>
      </c>
      <c r="O136" s="21" t="str">
        <f t="shared" ref="O136:O167" si="548">A136</f>
        <v>CF9106</v>
      </c>
      <c r="P136" s="21" t="str">
        <f t="shared" ref="P136:P167" si="549">C136</f>
        <v>M</v>
      </c>
      <c r="Q136" s="14"/>
      <c r="R136" s="14"/>
      <c r="S136" s="14"/>
      <c r="T136" s="14"/>
      <c r="U136" s="14"/>
      <c r="V136" s="16"/>
      <c r="W136" s="14"/>
      <c r="X136" s="14"/>
      <c r="Y136" s="14"/>
      <c r="Z136" s="14"/>
      <c r="AA136" s="14"/>
      <c r="AB136" s="14"/>
      <c r="AC136" s="14"/>
    </row>
    <row r="137" spans="1:29" s="18" customFormat="1" x14ac:dyDescent="0.3">
      <c r="A137" s="18" t="s">
        <v>95</v>
      </c>
      <c r="B137" s="18" t="s">
        <v>20</v>
      </c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22"/>
      <c r="P137" s="22"/>
      <c r="Q137" s="15"/>
      <c r="R137" s="15"/>
      <c r="S137" s="15"/>
      <c r="T137" s="15"/>
      <c r="U137" s="15"/>
      <c r="V137" s="17"/>
      <c r="W137" s="15"/>
      <c r="X137" s="15"/>
      <c r="Y137" s="15"/>
      <c r="Z137" s="15"/>
      <c r="AA137" s="15"/>
      <c r="AB137" s="15"/>
      <c r="AC137" s="15"/>
    </row>
    <row r="138" spans="1:29" x14ac:dyDescent="0.3">
      <c r="A138" t="s">
        <v>96</v>
      </c>
      <c r="B138" t="s">
        <v>19</v>
      </c>
      <c r="C138" t="s">
        <v>15</v>
      </c>
      <c r="D138" s="3">
        <v>72.5</v>
      </c>
      <c r="E138" s="3">
        <v>37</v>
      </c>
      <c r="F138" s="3">
        <v>42.5</v>
      </c>
      <c r="G138" s="3">
        <v>44</v>
      </c>
      <c r="H138" s="3">
        <v>43842</v>
      </c>
      <c r="I138" s="2">
        <v>1.1890000000000001</v>
      </c>
      <c r="J138" s="3">
        <v>94</v>
      </c>
      <c r="K138" s="3">
        <v>29.5</v>
      </c>
      <c r="L138" s="3">
        <v>83.5</v>
      </c>
      <c r="M138" s="3">
        <v>105</v>
      </c>
      <c r="N138" s="3">
        <v>60</v>
      </c>
      <c r="O138" s="21" t="str">
        <f t="shared" ref="O138:O169" si="550">A138</f>
        <v>CF9107</v>
      </c>
      <c r="P138" s="21" t="str">
        <f t="shared" ref="P138:P169" si="551">C138</f>
        <v>F</v>
      </c>
      <c r="Q138" s="14">
        <f t="shared" ref="Q138" si="552">D139-D138</f>
        <v>-1.5</v>
      </c>
      <c r="R138" s="14">
        <f t="shared" ref="R138" si="553">E139-E138</f>
        <v>-3.1000000000000014</v>
      </c>
      <c r="S138" s="14">
        <f t="shared" ref="S138" si="554">F139-F138</f>
        <v>-4.1000000000000014</v>
      </c>
      <c r="T138" s="14">
        <f t="shared" ref="T138" si="555">G139-G138</f>
        <v>-2.8999999999999986</v>
      </c>
      <c r="U138" s="14">
        <f t="shared" ref="U138" si="556">H139-H138</f>
        <v>1623</v>
      </c>
      <c r="V138" s="16">
        <f t="shared" ref="V138" si="557">I139-I138</f>
        <v>2.4000000000000021E-2</v>
      </c>
      <c r="W138" s="14">
        <f t="shared" ref="W138" si="558">J139-J138</f>
        <v>-3</v>
      </c>
      <c r="X138" s="14">
        <f t="shared" ref="X138" si="559">K139-K138</f>
        <v>-2</v>
      </c>
      <c r="Y138" s="14">
        <f t="shared" ref="Y138" si="560">L139-L138</f>
        <v>-1</v>
      </c>
      <c r="Z138" s="14">
        <f t="shared" ref="Z138" si="561">M139-M138</f>
        <v>-4</v>
      </c>
      <c r="AA138" s="14">
        <f t="shared" ref="AA138" si="562">N139-N138</f>
        <v>-2.5</v>
      </c>
      <c r="AB138" s="14">
        <f t="shared" ref="AB138" si="563">((E139-E138)/E138)*100</f>
        <v>-8.3783783783783825</v>
      </c>
      <c r="AC138" s="14">
        <f t="shared" ref="AC138" si="564">((H139-H138)/H138)*100</f>
        <v>3.7019296564937729</v>
      </c>
    </row>
    <row r="139" spans="1:29" x14ac:dyDescent="0.3">
      <c r="A139" t="s">
        <v>96</v>
      </c>
      <c r="B139" t="s">
        <v>20</v>
      </c>
      <c r="C139" t="s">
        <v>15</v>
      </c>
      <c r="D139" s="3">
        <v>71</v>
      </c>
      <c r="E139" s="3">
        <v>33.9</v>
      </c>
      <c r="F139" s="3">
        <v>38.4</v>
      </c>
      <c r="G139" s="3">
        <v>41.1</v>
      </c>
      <c r="H139" s="3">
        <v>45465</v>
      </c>
      <c r="I139" s="2">
        <v>1.2130000000000001</v>
      </c>
      <c r="J139" s="3">
        <v>91</v>
      </c>
      <c r="K139" s="3">
        <v>27.5</v>
      </c>
      <c r="L139" s="3">
        <v>82.5</v>
      </c>
      <c r="M139" s="3">
        <v>101</v>
      </c>
      <c r="N139" s="3">
        <v>57.5</v>
      </c>
      <c r="O139" s="22"/>
      <c r="P139" s="22"/>
      <c r="Q139" s="15"/>
      <c r="R139" s="15"/>
      <c r="S139" s="15"/>
      <c r="T139" s="15"/>
      <c r="U139" s="15"/>
      <c r="V139" s="17"/>
      <c r="W139" s="15"/>
      <c r="X139" s="15"/>
      <c r="Y139" s="15"/>
      <c r="Z139" s="15"/>
      <c r="AA139" s="15"/>
      <c r="AB139" s="15"/>
      <c r="AC139" s="15"/>
    </row>
    <row r="140" spans="1:29" x14ac:dyDescent="0.3">
      <c r="A140" t="s">
        <v>97</v>
      </c>
      <c r="B140" t="s">
        <v>19</v>
      </c>
      <c r="C140" t="s">
        <v>15</v>
      </c>
      <c r="D140" s="3">
        <v>63.1</v>
      </c>
      <c r="E140" s="3">
        <v>32.1</v>
      </c>
      <c r="F140" s="3">
        <v>28.7</v>
      </c>
      <c r="G140" s="3">
        <v>40.4</v>
      </c>
      <c r="H140" s="3">
        <v>40924</v>
      </c>
      <c r="I140" s="2">
        <v>1.2490000000000001</v>
      </c>
      <c r="J140" s="3">
        <v>88.5</v>
      </c>
      <c r="K140" s="3">
        <v>29</v>
      </c>
      <c r="L140" s="3">
        <v>72.5</v>
      </c>
      <c r="M140" s="3">
        <v>94</v>
      </c>
      <c r="N140" s="3">
        <v>59.5</v>
      </c>
      <c r="O140" s="21" t="str">
        <f t="shared" ref="O140:O171" si="565">A140</f>
        <v>CF9108</v>
      </c>
      <c r="P140" s="21" t="str">
        <f t="shared" ref="P140:P171" si="566">C140</f>
        <v>F</v>
      </c>
      <c r="Q140" s="14">
        <f t="shared" ref="Q140" si="567">D141-D140</f>
        <v>-5.8000000000000043</v>
      </c>
      <c r="R140" s="14">
        <f t="shared" ref="R140" si="568">E141-E140</f>
        <v>-6.6000000000000014</v>
      </c>
      <c r="S140" s="14">
        <f t="shared" ref="S140" si="569">F141-F140</f>
        <v>-7.6999999999999993</v>
      </c>
      <c r="T140" s="14">
        <f t="shared" ref="T140" si="570">G141-G140</f>
        <v>-6.1000000000000014</v>
      </c>
      <c r="U140" s="14">
        <f t="shared" ref="U140" si="571">H141-H140</f>
        <v>281</v>
      </c>
      <c r="V140" s="16">
        <f t="shared" ref="V140" si="572">I141-I140</f>
        <v>3.9999999999997815E-3</v>
      </c>
      <c r="W140" s="14">
        <f t="shared" ref="W140" si="573">J141-J140</f>
        <v>-4</v>
      </c>
      <c r="X140" s="14">
        <f t="shared" ref="X140" si="574">K141-K140</f>
        <v>-3</v>
      </c>
      <c r="Y140" s="14">
        <f t="shared" ref="Y140" si="575">L141-L140</f>
        <v>-0.5</v>
      </c>
      <c r="Z140" s="14">
        <f t="shared" ref="Z140" si="576">M141-M140</f>
        <v>-3.5</v>
      </c>
      <c r="AA140" s="14">
        <f t="shared" ref="AA140" si="577">N141-N140</f>
        <v>-5</v>
      </c>
      <c r="AB140" s="14">
        <f t="shared" ref="AB140" si="578">((E141-E140)/E140)*100</f>
        <v>-20.560747663551403</v>
      </c>
      <c r="AC140" s="14">
        <f t="shared" ref="AC140" si="579">((H141-H140)/H140)*100</f>
        <v>0.68663864724855828</v>
      </c>
    </row>
    <row r="141" spans="1:29" x14ac:dyDescent="0.3">
      <c r="A141" t="s">
        <v>97</v>
      </c>
      <c r="B141" t="s">
        <v>20</v>
      </c>
      <c r="C141" t="s">
        <v>15</v>
      </c>
      <c r="D141" s="3">
        <v>57.3</v>
      </c>
      <c r="E141" s="3">
        <v>25.5</v>
      </c>
      <c r="F141" s="3">
        <v>21</v>
      </c>
      <c r="G141" s="3">
        <v>34.299999999999997</v>
      </c>
      <c r="H141" s="3">
        <v>41205</v>
      </c>
      <c r="I141" s="2">
        <v>1.2529999999999999</v>
      </c>
      <c r="J141" s="3">
        <v>84.5</v>
      </c>
      <c r="K141" s="3">
        <v>26</v>
      </c>
      <c r="L141" s="3">
        <v>72</v>
      </c>
      <c r="M141" s="3">
        <v>90.5</v>
      </c>
      <c r="N141" s="3">
        <v>54.5</v>
      </c>
      <c r="O141" s="22"/>
      <c r="P141" s="22"/>
      <c r="Q141" s="15"/>
      <c r="R141" s="15"/>
      <c r="S141" s="15"/>
      <c r="T141" s="15"/>
      <c r="U141" s="15"/>
      <c r="V141" s="17"/>
      <c r="W141" s="15"/>
      <c r="X141" s="15"/>
      <c r="Y141" s="15"/>
      <c r="Z141" s="15"/>
      <c r="AA141" s="15"/>
      <c r="AB141" s="15"/>
      <c r="AC141" s="15"/>
    </row>
    <row r="142" spans="1:29" x14ac:dyDescent="0.3">
      <c r="A142" t="s">
        <v>98</v>
      </c>
      <c r="B142" t="s">
        <v>19</v>
      </c>
      <c r="C142" t="s">
        <v>15</v>
      </c>
      <c r="D142" s="3">
        <v>61.4</v>
      </c>
      <c r="E142" s="3">
        <v>26.7</v>
      </c>
      <c r="F142" s="3">
        <v>26</v>
      </c>
      <c r="G142" s="3">
        <v>38.6</v>
      </c>
      <c r="H142" s="3">
        <v>43630</v>
      </c>
      <c r="I142" s="2">
        <v>1.226</v>
      </c>
      <c r="J142" s="3">
        <v>86</v>
      </c>
      <c r="K142" s="3">
        <v>26</v>
      </c>
      <c r="L142" s="3">
        <v>79.7</v>
      </c>
      <c r="M142" s="3">
        <v>92.3</v>
      </c>
      <c r="N142" s="3">
        <v>50.7</v>
      </c>
      <c r="O142" s="21" t="str">
        <f t="shared" ref="O142:O173" si="580">A142</f>
        <v>CF9109</v>
      </c>
      <c r="P142" s="21" t="str">
        <f t="shared" ref="P142:P173" si="581">C142</f>
        <v>F</v>
      </c>
      <c r="Q142" s="14">
        <f t="shared" ref="Q142" si="582">D143-D142</f>
        <v>-1</v>
      </c>
      <c r="R142" s="14">
        <f t="shared" ref="R142" si="583">E143-E142</f>
        <v>-3.5999999999999979</v>
      </c>
      <c r="S142" s="14">
        <f t="shared" ref="S142" si="584">F143-F142</f>
        <v>-4.6000000000000014</v>
      </c>
      <c r="T142" s="14">
        <f t="shared" ref="T142" si="585">G143-G142</f>
        <v>-2</v>
      </c>
      <c r="U142" s="14">
        <f t="shared" ref="U142" si="586">H143-H142</f>
        <v>1125</v>
      </c>
      <c r="V142" s="16">
        <f t="shared" ref="V142" si="587">I143-I142</f>
        <v>1.7000000000000126E-2</v>
      </c>
      <c r="W142" s="14">
        <f t="shared" ref="W142" si="588">J143-J142</f>
        <v>3</v>
      </c>
      <c r="X142" s="14">
        <f t="shared" ref="X142" si="589">K143-K142</f>
        <v>-1</v>
      </c>
      <c r="Y142" s="14">
        <f t="shared" ref="Y142" si="590">L143-L142</f>
        <v>1.2999999999999972</v>
      </c>
      <c r="Z142" s="14">
        <f t="shared" ref="Z142" si="591">M143-M142</f>
        <v>1.7000000000000028</v>
      </c>
      <c r="AA142" s="14">
        <f t="shared" ref="AA142:AA144" si="592">N143-N142</f>
        <v>-2.2000000000000028</v>
      </c>
      <c r="AB142" s="14">
        <f t="shared" ref="AB142" si="593">((E143-E142)/E142)*100</f>
        <v>-13.483146067415722</v>
      </c>
      <c r="AC142" s="14">
        <f t="shared" ref="AC142" si="594">((H143-H142)/H142)*100</f>
        <v>2.5785010314004126</v>
      </c>
    </row>
    <row r="143" spans="1:29" x14ac:dyDescent="0.3">
      <c r="A143" t="s">
        <v>98</v>
      </c>
      <c r="B143" t="s">
        <v>20</v>
      </c>
      <c r="C143" t="s">
        <v>15</v>
      </c>
      <c r="D143" s="3">
        <v>60.4</v>
      </c>
      <c r="E143" s="3">
        <v>23.1</v>
      </c>
      <c r="F143" s="3">
        <v>21.4</v>
      </c>
      <c r="G143" s="3">
        <v>36.6</v>
      </c>
      <c r="H143" s="3">
        <v>44755</v>
      </c>
      <c r="I143" s="2">
        <v>1.2430000000000001</v>
      </c>
      <c r="J143" s="3">
        <v>89</v>
      </c>
      <c r="K143" s="3">
        <v>25</v>
      </c>
      <c r="L143" s="3">
        <v>81</v>
      </c>
      <c r="M143" s="3">
        <v>94</v>
      </c>
      <c r="N143" s="3">
        <v>48.5</v>
      </c>
      <c r="O143" s="22"/>
      <c r="P143" s="22"/>
      <c r="Q143" s="15"/>
      <c r="R143" s="15"/>
      <c r="S143" s="15"/>
      <c r="T143" s="15"/>
      <c r="U143" s="15"/>
      <c r="V143" s="17"/>
      <c r="W143" s="15"/>
      <c r="X143" s="15"/>
      <c r="Y143" s="15"/>
      <c r="Z143" s="15"/>
      <c r="AA143" s="15"/>
      <c r="AB143" s="15"/>
      <c r="AC143" s="15"/>
    </row>
    <row r="144" spans="1:29" x14ac:dyDescent="0.3">
      <c r="A144" t="s">
        <v>99</v>
      </c>
      <c r="B144" t="s">
        <v>19</v>
      </c>
      <c r="C144" t="s">
        <v>15</v>
      </c>
      <c r="D144" s="3">
        <v>106.2</v>
      </c>
      <c r="E144" s="3">
        <v>51.6</v>
      </c>
      <c r="F144" s="3">
        <v>54.3</v>
      </c>
      <c r="G144" s="3">
        <v>57.9</v>
      </c>
      <c r="H144" s="3">
        <v>49919</v>
      </c>
      <c r="I144" s="2">
        <v>1.3440000000000001</v>
      </c>
      <c r="J144" s="3">
        <v>115</v>
      </c>
      <c r="K144" s="3">
        <v>37.5</v>
      </c>
      <c r="L144" s="3">
        <v>111.5</v>
      </c>
      <c r="M144" s="3">
        <v>135.69999999999999</v>
      </c>
      <c r="N144" s="3">
        <v>75</v>
      </c>
      <c r="O144" s="21" t="str">
        <f t="shared" ref="O144:O175" si="595">A144</f>
        <v>CF9110</v>
      </c>
      <c r="P144" s="21" t="str">
        <f t="shared" ref="P144:P175" si="596">C144</f>
        <v>F</v>
      </c>
      <c r="Q144" s="14">
        <f t="shared" ref="Q144" si="597">D145-D144</f>
        <v>-4.4000000000000057</v>
      </c>
      <c r="R144" s="14">
        <f t="shared" ref="R144" si="598">E145-E144</f>
        <v>-3.1000000000000014</v>
      </c>
      <c r="S144" s="14">
        <f t="shared" ref="S144" si="599">F145-F144</f>
        <v>-6</v>
      </c>
      <c r="T144" s="14">
        <f t="shared" ref="T144" si="600">G145-G144</f>
        <v>-3.1999999999999957</v>
      </c>
      <c r="U144" s="14">
        <f t="shared" ref="U144" si="601">H145-H144</f>
        <v>979</v>
      </c>
      <c r="V144" s="16">
        <f t="shared" ref="V144" si="602">I145-I144</f>
        <v>-6.4000000000000057E-2</v>
      </c>
      <c r="W144" s="14">
        <f t="shared" ref="W144" si="603">J145-J144</f>
        <v>-4.5</v>
      </c>
      <c r="X144" s="14">
        <f>L145-K144</f>
        <v>73.5</v>
      </c>
      <c r="Y144" s="14">
        <f>M145-L144</f>
        <v>17.5</v>
      </c>
      <c r="Z144" s="14">
        <f>N145-M144</f>
        <v>-66.699999999999989</v>
      </c>
      <c r="AA144" s="14">
        <f t="shared" si="592"/>
        <v>-6</v>
      </c>
      <c r="AB144" s="14">
        <f t="shared" ref="AB144" si="604">((E145-E144)/E144)*100</f>
        <v>-6.0077519379844988</v>
      </c>
      <c r="AC144" s="14">
        <f t="shared" ref="AC144" si="605">((H145-H144)/H144)*100</f>
        <v>1.9611771069131996</v>
      </c>
    </row>
    <row r="145" spans="1:29" x14ac:dyDescent="0.3">
      <c r="A145" t="s">
        <v>99</v>
      </c>
      <c r="B145" t="s">
        <v>20</v>
      </c>
      <c r="C145" t="s">
        <v>15</v>
      </c>
      <c r="D145" s="3">
        <v>101.8</v>
      </c>
      <c r="E145" s="3">
        <v>48.5</v>
      </c>
      <c r="F145" s="3">
        <v>48.3</v>
      </c>
      <c r="G145" s="3">
        <v>54.7</v>
      </c>
      <c r="H145" s="3">
        <v>50898</v>
      </c>
      <c r="I145" s="2">
        <v>1.28</v>
      </c>
      <c r="J145" s="3">
        <v>110.5</v>
      </c>
      <c r="K145" s="3">
        <v>34.5</v>
      </c>
      <c r="L145" s="3">
        <v>111</v>
      </c>
      <c r="M145" s="3">
        <v>129</v>
      </c>
      <c r="N145" s="3">
        <v>69</v>
      </c>
      <c r="O145" s="22"/>
      <c r="P145" s="22"/>
      <c r="Q145" s="15"/>
      <c r="R145" s="15"/>
      <c r="S145" s="15"/>
      <c r="T145" s="15"/>
      <c r="U145" s="15"/>
      <c r="V145" s="17"/>
      <c r="W145" s="15"/>
      <c r="X145" s="15"/>
      <c r="Y145" s="15"/>
      <c r="Z145" s="15"/>
      <c r="AA145" s="15"/>
      <c r="AB145" s="15"/>
      <c r="AC145" s="15"/>
    </row>
    <row r="146" spans="1:29" x14ac:dyDescent="0.3">
      <c r="A146" t="s">
        <v>100</v>
      </c>
      <c r="B146" t="s">
        <v>19</v>
      </c>
      <c r="C146" t="s">
        <v>15</v>
      </c>
      <c r="D146" s="3">
        <v>58.3</v>
      </c>
      <c r="E146" s="3">
        <v>35.5</v>
      </c>
      <c r="F146" s="3">
        <v>36.799999999999997</v>
      </c>
      <c r="G146" s="3">
        <v>47.2</v>
      </c>
      <c r="H146" s="3">
        <v>36036</v>
      </c>
      <c r="I146" s="2">
        <v>1.0960000000000001</v>
      </c>
      <c r="J146" s="3">
        <v>89</v>
      </c>
      <c r="K146" s="3">
        <v>25</v>
      </c>
      <c r="L146" s="3">
        <v>83</v>
      </c>
      <c r="M146" s="3">
        <v>98</v>
      </c>
      <c r="N146" s="3">
        <v>47</v>
      </c>
      <c r="O146" s="21" t="str">
        <f t="shared" ref="O146:O177" si="606">A146</f>
        <v>CF9111</v>
      </c>
      <c r="P146" s="21" t="str">
        <f t="shared" ref="P146:P177" si="607">C146</f>
        <v>F</v>
      </c>
      <c r="Q146" s="14">
        <f t="shared" ref="Q146" si="608">D147-D146</f>
        <v>0.20000000000000284</v>
      </c>
      <c r="R146" s="14">
        <f t="shared" ref="R146" si="609">E147-E146</f>
        <v>-3.2000000000000028</v>
      </c>
      <c r="S146" s="14">
        <f t="shared" ref="S146" si="610">F147-F146</f>
        <v>-5.0999999999999979</v>
      </c>
      <c r="T146" s="14">
        <f t="shared" ref="T146" si="611">G147-G146</f>
        <v>-4.3000000000000043</v>
      </c>
      <c r="U146" s="14">
        <f t="shared" ref="U146" si="612">H147-H146</f>
        <v>2038</v>
      </c>
      <c r="V146" s="16">
        <f t="shared" ref="V146" si="613">I147-I146</f>
        <v>1.6999999999999904E-2</v>
      </c>
      <c r="W146" s="14">
        <f t="shared" ref="W146" si="614">J147-J146</f>
        <v>0.5</v>
      </c>
      <c r="X146" s="14">
        <f t="shared" ref="X146" si="615">K147-K146</f>
        <v>1</v>
      </c>
      <c r="Y146" s="14">
        <f t="shared" ref="Y146" si="616">L147-L146</f>
        <v>-3.5</v>
      </c>
      <c r="Z146" s="14">
        <f t="shared" ref="Z146" si="617">M147-M146</f>
        <v>0</v>
      </c>
      <c r="AA146" s="14">
        <f t="shared" ref="AA146" si="618">N147-N146</f>
        <v>-0.5</v>
      </c>
      <c r="AB146" s="14">
        <f t="shared" ref="AB146" si="619">((E147-E146)/E146)*100</f>
        <v>-9.0140845070422611</v>
      </c>
      <c r="AC146" s="14">
        <f t="shared" ref="AC146" si="620">((H147-H146)/H146)*100</f>
        <v>5.655455655455655</v>
      </c>
    </row>
    <row r="147" spans="1:29" x14ac:dyDescent="0.3">
      <c r="A147" t="s">
        <v>100</v>
      </c>
      <c r="B147" t="s">
        <v>20</v>
      </c>
      <c r="C147" t="s">
        <v>15</v>
      </c>
      <c r="D147" s="3">
        <v>58.5</v>
      </c>
      <c r="E147" s="3">
        <v>32.299999999999997</v>
      </c>
      <c r="F147" s="3">
        <v>31.7</v>
      </c>
      <c r="G147" s="3">
        <v>42.9</v>
      </c>
      <c r="H147" s="3">
        <v>38074</v>
      </c>
      <c r="I147" s="2">
        <v>1.113</v>
      </c>
      <c r="J147" s="3">
        <v>89.5</v>
      </c>
      <c r="K147" s="3">
        <v>26</v>
      </c>
      <c r="L147" s="3">
        <v>79.5</v>
      </c>
      <c r="M147" s="3">
        <v>98</v>
      </c>
      <c r="N147" s="3">
        <v>46.5</v>
      </c>
      <c r="O147" s="22"/>
      <c r="P147" s="22"/>
      <c r="Q147" s="15"/>
      <c r="R147" s="15"/>
      <c r="S147" s="15"/>
      <c r="T147" s="15"/>
      <c r="U147" s="15"/>
      <c r="V147" s="17"/>
      <c r="W147" s="15"/>
      <c r="X147" s="15"/>
      <c r="Y147" s="15"/>
      <c r="Z147" s="15"/>
      <c r="AA147" s="15"/>
      <c r="AB147" s="15"/>
      <c r="AC147" s="15"/>
    </row>
    <row r="148" spans="1:29" x14ac:dyDescent="0.3">
      <c r="A148" t="s">
        <v>101</v>
      </c>
      <c r="B148" t="s">
        <v>19</v>
      </c>
      <c r="C148" t="s">
        <v>16</v>
      </c>
      <c r="D148" s="3">
        <v>102.3</v>
      </c>
      <c r="E148" s="3">
        <v>26.1</v>
      </c>
      <c r="F148" s="3">
        <v>37.5</v>
      </c>
      <c r="G148" s="3">
        <v>26.5</v>
      </c>
      <c r="H148" s="3">
        <v>72654</v>
      </c>
      <c r="I148" s="2">
        <v>1.4</v>
      </c>
      <c r="J148" s="3">
        <v>116</v>
      </c>
      <c r="K148" s="3">
        <v>37.5</v>
      </c>
      <c r="L148" s="3">
        <v>109.5</v>
      </c>
      <c r="M148" s="3">
        <v>113</v>
      </c>
      <c r="N148" s="3">
        <v>60.5</v>
      </c>
      <c r="O148" s="21" t="str">
        <f t="shared" ref="O148:O179" si="621">A148</f>
        <v>CF9112</v>
      </c>
      <c r="P148" s="21" t="str">
        <f t="shared" ref="P148:P179" si="622">C148</f>
        <v>M</v>
      </c>
      <c r="Q148" s="14"/>
      <c r="R148" s="14"/>
      <c r="S148" s="14"/>
      <c r="T148" s="14"/>
      <c r="U148" s="14"/>
      <c r="V148" s="16"/>
      <c r="W148" s="14"/>
      <c r="X148" s="14"/>
      <c r="Y148" s="14"/>
      <c r="Z148" s="14"/>
      <c r="AA148" s="14"/>
      <c r="AB148" s="14"/>
      <c r="AC148" s="14"/>
    </row>
    <row r="149" spans="1:29" s="18" customFormat="1" x14ac:dyDescent="0.3">
      <c r="A149" s="18" t="s">
        <v>101</v>
      </c>
      <c r="B149" s="18" t="s">
        <v>20</v>
      </c>
      <c r="D149" s="19"/>
      <c r="E149" s="19"/>
      <c r="F149" s="19"/>
      <c r="G149" s="19"/>
      <c r="H149" s="19"/>
      <c r="I149" s="20"/>
      <c r="J149" s="19"/>
      <c r="K149" s="19"/>
      <c r="L149" s="19"/>
      <c r="M149" s="19"/>
      <c r="N149" s="19"/>
      <c r="O149" s="22"/>
      <c r="P149" s="22"/>
      <c r="Q149" s="15"/>
      <c r="R149" s="15"/>
      <c r="S149" s="15"/>
      <c r="T149" s="15"/>
      <c r="U149" s="15"/>
      <c r="V149" s="17"/>
      <c r="W149" s="15"/>
      <c r="X149" s="15"/>
      <c r="Y149" s="15"/>
      <c r="Z149" s="15"/>
      <c r="AA149" s="15"/>
      <c r="AB149" s="15"/>
      <c r="AC149" s="15"/>
    </row>
    <row r="150" spans="1:29" x14ac:dyDescent="0.3">
      <c r="A150" t="s">
        <v>102</v>
      </c>
      <c r="B150" t="s">
        <v>19</v>
      </c>
      <c r="C150" t="s">
        <v>16</v>
      </c>
      <c r="D150" s="3">
        <v>85.8</v>
      </c>
      <c r="E150" s="3">
        <v>29.3</v>
      </c>
      <c r="F150" s="3">
        <v>38</v>
      </c>
      <c r="G150" s="3">
        <v>32.799999999999997</v>
      </c>
      <c r="H150" s="3">
        <v>58760</v>
      </c>
      <c r="I150" s="2">
        <v>1.1000000000000001</v>
      </c>
      <c r="J150" s="3">
        <v>106.5</v>
      </c>
      <c r="K150" s="3">
        <v>33.5</v>
      </c>
      <c r="L150" s="3">
        <v>92.5</v>
      </c>
      <c r="M150" s="3">
        <v>101.5</v>
      </c>
      <c r="N150" s="3">
        <v>55.5</v>
      </c>
      <c r="O150" s="21" t="str">
        <f t="shared" ref="O150:O181" si="623">A150</f>
        <v>CF9113</v>
      </c>
      <c r="P150" s="21" t="str">
        <f t="shared" ref="P150:P181" si="624">C150</f>
        <v>M</v>
      </c>
      <c r="Q150" s="14">
        <f t="shared" ref="Q150" si="625">D151-D150</f>
        <v>-2.5</v>
      </c>
      <c r="R150" s="14">
        <f t="shared" ref="R150" si="626">E151-E150</f>
        <v>9.9999999999997868E-2</v>
      </c>
      <c r="S150" s="14">
        <f t="shared" ref="S150" si="627">F151-F150</f>
        <v>1.7000000000000028</v>
      </c>
      <c r="T150" s="14">
        <f t="shared" ref="T150" si="628">G151-G150</f>
        <v>-0.79999999999999716</v>
      </c>
      <c r="U150" s="14">
        <f t="shared" ref="U150" si="629">H151-H150</f>
        <v>-1681</v>
      </c>
      <c r="V150" s="16">
        <f t="shared" ref="V150" si="630">I151-I150</f>
        <v>-2.100000000000013E-2</v>
      </c>
      <c r="W150" s="14">
        <f t="shared" ref="W150" si="631">J151-J150</f>
        <v>-4</v>
      </c>
      <c r="X150" s="14">
        <f t="shared" ref="X150" si="632">K151-K150</f>
        <v>-1</v>
      </c>
      <c r="Y150" s="14">
        <f t="shared" ref="Y150" si="633">L151-L150</f>
        <v>-2</v>
      </c>
      <c r="Z150" s="14">
        <f t="shared" ref="Z150" si="634">M151-M150</f>
        <v>-3.5</v>
      </c>
      <c r="AA150" s="14">
        <f t="shared" ref="AA150" si="635">N151-N150</f>
        <v>-1.5</v>
      </c>
      <c r="AB150" s="14">
        <f t="shared" ref="AB150" si="636">((E151-E150)/E150)*100</f>
        <v>0.34129692832763775</v>
      </c>
      <c r="AC150" s="14">
        <f t="shared" ref="AC150" si="637">((H151-H150)/H150)*100</f>
        <v>-2.8607896528250509</v>
      </c>
    </row>
    <row r="151" spans="1:29" x14ac:dyDescent="0.3">
      <c r="A151" t="s">
        <v>102</v>
      </c>
      <c r="B151" t="s">
        <v>20</v>
      </c>
      <c r="C151" t="s">
        <v>16</v>
      </c>
      <c r="D151" s="3">
        <v>83.3</v>
      </c>
      <c r="E151" s="3">
        <v>29.4</v>
      </c>
      <c r="F151" s="3">
        <v>39.700000000000003</v>
      </c>
      <c r="G151" s="3">
        <v>32</v>
      </c>
      <c r="H151" s="3">
        <v>57079</v>
      </c>
      <c r="I151" s="2">
        <v>1.079</v>
      </c>
      <c r="J151" s="3">
        <v>102.5</v>
      </c>
      <c r="K151" s="3">
        <v>32.5</v>
      </c>
      <c r="L151" s="3">
        <v>90.5</v>
      </c>
      <c r="M151" s="3">
        <v>98</v>
      </c>
      <c r="N151" s="3">
        <v>54</v>
      </c>
      <c r="O151" s="22"/>
      <c r="P151" s="22"/>
      <c r="Q151" s="15"/>
      <c r="R151" s="15"/>
      <c r="S151" s="15"/>
      <c r="T151" s="15"/>
      <c r="U151" s="15"/>
      <c r="V151" s="17"/>
      <c r="W151" s="15"/>
      <c r="X151" s="15"/>
      <c r="Y151" s="15"/>
      <c r="Z151" s="15"/>
      <c r="AA151" s="15"/>
      <c r="AB151" s="15"/>
      <c r="AC151" s="15"/>
    </row>
    <row r="152" spans="1:29" x14ac:dyDescent="0.3">
      <c r="A152" t="s">
        <v>105</v>
      </c>
      <c r="B152" t="s">
        <v>19</v>
      </c>
      <c r="C152" t="s">
        <v>15</v>
      </c>
      <c r="D152" s="3">
        <v>63.9</v>
      </c>
      <c r="E152" s="3">
        <v>37.700000000000003</v>
      </c>
      <c r="F152" s="3">
        <v>48.6</v>
      </c>
      <c r="G152" s="3">
        <v>42.6</v>
      </c>
      <c r="H152" s="3">
        <v>38564</v>
      </c>
      <c r="I152" s="2">
        <v>0.97399999999999998</v>
      </c>
      <c r="J152" s="3">
        <v>101.5</v>
      </c>
      <c r="K152" s="3">
        <v>29.5</v>
      </c>
      <c r="L152" s="3">
        <v>91.27</v>
      </c>
      <c r="M152" s="3">
        <v>97</v>
      </c>
      <c r="N152" s="3">
        <v>50.83</v>
      </c>
      <c r="O152" s="21" t="str">
        <f t="shared" ref="O152:O183" si="638">A152</f>
        <v>CF9114</v>
      </c>
      <c r="P152" s="21" t="str">
        <f t="shared" ref="P152:P183" si="639">C152</f>
        <v>F</v>
      </c>
      <c r="Q152" s="14">
        <f t="shared" ref="Q152" si="640">D153-D152</f>
        <v>-1.6999999999999957</v>
      </c>
      <c r="R152" s="14">
        <f t="shared" ref="R152" si="641">E153-E152</f>
        <v>-3.1000000000000014</v>
      </c>
      <c r="S152" s="14">
        <f t="shared" ref="S152" si="642">F153-F152</f>
        <v>-5.7000000000000028</v>
      </c>
      <c r="T152" s="14">
        <f t="shared" ref="T152" si="643">G153-G152</f>
        <v>-3.7000000000000028</v>
      </c>
      <c r="U152" s="14">
        <f t="shared" ref="U152" si="644">H153-H152</f>
        <v>916</v>
      </c>
      <c r="V152" s="16">
        <f t="shared" ref="V152" si="645">I153-I152</f>
        <v>2.0000000000000018E-2</v>
      </c>
      <c r="W152" s="14">
        <f t="shared" ref="W152" si="646">J153-J152</f>
        <v>-5.5</v>
      </c>
      <c r="X152" s="14">
        <f t="shared" ref="X152" si="647">K153-K152</f>
        <v>-1</v>
      </c>
      <c r="Y152" s="14">
        <f t="shared" ref="Y152" si="648">L153-L152</f>
        <v>-3.769999999999996</v>
      </c>
      <c r="Z152" s="14">
        <f t="shared" ref="Z152" si="649">M153-M152</f>
        <v>-3.25</v>
      </c>
      <c r="AA152" s="14">
        <f t="shared" ref="AA152" si="650">N153-N152</f>
        <v>-0.82999999999999829</v>
      </c>
      <c r="AB152" s="14">
        <f t="shared" ref="AB152" si="651">((E153-E152)/E152)*100</f>
        <v>-8.2228116710875359</v>
      </c>
      <c r="AC152" s="14">
        <f t="shared" ref="AC152" si="652">((H153-H152)/H152)*100</f>
        <v>2.375272274660305</v>
      </c>
    </row>
    <row r="153" spans="1:29" x14ac:dyDescent="0.3">
      <c r="A153" t="s">
        <v>105</v>
      </c>
      <c r="B153" t="s">
        <v>20</v>
      </c>
      <c r="C153" t="s">
        <v>15</v>
      </c>
      <c r="D153" s="3">
        <v>62.2</v>
      </c>
      <c r="E153" s="3">
        <v>34.6</v>
      </c>
      <c r="F153" s="3">
        <v>42.9</v>
      </c>
      <c r="G153" s="3">
        <v>38.9</v>
      </c>
      <c r="H153" s="3">
        <v>39480</v>
      </c>
      <c r="I153" s="2">
        <v>0.99399999999999999</v>
      </c>
      <c r="J153" s="3">
        <v>96</v>
      </c>
      <c r="K153" s="3">
        <v>28.5</v>
      </c>
      <c r="L153" s="3">
        <v>87.5</v>
      </c>
      <c r="M153" s="3">
        <v>93.75</v>
      </c>
      <c r="N153" s="3">
        <v>50</v>
      </c>
      <c r="O153" s="22"/>
      <c r="P153" s="22"/>
      <c r="Q153" s="15"/>
      <c r="R153" s="15"/>
      <c r="S153" s="15"/>
      <c r="T153" s="15"/>
      <c r="U153" s="15"/>
      <c r="V153" s="17"/>
      <c r="W153" s="15"/>
      <c r="X153" s="15"/>
      <c r="Y153" s="15"/>
      <c r="Z153" s="15"/>
      <c r="AA153" s="15"/>
      <c r="AB153" s="15"/>
      <c r="AC153" s="15"/>
    </row>
    <row r="154" spans="1:29" x14ac:dyDescent="0.3">
      <c r="A154" t="s">
        <v>107</v>
      </c>
      <c r="B154" t="s">
        <v>19</v>
      </c>
      <c r="C154" t="s">
        <v>16</v>
      </c>
      <c r="D154" s="3">
        <v>73.400000000000006</v>
      </c>
      <c r="E154" s="3">
        <v>6.4</v>
      </c>
      <c r="F154" s="3">
        <v>6.8</v>
      </c>
      <c r="G154" s="3">
        <v>9.6</v>
      </c>
      <c r="H154" s="3">
        <v>67363</v>
      </c>
      <c r="I154" s="2">
        <v>1.1639999999999999</v>
      </c>
      <c r="J154" s="3">
        <v>94</v>
      </c>
      <c r="K154" s="3">
        <v>33.5</v>
      </c>
      <c r="L154" s="3">
        <v>79.5</v>
      </c>
      <c r="M154" s="3">
        <v>95.5</v>
      </c>
      <c r="N154" s="3">
        <v>54</v>
      </c>
      <c r="O154" s="21" t="str">
        <f t="shared" ref="O154:O185" si="653">A154</f>
        <v>CF9115</v>
      </c>
      <c r="P154" s="21" t="str">
        <f t="shared" ref="P154:P185" si="654">C154</f>
        <v>M</v>
      </c>
      <c r="Q154" s="14">
        <f t="shared" ref="Q154" si="655">D155-D154</f>
        <v>0.39999999999999147</v>
      </c>
      <c r="R154" s="14">
        <f t="shared" ref="R154" si="656">E155-E154</f>
        <v>-0.80000000000000071</v>
      </c>
      <c r="S154" s="14">
        <f t="shared" ref="S154" si="657">F155-F154</f>
        <v>-0.79999999999999982</v>
      </c>
      <c r="T154" s="14">
        <f t="shared" ref="T154" si="658">G155-G154</f>
        <v>-2.5</v>
      </c>
      <c r="U154" s="14">
        <f t="shared" ref="U154" si="659">H155-H154</f>
        <v>759</v>
      </c>
      <c r="V154" s="16">
        <f t="shared" ref="V154" si="660">I155-I154</f>
        <v>-2.9999999999998916E-3</v>
      </c>
      <c r="W154" s="14">
        <f t="shared" ref="W154" si="661">J155-J154</f>
        <v>3</v>
      </c>
      <c r="X154" s="14">
        <f t="shared" ref="X154" si="662">K155-K154</f>
        <v>0</v>
      </c>
      <c r="Y154" s="14">
        <f t="shared" ref="Y154" si="663">L155-L154</f>
        <v>0</v>
      </c>
      <c r="Z154" s="14">
        <f t="shared" ref="Z154" si="664">M155-M154</f>
        <v>3</v>
      </c>
      <c r="AA154" s="14">
        <f t="shared" ref="AA154" si="665">N155-N154</f>
        <v>0</v>
      </c>
      <c r="AB154" s="14">
        <f t="shared" ref="AB154" si="666">((E155-E154)/E154)*100</f>
        <v>-12.500000000000011</v>
      </c>
      <c r="AC154" s="14">
        <f t="shared" ref="AC154" si="667">((H155-H154)/H154)*100</f>
        <v>1.1267312916586256</v>
      </c>
    </row>
    <row r="155" spans="1:29" x14ac:dyDescent="0.3">
      <c r="A155" t="s">
        <v>107</v>
      </c>
      <c r="B155" t="s">
        <v>20</v>
      </c>
      <c r="C155" t="s">
        <v>16</v>
      </c>
      <c r="D155" s="3">
        <v>73.8</v>
      </c>
      <c r="E155" s="3">
        <v>5.6</v>
      </c>
      <c r="F155" s="3">
        <v>6</v>
      </c>
      <c r="G155" s="3">
        <v>7.1</v>
      </c>
      <c r="H155" s="3">
        <v>68122</v>
      </c>
      <c r="I155" s="2">
        <v>1.161</v>
      </c>
      <c r="J155" s="3">
        <v>97</v>
      </c>
      <c r="K155" s="3">
        <v>33.5</v>
      </c>
      <c r="L155" s="3">
        <v>79.5</v>
      </c>
      <c r="M155" s="3">
        <v>98.5</v>
      </c>
      <c r="N155" s="3">
        <v>54</v>
      </c>
      <c r="O155" s="22"/>
      <c r="P155" s="22"/>
      <c r="Q155" s="15"/>
      <c r="R155" s="15"/>
      <c r="S155" s="15"/>
      <c r="T155" s="15"/>
      <c r="U155" s="15"/>
      <c r="V155" s="17"/>
      <c r="W155" s="15"/>
      <c r="X155" s="15"/>
      <c r="Y155" s="15"/>
      <c r="Z155" s="15"/>
      <c r="AA155" s="15"/>
      <c r="AB155" s="15"/>
      <c r="AC155" s="15"/>
    </row>
    <row r="156" spans="1:29" x14ac:dyDescent="0.3">
      <c r="A156" t="s">
        <v>108</v>
      </c>
      <c r="B156" t="s">
        <v>19</v>
      </c>
      <c r="C156" t="s">
        <v>16</v>
      </c>
      <c r="D156" s="3">
        <v>75</v>
      </c>
      <c r="E156" s="3">
        <v>7.8</v>
      </c>
      <c r="F156" s="3">
        <v>8.9</v>
      </c>
      <c r="G156" s="3">
        <v>11.3</v>
      </c>
      <c r="H156" s="3">
        <v>66764</v>
      </c>
      <c r="I156" s="2">
        <v>1.38</v>
      </c>
      <c r="J156" s="3">
        <v>100.5</v>
      </c>
      <c r="K156" s="3">
        <v>34.5</v>
      </c>
      <c r="L156" s="3">
        <v>80</v>
      </c>
      <c r="M156" s="3">
        <v>97</v>
      </c>
      <c r="N156" s="3">
        <v>53.5</v>
      </c>
      <c r="O156" s="21" t="str">
        <f t="shared" ref="O156:O187" si="668">A156</f>
        <v>CF9116</v>
      </c>
      <c r="P156" s="21" t="str">
        <f t="shared" ref="P156:P187" si="669">C156</f>
        <v>M</v>
      </c>
      <c r="Q156" s="14">
        <f t="shared" ref="Q156" si="670">D157-D156</f>
        <v>1.7999999999999972</v>
      </c>
      <c r="R156" s="14">
        <f t="shared" ref="R156" si="671">E157-E156</f>
        <v>0.29999999999999982</v>
      </c>
      <c r="S156" s="14">
        <f t="shared" ref="S156" si="672">F157-F156</f>
        <v>2.6999999999999993</v>
      </c>
      <c r="T156" s="14">
        <f t="shared" ref="T156" si="673">G157-G156</f>
        <v>-1.4000000000000004</v>
      </c>
      <c r="U156" s="14">
        <f t="shared" ref="U156" si="674">H157-H156</f>
        <v>1567</v>
      </c>
      <c r="V156" s="16">
        <f t="shared" ref="V156" si="675">I157-I156</f>
        <v>5.0000000000001155E-3</v>
      </c>
      <c r="W156" s="14">
        <f t="shared" ref="W156" si="676">J157-J156</f>
        <v>0.5</v>
      </c>
      <c r="X156" s="14">
        <f t="shared" ref="X156" si="677">K157-K156</f>
        <v>0.5</v>
      </c>
      <c r="Y156" s="14">
        <f t="shared" ref="Y156" si="678">L157-L156</f>
        <v>-0.67000000000000171</v>
      </c>
      <c r="Z156" s="14">
        <f t="shared" ref="Z156" si="679">M157-M156</f>
        <v>2.5</v>
      </c>
      <c r="AA156" s="14">
        <f t="shared" ref="AA156" si="680">N157-N156</f>
        <v>2</v>
      </c>
      <c r="AB156" s="14">
        <f t="shared" ref="AB156" si="681">((E157-E156)/E156)*100</f>
        <v>3.8461538461538445</v>
      </c>
      <c r="AC156" s="14">
        <f t="shared" ref="AC156" si="682">((H157-H156)/H156)*100</f>
        <v>2.3470732730213886</v>
      </c>
    </row>
    <row r="157" spans="1:29" x14ac:dyDescent="0.3">
      <c r="A157" t="s">
        <v>108</v>
      </c>
      <c r="B157" t="s">
        <v>20</v>
      </c>
      <c r="C157" t="s">
        <v>16</v>
      </c>
      <c r="D157" s="3">
        <v>76.8</v>
      </c>
      <c r="E157" s="3">
        <v>8.1</v>
      </c>
      <c r="F157" s="3">
        <v>11.6</v>
      </c>
      <c r="G157" s="3">
        <v>9.9</v>
      </c>
      <c r="H157" s="3">
        <v>68331</v>
      </c>
      <c r="I157" s="2">
        <v>1.385</v>
      </c>
      <c r="J157" s="3">
        <v>101</v>
      </c>
      <c r="K157" s="3">
        <v>35</v>
      </c>
      <c r="L157" s="3">
        <v>79.33</v>
      </c>
      <c r="M157" s="3">
        <v>99.5</v>
      </c>
      <c r="N157" s="3">
        <v>55.5</v>
      </c>
      <c r="O157" s="22"/>
      <c r="P157" s="22"/>
      <c r="Q157" s="15"/>
      <c r="R157" s="15"/>
      <c r="S157" s="15"/>
      <c r="T157" s="15"/>
      <c r="U157" s="15"/>
      <c r="V157" s="17"/>
      <c r="W157" s="15"/>
      <c r="X157" s="15"/>
      <c r="Y157" s="15"/>
      <c r="Z157" s="15"/>
      <c r="AA157" s="15"/>
      <c r="AB157" s="15"/>
      <c r="AC157" s="15"/>
    </row>
    <row r="158" spans="1:29" x14ac:dyDescent="0.3">
      <c r="A158" t="s">
        <v>109</v>
      </c>
      <c r="B158" t="s">
        <v>19</v>
      </c>
      <c r="C158" t="s">
        <v>15</v>
      </c>
      <c r="D158" s="3">
        <v>57.3</v>
      </c>
      <c r="E158" s="3">
        <v>33.6</v>
      </c>
      <c r="F158" s="3">
        <v>36.9</v>
      </c>
      <c r="G158" s="3">
        <v>46.5</v>
      </c>
      <c r="H158" s="3">
        <v>36421</v>
      </c>
      <c r="I158" s="2">
        <v>1.1020000000000001</v>
      </c>
      <c r="J158" s="3">
        <v>81</v>
      </c>
      <c r="K158" s="3">
        <v>25.5</v>
      </c>
      <c r="L158" s="3">
        <v>67.5</v>
      </c>
      <c r="M158" s="3">
        <v>94</v>
      </c>
      <c r="N158" s="3">
        <v>50.5</v>
      </c>
      <c r="O158" s="21" t="str">
        <f t="shared" ref="O158:O189" si="683">A158</f>
        <v>CF9117</v>
      </c>
      <c r="P158" s="21" t="str">
        <f t="shared" ref="P158:P189" si="684">C158</f>
        <v>F</v>
      </c>
      <c r="Q158" s="14">
        <f t="shared" ref="Q158" si="685">D159-D158</f>
        <v>-1.8999999999999986</v>
      </c>
      <c r="R158" s="14">
        <f t="shared" ref="R158" si="686">E159-E158</f>
        <v>-2.3000000000000007</v>
      </c>
      <c r="S158" s="14">
        <f t="shared" ref="S158" si="687">F159-F158</f>
        <v>-5.2999999999999972</v>
      </c>
      <c r="T158" s="14">
        <f t="shared" ref="T158" si="688">G159-G158</f>
        <v>-2.6000000000000014</v>
      </c>
      <c r="U158" s="14">
        <f t="shared" ref="U158" si="689">H159-H158</f>
        <v>55</v>
      </c>
      <c r="V158" s="16">
        <f t="shared" ref="V158" si="690">I159-I158</f>
        <v>-1.0000000000001119E-3</v>
      </c>
      <c r="W158" s="14">
        <f t="shared" ref="W158" si="691">J159-J158</f>
        <v>-0.75</v>
      </c>
      <c r="X158" s="14">
        <f t="shared" ref="X158" si="692">K159-K158</f>
        <v>0.75</v>
      </c>
      <c r="Y158" s="14">
        <f t="shared" ref="Y158" si="693">L159-L158</f>
        <v>0.5</v>
      </c>
      <c r="Z158" s="14">
        <f t="shared" ref="Z158" si="694">M159-M158</f>
        <v>4.25</v>
      </c>
      <c r="AA158" s="14">
        <f t="shared" ref="AA158" si="695">N159-N158</f>
        <v>-1.5</v>
      </c>
      <c r="AB158" s="14">
        <f t="shared" ref="AB158" si="696">((E159-E158)/E158)*100</f>
        <v>-6.8452380952380976</v>
      </c>
      <c r="AC158" s="14">
        <f t="shared" ref="AC158" si="697">((H159-H158)/H158)*100</f>
        <v>0.15101177891875567</v>
      </c>
    </row>
    <row r="159" spans="1:29" x14ac:dyDescent="0.3">
      <c r="A159" t="s">
        <v>109</v>
      </c>
      <c r="B159" t="s">
        <v>20</v>
      </c>
      <c r="C159" t="s">
        <v>15</v>
      </c>
      <c r="D159" s="3">
        <v>55.4</v>
      </c>
      <c r="E159" s="3">
        <v>31.3</v>
      </c>
      <c r="F159" s="3">
        <v>31.6</v>
      </c>
      <c r="G159" s="3">
        <v>43.9</v>
      </c>
      <c r="H159" s="3">
        <v>36476</v>
      </c>
      <c r="I159" s="2">
        <v>1.101</v>
      </c>
      <c r="J159" s="3">
        <v>80.25</v>
      </c>
      <c r="K159" s="3">
        <v>26.25</v>
      </c>
      <c r="L159" s="3">
        <v>68</v>
      </c>
      <c r="M159" s="3">
        <v>98.25</v>
      </c>
      <c r="N159" s="3">
        <v>49</v>
      </c>
      <c r="O159" s="22"/>
      <c r="P159" s="22"/>
      <c r="Q159" s="15"/>
      <c r="R159" s="15"/>
      <c r="S159" s="15"/>
      <c r="T159" s="15"/>
      <c r="U159" s="15"/>
      <c r="V159" s="17"/>
      <c r="W159" s="15"/>
      <c r="X159" s="15"/>
      <c r="Y159" s="15"/>
      <c r="Z159" s="15"/>
      <c r="AA159" s="15"/>
      <c r="AB159" s="15"/>
      <c r="AC159" s="15"/>
    </row>
    <row r="160" spans="1:29" x14ac:dyDescent="0.3">
      <c r="A160" t="s">
        <v>110</v>
      </c>
      <c r="B160" t="s">
        <v>19</v>
      </c>
      <c r="C160" t="s">
        <v>16</v>
      </c>
      <c r="D160" s="3">
        <v>73</v>
      </c>
      <c r="E160" s="3">
        <v>26.1</v>
      </c>
      <c r="F160" s="3">
        <v>36.799999999999997</v>
      </c>
      <c r="G160" s="3">
        <v>31.9</v>
      </c>
      <c r="H160" s="3">
        <v>52006</v>
      </c>
      <c r="I160" s="2">
        <v>1.3160000000000001</v>
      </c>
      <c r="J160" s="3">
        <v>94.5</v>
      </c>
      <c r="K160" s="3">
        <v>28.5</v>
      </c>
      <c r="L160" s="3">
        <v>92.5</v>
      </c>
      <c r="M160" s="3">
        <v>96.5</v>
      </c>
      <c r="N160" s="3">
        <v>49.5</v>
      </c>
      <c r="O160" s="21" t="str">
        <f t="shared" ref="O160:O191" si="698">A160</f>
        <v>CF9118</v>
      </c>
      <c r="P160" s="21" t="str">
        <f t="shared" ref="P160:P191" si="699">C160</f>
        <v>M</v>
      </c>
      <c r="Q160" s="14">
        <f t="shared" ref="Q160" si="700">D161-D160</f>
        <v>-2.5</v>
      </c>
      <c r="R160" s="14">
        <f t="shared" ref="R160" si="701">E161-E160</f>
        <v>-1</v>
      </c>
      <c r="S160" s="14">
        <f t="shared" ref="S160" si="702">F161-F160</f>
        <v>-0.5</v>
      </c>
      <c r="T160" s="14">
        <f t="shared" ref="T160" si="703">G161-G160</f>
        <v>-3.7999999999999972</v>
      </c>
      <c r="U160" s="14">
        <f t="shared" ref="U160" si="704">H161-H160</f>
        <v>-1143</v>
      </c>
      <c r="V160" s="16">
        <f t="shared" ref="V160" si="705">I161-I160</f>
        <v>-2.0000000000000018E-2</v>
      </c>
      <c r="W160" s="14">
        <f t="shared" ref="W160" si="706">J161-J160</f>
        <v>2.75</v>
      </c>
      <c r="X160" s="14">
        <f t="shared" ref="X160" si="707">K161-K160</f>
        <v>0.5</v>
      </c>
      <c r="Y160" s="14">
        <f t="shared" ref="Y160" si="708">L161-L160</f>
        <v>-4</v>
      </c>
      <c r="Z160" s="14">
        <f t="shared" ref="Z160" si="709">M161-M160</f>
        <v>0.25</v>
      </c>
      <c r="AA160" s="14">
        <f t="shared" ref="AA160" si="710">N161-N160</f>
        <v>0.75</v>
      </c>
      <c r="AB160" s="14">
        <f t="shared" ref="AB160" si="711">((E161-E160)/E160)*100</f>
        <v>-3.8314176245210727</v>
      </c>
      <c r="AC160" s="14">
        <f t="shared" ref="AC160" si="712">((H161-H160)/H160)*100</f>
        <v>-2.1978233280775297</v>
      </c>
    </row>
    <row r="161" spans="1:29" x14ac:dyDescent="0.3">
      <c r="A161" t="s">
        <v>110</v>
      </c>
      <c r="B161" t="s">
        <v>20</v>
      </c>
      <c r="C161" t="s">
        <v>16</v>
      </c>
      <c r="D161" s="3">
        <v>70.5</v>
      </c>
      <c r="E161" s="3">
        <v>25.1</v>
      </c>
      <c r="F161" s="3">
        <v>36.299999999999997</v>
      </c>
      <c r="G161" s="3">
        <v>28.1</v>
      </c>
      <c r="H161" s="3">
        <v>50863</v>
      </c>
      <c r="I161" s="2">
        <v>1.296</v>
      </c>
      <c r="J161" s="3">
        <v>97.25</v>
      </c>
      <c r="K161" s="3">
        <v>29</v>
      </c>
      <c r="L161" s="3">
        <v>88.5</v>
      </c>
      <c r="M161" s="3">
        <v>96.75</v>
      </c>
      <c r="N161" s="3">
        <v>50.25</v>
      </c>
      <c r="O161" s="22"/>
      <c r="P161" s="22"/>
      <c r="Q161" s="15"/>
      <c r="R161" s="15"/>
      <c r="S161" s="15"/>
      <c r="T161" s="15"/>
      <c r="U161" s="15"/>
      <c r="V161" s="17"/>
      <c r="W161" s="15"/>
      <c r="X161" s="15"/>
      <c r="Y161" s="15"/>
      <c r="Z161" s="15"/>
      <c r="AA161" s="15"/>
      <c r="AB161" s="15"/>
      <c r="AC161" s="15"/>
    </row>
    <row r="162" spans="1:29" x14ac:dyDescent="0.3">
      <c r="A162" t="s">
        <v>111</v>
      </c>
      <c r="B162" t="s">
        <v>19</v>
      </c>
      <c r="C162" t="s">
        <v>15</v>
      </c>
      <c r="D162" s="3">
        <v>64.2</v>
      </c>
      <c r="E162" s="3">
        <v>29.5</v>
      </c>
      <c r="F162" s="3">
        <v>31.1</v>
      </c>
      <c r="G162" s="3">
        <v>40.5</v>
      </c>
      <c r="H162" s="3">
        <v>43404</v>
      </c>
      <c r="I162" s="2">
        <v>1.212</v>
      </c>
      <c r="J162" s="3">
        <v>88.5</v>
      </c>
      <c r="K162" s="3">
        <v>29.5</v>
      </c>
      <c r="L162" s="3">
        <v>75.5</v>
      </c>
      <c r="M162" s="3">
        <v>96</v>
      </c>
      <c r="N162" s="3">
        <v>56</v>
      </c>
      <c r="O162" s="21" t="str">
        <f t="shared" ref="O162:O193" si="713">A162</f>
        <v>CF9119</v>
      </c>
      <c r="P162" s="21" t="str">
        <f t="shared" ref="P162:P193" si="714">C162</f>
        <v>F</v>
      </c>
      <c r="Q162" s="14">
        <f t="shared" ref="Q162" si="715">D163-D162</f>
        <v>-2.5</v>
      </c>
      <c r="R162" s="14">
        <f t="shared" ref="R162" si="716">E163-E162</f>
        <v>-3.6999999999999993</v>
      </c>
      <c r="S162" s="14">
        <f t="shared" ref="S162" si="717">F163-F162</f>
        <v>-4.7000000000000028</v>
      </c>
      <c r="T162" s="14">
        <f t="shared" ref="T162" si="718">G163-G162</f>
        <v>-5.6000000000000014</v>
      </c>
      <c r="U162" s="14">
        <f t="shared" ref="U162" si="719">H163-H162</f>
        <v>454</v>
      </c>
      <c r="V162" s="16">
        <f t="shared" ref="V162" si="720">I163-I162</f>
        <v>-8.0000000000000071E-3</v>
      </c>
      <c r="W162" s="14">
        <f t="shared" ref="W162" si="721">J163-J162</f>
        <v>-4.5</v>
      </c>
      <c r="X162" s="14">
        <f t="shared" ref="X162" si="722">K163-K162</f>
        <v>-1</v>
      </c>
      <c r="Y162" s="14">
        <f t="shared" ref="Y162" si="723">L163-L162</f>
        <v>-3.5</v>
      </c>
      <c r="Z162" s="14">
        <f t="shared" ref="Z162" si="724">M163-M162</f>
        <v>-2.5</v>
      </c>
      <c r="AA162" s="14">
        <f t="shared" ref="AA162" si="725">N163-N162</f>
        <v>-1</v>
      </c>
      <c r="AB162" s="14">
        <f t="shared" ref="AB162" si="726">((E163-E162)/E162)*100</f>
        <v>-12.542372881355929</v>
      </c>
      <c r="AC162" s="14">
        <f t="shared" ref="AC162" si="727">((H163-H162)/H162)*100</f>
        <v>1.0459865450188923</v>
      </c>
    </row>
    <row r="163" spans="1:29" x14ac:dyDescent="0.3">
      <c r="A163" t="s">
        <v>111</v>
      </c>
      <c r="B163" t="s">
        <v>20</v>
      </c>
      <c r="C163" t="s">
        <v>15</v>
      </c>
      <c r="D163" s="3">
        <v>61.7</v>
      </c>
      <c r="E163" s="3">
        <v>25.8</v>
      </c>
      <c r="F163" s="3">
        <v>26.4</v>
      </c>
      <c r="G163" s="3">
        <v>34.9</v>
      </c>
      <c r="H163" s="3">
        <v>43858</v>
      </c>
      <c r="I163" s="2">
        <v>1.204</v>
      </c>
      <c r="J163" s="3">
        <v>84</v>
      </c>
      <c r="K163" s="3">
        <v>28.5</v>
      </c>
      <c r="L163" s="3">
        <v>72</v>
      </c>
      <c r="M163" s="3">
        <v>93.5</v>
      </c>
      <c r="N163" s="3">
        <v>55</v>
      </c>
      <c r="O163" s="22"/>
      <c r="P163" s="22"/>
      <c r="Q163" s="15"/>
      <c r="R163" s="15"/>
      <c r="S163" s="15"/>
      <c r="T163" s="15"/>
      <c r="U163" s="15"/>
      <c r="V163" s="17"/>
      <c r="W163" s="15"/>
      <c r="X163" s="15"/>
      <c r="Y163" s="15"/>
      <c r="Z163" s="15"/>
      <c r="AA163" s="15"/>
      <c r="AB163" s="15"/>
      <c r="AC163" s="15"/>
    </row>
    <row r="164" spans="1:29" x14ac:dyDescent="0.3">
      <c r="A164" t="s">
        <v>112</v>
      </c>
      <c r="B164" t="s">
        <v>19</v>
      </c>
      <c r="C164" t="s">
        <v>15</v>
      </c>
      <c r="D164" s="3">
        <v>61.8</v>
      </c>
      <c r="E164" s="3">
        <v>17.899999999999999</v>
      </c>
      <c r="F164" s="3">
        <v>12.8</v>
      </c>
      <c r="G164" s="3">
        <v>29.8</v>
      </c>
      <c r="H164" s="3">
        <v>48546</v>
      </c>
      <c r="I164" s="2">
        <v>1.2709999999999999</v>
      </c>
      <c r="J164" s="3">
        <v>90.5</v>
      </c>
      <c r="K164" s="3">
        <v>27</v>
      </c>
      <c r="L164" s="3">
        <v>74.5</v>
      </c>
      <c r="M164" s="3">
        <v>90</v>
      </c>
      <c r="N164" s="3">
        <v>50.5</v>
      </c>
      <c r="O164" s="21" t="str">
        <f t="shared" ref="O164:O195" si="728">A164</f>
        <v>CF9120</v>
      </c>
      <c r="P164" s="21" t="str">
        <f t="shared" ref="P164:P195" si="729">C164</f>
        <v>F</v>
      </c>
      <c r="Q164" s="14"/>
      <c r="R164" s="14"/>
      <c r="S164" s="14"/>
      <c r="T164" s="14"/>
      <c r="U164" s="14"/>
      <c r="V164" s="16"/>
      <c r="W164" s="14"/>
      <c r="X164" s="14"/>
      <c r="Y164" s="14"/>
      <c r="Z164" s="14"/>
      <c r="AA164" s="14"/>
      <c r="AB164" s="14"/>
      <c r="AC164" s="14"/>
    </row>
    <row r="165" spans="1:29" s="18" customFormat="1" x14ac:dyDescent="0.3">
      <c r="A165" s="18" t="s">
        <v>112</v>
      </c>
      <c r="B165" s="18" t="s">
        <v>20</v>
      </c>
      <c r="D165" s="19"/>
      <c r="E165" s="19"/>
      <c r="F165" s="19"/>
      <c r="G165" s="19"/>
      <c r="H165" s="19"/>
      <c r="I165" s="20"/>
      <c r="J165" s="19"/>
      <c r="K165" s="19"/>
      <c r="L165" s="19"/>
      <c r="M165" s="19"/>
      <c r="N165" s="19"/>
      <c r="O165" s="22"/>
      <c r="P165" s="22"/>
      <c r="Q165" s="15"/>
      <c r="R165" s="15"/>
      <c r="S165" s="15"/>
      <c r="T165" s="15"/>
      <c r="U165" s="15"/>
      <c r="V165" s="17"/>
      <c r="W165" s="15"/>
      <c r="X165" s="15"/>
      <c r="Y165" s="15"/>
      <c r="Z165" s="15"/>
      <c r="AA165" s="15"/>
      <c r="AB165" s="15"/>
      <c r="AC165" s="15"/>
    </row>
    <row r="166" spans="1:29" x14ac:dyDescent="0.3">
      <c r="A166" t="s">
        <v>113</v>
      </c>
      <c r="B166" t="s">
        <v>19</v>
      </c>
      <c r="C166" t="s">
        <v>15</v>
      </c>
      <c r="D166" s="3">
        <v>61.7</v>
      </c>
      <c r="E166" s="3">
        <v>37.799999999999997</v>
      </c>
      <c r="F166" s="3">
        <v>46.1</v>
      </c>
      <c r="G166" s="3">
        <v>44.6</v>
      </c>
      <c r="H166" s="3">
        <v>36596</v>
      </c>
      <c r="I166" s="2">
        <v>1.2330000000000001</v>
      </c>
      <c r="J166" s="3">
        <v>91.5</v>
      </c>
      <c r="K166" s="3">
        <v>28.5</v>
      </c>
      <c r="L166" s="3">
        <v>79.5</v>
      </c>
      <c r="M166" s="3">
        <v>96.5</v>
      </c>
      <c r="N166" s="3">
        <v>55</v>
      </c>
      <c r="O166" s="21" t="str">
        <f t="shared" ref="O166:O197" si="730">A166</f>
        <v>CF9121</v>
      </c>
      <c r="P166" s="21" t="str">
        <f t="shared" ref="P166:P197" si="731">C166</f>
        <v>F</v>
      </c>
      <c r="Q166" s="14"/>
      <c r="R166" s="14"/>
      <c r="S166" s="14"/>
      <c r="T166" s="14"/>
      <c r="U166" s="14"/>
      <c r="V166" s="16"/>
      <c r="W166" s="14"/>
      <c r="X166" s="14"/>
      <c r="Y166" s="14"/>
      <c r="Z166" s="14"/>
      <c r="AA166" s="14"/>
      <c r="AB166" s="14"/>
      <c r="AC166" s="14"/>
    </row>
    <row r="167" spans="1:29" s="18" customFormat="1" x14ac:dyDescent="0.3">
      <c r="A167" s="18" t="s">
        <v>113</v>
      </c>
      <c r="B167" s="18" t="s">
        <v>20</v>
      </c>
      <c r="D167" s="19"/>
      <c r="E167" s="19"/>
      <c r="F167" s="19"/>
      <c r="G167" s="19"/>
      <c r="H167" s="19"/>
      <c r="I167" s="20"/>
      <c r="J167" s="19"/>
      <c r="K167" s="19"/>
      <c r="L167" s="19"/>
      <c r="M167" s="19"/>
      <c r="N167" s="19"/>
      <c r="O167" s="22"/>
      <c r="P167" s="22"/>
      <c r="Q167" s="15"/>
      <c r="R167" s="15"/>
      <c r="S167" s="15"/>
      <c r="T167" s="15"/>
      <c r="U167" s="15"/>
      <c r="V167" s="17"/>
      <c r="W167" s="15"/>
      <c r="X167" s="15"/>
      <c r="Y167" s="15"/>
      <c r="Z167" s="15"/>
      <c r="AA167" s="15"/>
      <c r="AB167" s="15"/>
      <c r="AC167" s="15"/>
    </row>
    <row r="168" spans="1:29" x14ac:dyDescent="0.3">
      <c r="A168" t="s">
        <v>114</v>
      </c>
      <c r="B168" t="s">
        <v>19</v>
      </c>
      <c r="C168" t="s">
        <v>15</v>
      </c>
      <c r="D168" s="3">
        <v>68</v>
      </c>
      <c r="E168" s="3">
        <v>29.9</v>
      </c>
      <c r="F168" s="3">
        <v>34.4</v>
      </c>
      <c r="G168" s="3">
        <v>40.200000000000003</v>
      </c>
      <c r="H168" s="3">
        <v>45457</v>
      </c>
      <c r="I168" s="2">
        <v>1.2190000000000001</v>
      </c>
      <c r="J168" s="3">
        <v>90.5</v>
      </c>
      <c r="K168" s="3">
        <v>28</v>
      </c>
      <c r="L168" s="3">
        <v>77.5</v>
      </c>
      <c r="M168" s="3">
        <v>100</v>
      </c>
      <c r="N168" s="3">
        <v>57</v>
      </c>
      <c r="O168" s="21" t="str">
        <f t="shared" ref="O168:O199" si="732">A168</f>
        <v>CF9122</v>
      </c>
      <c r="P168" s="21" t="str">
        <f t="shared" ref="P168:P199" si="733">C168</f>
        <v>F</v>
      </c>
      <c r="Q168" s="14"/>
      <c r="R168" s="14"/>
      <c r="S168" s="14"/>
      <c r="T168" s="14"/>
      <c r="U168" s="14"/>
      <c r="V168" s="16"/>
      <c r="W168" s="14"/>
      <c r="X168" s="14"/>
      <c r="Y168" s="14"/>
      <c r="Z168" s="14"/>
      <c r="AA168" s="14"/>
      <c r="AB168" s="14"/>
      <c r="AC168" s="14"/>
    </row>
    <row r="169" spans="1:29" s="18" customFormat="1" x14ac:dyDescent="0.3">
      <c r="A169" s="18" t="s">
        <v>114</v>
      </c>
      <c r="B169" s="18" t="s">
        <v>20</v>
      </c>
      <c r="D169" s="19"/>
      <c r="E169" s="19"/>
      <c r="F169" s="19"/>
      <c r="G169" s="19"/>
      <c r="H169" s="19"/>
      <c r="I169" s="20"/>
      <c r="J169" s="19"/>
      <c r="K169" s="19"/>
      <c r="L169" s="19"/>
      <c r="M169" s="19"/>
      <c r="N169" s="19"/>
      <c r="O169" s="22"/>
      <c r="P169" s="22"/>
      <c r="Q169" s="15"/>
      <c r="R169" s="15"/>
      <c r="S169" s="15"/>
      <c r="T169" s="15"/>
      <c r="U169" s="15"/>
      <c r="V169" s="17"/>
      <c r="W169" s="15"/>
      <c r="X169" s="15"/>
      <c r="Y169" s="15"/>
      <c r="Z169" s="15"/>
      <c r="AA169" s="15"/>
      <c r="AB169" s="15"/>
      <c r="AC169" s="15"/>
    </row>
    <row r="170" spans="1:29" x14ac:dyDescent="0.3">
      <c r="A170" t="s">
        <v>115</v>
      </c>
      <c r="B170" t="s">
        <v>19</v>
      </c>
      <c r="C170" t="s">
        <v>15</v>
      </c>
      <c r="D170" s="3">
        <v>54.8</v>
      </c>
      <c r="E170" s="3">
        <v>20.399999999999999</v>
      </c>
      <c r="F170" s="3">
        <v>25.8</v>
      </c>
      <c r="G170" s="3">
        <v>30.1</v>
      </c>
      <c r="H170" s="3">
        <v>41998</v>
      </c>
      <c r="I170" s="2">
        <v>1.0960000000000001</v>
      </c>
      <c r="J170" s="3">
        <v>85</v>
      </c>
      <c r="K170" s="3">
        <v>24.5</v>
      </c>
      <c r="L170" s="3">
        <v>70</v>
      </c>
      <c r="M170" s="3">
        <v>88.5</v>
      </c>
      <c r="N170" s="3">
        <v>48</v>
      </c>
      <c r="O170" s="21" t="str">
        <f t="shared" ref="O170:O201" si="734">A170</f>
        <v>CF9123</v>
      </c>
      <c r="P170" s="21" t="str">
        <f t="shared" ref="P170:P201" si="735">C170</f>
        <v>F</v>
      </c>
      <c r="Q170" s="14">
        <f t="shared" ref="Q170" si="736">D171-D170</f>
        <v>-3.5</v>
      </c>
      <c r="R170" s="14">
        <f t="shared" ref="R170" si="737">E171-E170</f>
        <v>-5.9999999999999982</v>
      </c>
      <c r="S170" s="14">
        <f t="shared" ref="S170" si="738">F171-F170</f>
        <v>-10.200000000000001</v>
      </c>
      <c r="T170" s="14">
        <f t="shared" ref="T170" si="739">G171-G170</f>
        <v>-6</v>
      </c>
      <c r="U170" s="14">
        <f t="shared" ref="U170" si="740">H171-H170</f>
        <v>308</v>
      </c>
      <c r="V170" s="16">
        <f t="shared" ref="V170" si="741">I171-I170</f>
        <v>-1.0000000000000009E-2</v>
      </c>
      <c r="W170" s="14">
        <f t="shared" ref="W170" si="742">J171-J170</f>
        <v>-0.5</v>
      </c>
      <c r="X170" s="14">
        <f t="shared" ref="X170" si="743">K171-K170</f>
        <v>0.5</v>
      </c>
      <c r="Y170" s="14">
        <f t="shared" ref="Y170" si="744">L171-L170</f>
        <v>-1</v>
      </c>
      <c r="Z170" s="14">
        <f t="shared" ref="Z170" si="745">M171-M170</f>
        <v>-3</v>
      </c>
      <c r="AA170" s="14">
        <f t="shared" ref="AA170" si="746">N171-N170</f>
        <v>-4.5</v>
      </c>
      <c r="AB170" s="14">
        <f t="shared" ref="AB170" si="747">((E171-E170)/E170)*100</f>
        <v>-29.411764705882348</v>
      </c>
      <c r="AC170" s="14">
        <f t="shared" ref="AC170" si="748">((H171-H170)/H170)*100</f>
        <v>0.73336825563122054</v>
      </c>
    </row>
    <row r="171" spans="1:29" x14ac:dyDescent="0.3">
      <c r="A171" t="s">
        <v>115</v>
      </c>
      <c r="B171" t="s">
        <v>20</v>
      </c>
      <c r="C171" t="s">
        <v>15</v>
      </c>
      <c r="D171" s="3">
        <v>51.3</v>
      </c>
      <c r="E171" s="3">
        <v>14.4</v>
      </c>
      <c r="F171" s="3">
        <v>15.6</v>
      </c>
      <c r="G171" s="3">
        <v>24.1</v>
      </c>
      <c r="H171" s="3">
        <v>42306</v>
      </c>
      <c r="I171" s="2">
        <v>1.0860000000000001</v>
      </c>
      <c r="J171" s="3">
        <v>84.5</v>
      </c>
      <c r="K171" s="3">
        <v>25</v>
      </c>
      <c r="L171" s="3">
        <v>69</v>
      </c>
      <c r="M171" s="3">
        <v>85.5</v>
      </c>
      <c r="N171" s="3">
        <v>43.5</v>
      </c>
      <c r="O171" s="22"/>
      <c r="P171" s="22"/>
      <c r="Q171" s="15"/>
      <c r="R171" s="15"/>
      <c r="S171" s="15"/>
      <c r="T171" s="15"/>
      <c r="U171" s="15"/>
      <c r="V171" s="17"/>
      <c r="W171" s="15"/>
      <c r="X171" s="15"/>
      <c r="Y171" s="15"/>
      <c r="Z171" s="15"/>
      <c r="AA171" s="15"/>
      <c r="AB171" s="15"/>
      <c r="AC171" s="15"/>
    </row>
    <row r="172" spans="1:29" x14ac:dyDescent="0.3">
      <c r="A172" t="s">
        <v>116</v>
      </c>
      <c r="B172" t="s">
        <v>19</v>
      </c>
      <c r="C172" t="s">
        <v>15</v>
      </c>
      <c r="D172" s="3">
        <v>62.4</v>
      </c>
      <c r="E172" s="3">
        <v>23.4</v>
      </c>
      <c r="F172" s="3">
        <v>27.7</v>
      </c>
      <c r="G172" s="3">
        <v>33.6</v>
      </c>
      <c r="H172" s="3">
        <v>46442</v>
      </c>
      <c r="I172" s="2">
        <v>1.113</v>
      </c>
      <c r="J172" s="3">
        <v>86</v>
      </c>
      <c r="K172" s="3">
        <v>27.5</v>
      </c>
      <c r="L172" s="3">
        <v>76</v>
      </c>
      <c r="M172" s="3">
        <v>98.5</v>
      </c>
      <c r="N172" s="3">
        <v>53.5</v>
      </c>
      <c r="O172" s="21" t="str">
        <f t="shared" ref="O172:O203" si="749">A172</f>
        <v>CF9124</v>
      </c>
      <c r="P172" s="21" t="str">
        <f t="shared" ref="P172:P203" si="750">C172</f>
        <v>F</v>
      </c>
      <c r="Q172" s="14">
        <f t="shared" ref="Q172" si="751">D173-D172</f>
        <v>-1.7999999999999972</v>
      </c>
      <c r="R172" s="14">
        <f t="shared" ref="R172" si="752">E173-E172</f>
        <v>-4.8999999999999986</v>
      </c>
      <c r="S172" s="14">
        <f t="shared" ref="S172" si="753">F173-F172</f>
        <v>-7.3000000000000007</v>
      </c>
      <c r="T172" s="14">
        <f t="shared" ref="T172" si="754">G173-G172</f>
        <v>-4.4000000000000021</v>
      </c>
      <c r="U172" s="14">
        <f t="shared" ref="U172" si="755">H173-H172</f>
        <v>1449</v>
      </c>
      <c r="V172" s="16">
        <f t="shared" ref="V172" si="756">I173-I172</f>
        <v>1.0000000000000009E-2</v>
      </c>
      <c r="W172" s="14">
        <f t="shared" ref="W172" si="757">J173-J172</f>
        <v>-2.5</v>
      </c>
      <c r="X172" s="14">
        <f t="shared" ref="X172" si="758">K173-K172</f>
        <v>-0.5</v>
      </c>
      <c r="Y172" s="14">
        <f t="shared" ref="Y172" si="759">L173-L172</f>
        <v>-3.5</v>
      </c>
      <c r="Z172" s="14">
        <f t="shared" ref="Z172" si="760">M173-M172</f>
        <v>-3</v>
      </c>
      <c r="AA172" s="14">
        <f t="shared" ref="AA172" si="761">N173-N172</f>
        <v>-1</v>
      </c>
      <c r="AB172" s="14">
        <f t="shared" ref="AB172" si="762">((E173-E172)/E172)*100</f>
        <v>-20.940170940170937</v>
      </c>
      <c r="AC172" s="14">
        <f t="shared" ref="AC172" si="763">((H173-H172)/H172)*100</f>
        <v>3.1200206709444038</v>
      </c>
    </row>
    <row r="173" spans="1:29" x14ac:dyDescent="0.3">
      <c r="A173" t="s">
        <v>116</v>
      </c>
      <c r="B173" t="s">
        <v>20</v>
      </c>
      <c r="C173" t="s">
        <v>15</v>
      </c>
      <c r="D173" s="3">
        <v>60.6</v>
      </c>
      <c r="E173" s="3">
        <v>18.5</v>
      </c>
      <c r="F173" s="3">
        <v>20.399999999999999</v>
      </c>
      <c r="G173" s="3">
        <v>29.2</v>
      </c>
      <c r="H173" s="3">
        <v>47891</v>
      </c>
      <c r="I173" s="2">
        <v>1.123</v>
      </c>
      <c r="J173" s="3">
        <v>83.5</v>
      </c>
      <c r="K173" s="3">
        <v>27</v>
      </c>
      <c r="L173" s="3">
        <v>72.5</v>
      </c>
      <c r="M173" s="3">
        <v>95.5</v>
      </c>
      <c r="N173" s="3">
        <v>52.5</v>
      </c>
      <c r="O173" s="22"/>
      <c r="P173" s="22"/>
      <c r="Q173" s="15"/>
      <c r="R173" s="15"/>
      <c r="S173" s="15"/>
      <c r="T173" s="15"/>
      <c r="U173" s="15"/>
      <c r="V173" s="17"/>
      <c r="W173" s="15"/>
      <c r="X173" s="15"/>
      <c r="Y173" s="15"/>
      <c r="Z173" s="15"/>
      <c r="AA173" s="15"/>
      <c r="AB173" s="15"/>
      <c r="AC173" s="15"/>
    </row>
    <row r="174" spans="1:29" x14ac:dyDescent="0.3">
      <c r="A174" t="s">
        <v>117</v>
      </c>
      <c r="B174" t="s">
        <v>19</v>
      </c>
      <c r="C174" t="s">
        <v>15</v>
      </c>
      <c r="D174" s="3">
        <v>89.5</v>
      </c>
      <c r="E174" s="3">
        <v>37.200000000000003</v>
      </c>
      <c r="F174" s="3">
        <v>42.2</v>
      </c>
      <c r="G174" s="3">
        <v>39.1</v>
      </c>
      <c r="H174" s="3">
        <v>54653</v>
      </c>
      <c r="I174" s="2">
        <v>1.1839999999999999</v>
      </c>
      <c r="J174" s="3">
        <v>113</v>
      </c>
      <c r="K174" s="3">
        <v>35.5</v>
      </c>
      <c r="L174" s="3">
        <v>104.5</v>
      </c>
      <c r="M174" s="3">
        <v>108.5</v>
      </c>
      <c r="N174" s="3">
        <v>58</v>
      </c>
      <c r="O174" s="21" t="str">
        <f t="shared" ref="O174:O205" si="764">A174</f>
        <v>CF9125</v>
      </c>
      <c r="P174" s="21" t="str">
        <f t="shared" ref="P174:P205" si="765">C174</f>
        <v>F</v>
      </c>
      <c r="Q174" s="14">
        <f t="shared" ref="Q174" si="766">D175-D174</f>
        <v>0.40000000000000568</v>
      </c>
      <c r="R174" s="14">
        <f t="shared" ref="R174" si="767">E175-E174</f>
        <v>-1.1000000000000014</v>
      </c>
      <c r="S174" s="14">
        <f t="shared" ref="S174" si="768">F175-F174</f>
        <v>-2.3000000000000043</v>
      </c>
      <c r="T174" s="14">
        <f t="shared" ref="T174" si="769">G175-G174</f>
        <v>-0.70000000000000284</v>
      </c>
      <c r="U174" s="14">
        <f t="shared" ref="U174" si="770">H175-H174</f>
        <v>1227</v>
      </c>
      <c r="V174" s="16">
        <f t="shared" ref="V174" si="771">I175-I174</f>
        <v>-4.0000000000000036E-3</v>
      </c>
      <c r="W174" s="14">
        <f t="shared" ref="W174" si="772">J175-J174</f>
        <v>-8</v>
      </c>
      <c r="X174" s="14">
        <f t="shared" ref="X174" si="773">K175-K174</f>
        <v>0.17000000000000171</v>
      </c>
      <c r="Y174" s="14">
        <f t="shared" ref="Y174" si="774">L175-L174</f>
        <v>-2.5</v>
      </c>
      <c r="Z174" s="14">
        <f t="shared" ref="Z174" si="775">M175-M174</f>
        <v>0</v>
      </c>
      <c r="AA174" s="14">
        <f t="shared" ref="AA174" si="776">N175-N174</f>
        <v>0.5</v>
      </c>
      <c r="AB174" s="14">
        <f t="shared" ref="AB174" si="777">((E175-E174)/E174)*100</f>
        <v>-2.9569892473118315</v>
      </c>
      <c r="AC174" s="14">
        <f t="shared" ref="AC174" si="778">((H175-H174)/H174)*100</f>
        <v>2.2450734634878233</v>
      </c>
    </row>
    <row r="175" spans="1:29" x14ac:dyDescent="0.3">
      <c r="A175" t="s">
        <v>117</v>
      </c>
      <c r="B175" t="s">
        <v>20</v>
      </c>
      <c r="C175" t="s">
        <v>15</v>
      </c>
      <c r="D175" s="3">
        <v>89.9</v>
      </c>
      <c r="E175" s="3">
        <v>36.1</v>
      </c>
      <c r="F175" s="3">
        <v>39.9</v>
      </c>
      <c r="G175" s="3">
        <v>38.4</v>
      </c>
      <c r="H175" s="3">
        <v>55880</v>
      </c>
      <c r="I175" s="2">
        <v>1.18</v>
      </c>
      <c r="J175" s="3">
        <v>105</v>
      </c>
      <c r="K175" s="3">
        <v>35.67</v>
      </c>
      <c r="L175" s="3">
        <v>102</v>
      </c>
      <c r="M175" s="3">
        <v>108.5</v>
      </c>
      <c r="N175" s="3">
        <v>58.5</v>
      </c>
      <c r="O175" s="22"/>
      <c r="P175" s="22"/>
      <c r="Q175" s="15"/>
      <c r="R175" s="15"/>
      <c r="S175" s="15"/>
      <c r="T175" s="15"/>
      <c r="U175" s="15"/>
      <c r="V175" s="17"/>
      <c r="W175" s="15"/>
      <c r="X175" s="15"/>
      <c r="Y175" s="15"/>
      <c r="Z175" s="15"/>
      <c r="AA175" s="15"/>
      <c r="AB175" s="15"/>
      <c r="AC175" s="15"/>
    </row>
    <row r="176" spans="1:29" x14ac:dyDescent="0.3">
      <c r="A176" t="s">
        <v>118</v>
      </c>
      <c r="B176" t="s">
        <v>19</v>
      </c>
      <c r="C176" t="s">
        <v>16</v>
      </c>
      <c r="D176" s="3">
        <v>84.6</v>
      </c>
      <c r="E176" s="3">
        <v>25.7</v>
      </c>
      <c r="F176" s="3">
        <v>34.9</v>
      </c>
      <c r="G176" s="3">
        <v>29.4</v>
      </c>
      <c r="H176" s="3">
        <v>60893</v>
      </c>
      <c r="I176" s="2">
        <v>1.24</v>
      </c>
      <c r="J176" s="3">
        <v>104.5</v>
      </c>
      <c r="K176" s="3">
        <v>32</v>
      </c>
      <c r="L176" s="3">
        <v>96.5</v>
      </c>
      <c r="M176" s="3">
        <v>101</v>
      </c>
      <c r="N176" s="3">
        <v>55</v>
      </c>
      <c r="O176" s="21" t="str">
        <f t="shared" ref="O176:O207" si="779">A176</f>
        <v>CF9126</v>
      </c>
      <c r="P176" s="21" t="str">
        <f t="shared" ref="P176:P207" si="780">C176</f>
        <v>M</v>
      </c>
      <c r="Q176" s="14">
        <f t="shared" ref="Q176" si="781">D177-D176</f>
        <v>-5.5999999999999943</v>
      </c>
      <c r="R176" s="14">
        <f t="shared" ref="R176" si="782">E177-E176</f>
        <v>-4.1999999999999993</v>
      </c>
      <c r="S176" s="14">
        <f t="shared" ref="S176" si="783">F177-F176</f>
        <v>-8</v>
      </c>
      <c r="T176" s="14">
        <f t="shared" ref="T176" si="784">G177-G176</f>
        <v>-3.1999999999999993</v>
      </c>
      <c r="U176" s="14">
        <f t="shared" ref="U176" si="785">H177-H176</f>
        <v>-925</v>
      </c>
      <c r="V176" s="16">
        <f t="shared" ref="V176" si="786">I177-I176</f>
        <v>-1.6000000000000014E-2</v>
      </c>
      <c r="W176" s="14">
        <f t="shared" ref="W176" si="787">J177-J176</f>
        <v>-6</v>
      </c>
      <c r="X176" s="14">
        <f t="shared" ref="X176" si="788">K177-K176</f>
        <v>-1</v>
      </c>
      <c r="Y176" s="14">
        <f t="shared" ref="Y176" si="789">L177-L176</f>
        <v>-5</v>
      </c>
      <c r="Z176" s="14">
        <f t="shared" ref="Z176" si="790">M177-M176</f>
        <v>-2.5</v>
      </c>
      <c r="AA176" s="14">
        <f t="shared" ref="AA176" si="791">N177-N176</f>
        <v>-2.5</v>
      </c>
      <c r="AB176" s="14">
        <f t="shared" ref="AB176" si="792">((E177-E176)/E176)*100</f>
        <v>-16.342412451361866</v>
      </c>
      <c r="AC176" s="14">
        <f t="shared" ref="AC176" si="793">((H177-H176)/H176)*100</f>
        <v>-1.5190580198052321</v>
      </c>
    </row>
    <row r="177" spans="1:29" x14ac:dyDescent="0.3">
      <c r="A177" t="s">
        <v>118</v>
      </c>
      <c r="B177" t="s">
        <v>20</v>
      </c>
      <c r="C177" t="s">
        <v>16</v>
      </c>
      <c r="D177" s="3">
        <v>79</v>
      </c>
      <c r="E177" s="3">
        <v>21.5</v>
      </c>
      <c r="F177" s="3">
        <v>26.9</v>
      </c>
      <c r="G177" s="3">
        <v>26.2</v>
      </c>
      <c r="H177" s="3">
        <v>59968</v>
      </c>
      <c r="I177" s="2">
        <v>1.224</v>
      </c>
      <c r="J177" s="3">
        <v>98.5</v>
      </c>
      <c r="K177" s="3">
        <v>31</v>
      </c>
      <c r="L177" s="3">
        <v>91.5</v>
      </c>
      <c r="M177" s="3">
        <v>98.5</v>
      </c>
      <c r="N177" s="3">
        <v>52.5</v>
      </c>
      <c r="O177" s="22"/>
      <c r="P177" s="22"/>
      <c r="Q177" s="15"/>
      <c r="R177" s="15"/>
      <c r="S177" s="15"/>
      <c r="T177" s="15"/>
      <c r="U177" s="15"/>
      <c r="V177" s="17"/>
      <c r="W177" s="15"/>
      <c r="X177" s="15"/>
      <c r="Y177" s="15"/>
      <c r="Z177" s="15"/>
      <c r="AA177" s="15"/>
      <c r="AB177" s="15"/>
      <c r="AC177" s="15"/>
    </row>
    <row r="178" spans="1:29" x14ac:dyDescent="0.3">
      <c r="A178" t="s">
        <v>119</v>
      </c>
      <c r="B178" t="s">
        <v>19</v>
      </c>
      <c r="C178" t="s">
        <v>15</v>
      </c>
      <c r="D178" s="3">
        <v>60.2</v>
      </c>
      <c r="E178" s="3">
        <v>21.4</v>
      </c>
      <c r="F178" s="3">
        <v>20.399999999999999</v>
      </c>
      <c r="G178" s="3">
        <v>28</v>
      </c>
      <c r="H178" s="3">
        <v>45611</v>
      </c>
      <c r="I178" s="2">
        <v>1.1359999999999999</v>
      </c>
      <c r="J178" s="3">
        <v>91</v>
      </c>
      <c r="K178" s="3">
        <v>24.5</v>
      </c>
      <c r="L178" s="3">
        <v>77</v>
      </c>
      <c r="M178" s="3">
        <v>95.5</v>
      </c>
      <c r="N178" s="3">
        <v>49.5</v>
      </c>
      <c r="O178" s="21" t="str">
        <f t="shared" ref="O178:O209" si="794">A178</f>
        <v>CF9127</v>
      </c>
      <c r="P178" s="21" t="str">
        <f t="shared" ref="P178:P209" si="795">C178</f>
        <v>F</v>
      </c>
      <c r="Q178" s="14">
        <f t="shared" ref="Q178" si="796">D179-D178</f>
        <v>0.69999999999999574</v>
      </c>
      <c r="R178" s="14">
        <f t="shared" ref="R178" si="797">E179-E178</f>
        <v>-4.1999999999999993</v>
      </c>
      <c r="S178" s="14">
        <f t="shared" ref="S178" si="798">F179-F178</f>
        <v>-4</v>
      </c>
      <c r="T178" s="14">
        <f t="shared" ref="T178" si="799">G179-G178</f>
        <v>-3.1999999999999993</v>
      </c>
      <c r="U178" s="14">
        <f t="shared" ref="U178" si="800">H179-H178</f>
        <v>2693</v>
      </c>
      <c r="V178" s="16">
        <f t="shared" ref="V178" si="801">I179-I178</f>
        <v>-2.0000000000000018E-3</v>
      </c>
      <c r="W178" s="14">
        <f t="shared" ref="W178" si="802">J179-J178</f>
        <v>-3</v>
      </c>
      <c r="X178" s="14">
        <f t="shared" ref="X178" si="803">K179-K178</f>
        <v>0.5</v>
      </c>
      <c r="Y178" s="14">
        <f t="shared" ref="Y178" si="804">L179-L178</f>
        <v>0</v>
      </c>
      <c r="Z178" s="14">
        <f t="shared" ref="Z178" si="805">M179-M178</f>
        <v>-3.5</v>
      </c>
      <c r="AA178" s="14">
        <f t="shared" ref="AA178" si="806">N179-N178</f>
        <v>-0.5</v>
      </c>
      <c r="AB178" s="14">
        <f t="shared" ref="AB178" si="807">((E179-E178)/E178)*100</f>
        <v>-19.626168224299061</v>
      </c>
      <c r="AC178" s="14">
        <f t="shared" ref="AC178" si="808">((H179-H178)/H178)*100</f>
        <v>5.9042774769244257</v>
      </c>
    </row>
    <row r="179" spans="1:29" x14ac:dyDescent="0.3">
      <c r="A179" t="s">
        <v>119</v>
      </c>
      <c r="B179" t="s">
        <v>20</v>
      </c>
      <c r="C179" t="s">
        <v>15</v>
      </c>
      <c r="D179" s="3">
        <v>60.9</v>
      </c>
      <c r="E179" s="3">
        <v>17.2</v>
      </c>
      <c r="F179" s="3">
        <v>16.399999999999999</v>
      </c>
      <c r="G179" s="3">
        <v>24.8</v>
      </c>
      <c r="H179" s="3">
        <v>48304</v>
      </c>
      <c r="I179" s="2">
        <v>1.1339999999999999</v>
      </c>
      <c r="J179" s="3">
        <v>88</v>
      </c>
      <c r="K179" s="3">
        <v>25</v>
      </c>
      <c r="L179" s="3">
        <v>77</v>
      </c>
      <c r="M179" s="3">
        <v>92</v>
      </c>
      <c r="N179" s="3">
        <v>49</v>
      </c>
      <c r="O179" s="22"/>
      <c r="P179" s="22"/>
      <c r="Q179" s="15"/>
      <c r="R179" s="15"/>
      <c r="S179" s="15"/>
      <c r="T179" s="15"/>
      <c r="U179" s="15"/>
      <c r="V179" s="17"/>
      <c r="W179" s="15"/>
      <c r="X179" s="15"/>
      <c r="Y179" s="15"/>
      <c r="Z179" s="15"/>
      <c r="AA179" s="15"/>
      <c r="AB179" s="15"/>
      <c r="AC179" s="15"/>
    </row>
    <row r="180" spans="1:29" x14ac:dyDescent="0.3">
      <c r="A180" t="s">
        <v>120</v>
      </c>
      <c r="B180" t="s">
        <v>19</v>
      </c>
      <c r="C180" t="s">
        <v>15</v>
      </c>
      <c r="D180" s="3">
        <v>71.400000000000006</v>
      </c>
      <c r="E180" s="3">
        <v>28.1</v>
      </c>
      <c r="F180" s="3">
        <v>35.799999999999997</v>
      </c>
      <c r="G180" s="3">
        <v>34.4</v>
      </c>
      <c r="H180" s="3">
        <v>49417</v>
      </c>
      <c r="I180" s="2">
        <v>1.266</v>
      </c>
      <c r="J180" s="3">
        <v>96</v>
      </c>
      <c r="K180" s="3">
        <v>31</v>
      </c>
      <c r="L180" s="3">
        <v>87</v>
      </c>
      <c r="M180" s="3">
        <v>98.3</v>
      </c>
      <c r="N180" s="3">
        <v>55</v>
      </c>
      <c r="O180" s="21" t="str">
        <f t="shared" ref="O180:O211" si="809">A180</f>
        <v>CF9128</v>
      </c>
      <c r="P180" s="21" t="str">
        <f t="shared" ref="P180:P211" si="810">C180</f>
        <v>F</v>
      </c>
      <c r="Q180" s="14"/>
      <c r="R180" s="14"/>
      <c r="S180" s="14"/>
      <c r="T180" s="14"/>
      <c r="U180" s="14"/>
      <c r="V180" s="16"/>
      <c r="W180" s="14"/>
      <c r="X180" s="14"/>
      <c r="Y180" s="14"/>
      <c r="Z180" s="14"/>
      <c r="AA180" s="14"/>
      <c r="AB180" s="14"/>
      <c r="AC180" s="14"/>
    </row>
    <row r="181" spans="1:29" s="18" customFormat="1" x14ac:dyDescent="0.3">
      <c r="A181" s="18" t="s">
        <v>120</v>
      </c>
      <c r="B181" s="18" t="s">
        <v>20</v>
      </c>
      <c r="D181" s="19"/>
      <c r="E181" s="19"/>
      <c r="F181" s="19"/>
      <c r="G181" s="19"/>
      <c r="H181" s="19"/>
      <c r="I181" s="20"/>
      <c r="J181" s="19"/>
      <c r="K181" s="19"/>
      <c r="L181" s="19"/>
      <c r="M181" s="19"/>
      <c r="N181" s="19"/>
      <c r="O181" s="22"/>
      <c r="P181" s="22"/>
      <c r="Q181" s="15"/>
      <c r="R181" s="15"/>
      <c r="S181" s="15"/>
      <c r="T181" s="15"/>
      <c r="U181" s="15"/>
      <c r="V181" s="17"/>
      <c r="W181" s="15"/>
      <c r="X181" s="15"/>
      <c r="Y181" s="15"/>
      <c r="Z181" s="15"/>
      <c r="AA181" s="15"/>
      <c r="AB181" s="15"/>
      <c r="AC181" s="15"/>
    </row>
    <row r="182" spans="1:29" x14ac:dyDescent="0.3">
      <c r="A182" t="s">
        <v>121</v>
      </c>
      <c r="B182" t="s">
        <v>19</v>
      </c>
      <c r="C182" t="s">
        <v>16</v>
      </c>
      <c r="D182" s="3">
        <v>79</v>
      </c>
      <c r="E182" s="3">
        <v>14.8</v>
      </c>
      <c r="F182" s="3">
        <v>21.6</v>
      </c>
      <c r="G182" s="3">
        <v>16.2</v>
      </c>
      <c r="H182" s="3">
        <v>65516</v>
      </c>
      <c r="I182" s="2">
        <v>1.385</v>
      </c>
      <c r="J182" s="3">
        <v>99</v>
      </c>
      <c r="K182" s="3">
        <v>31.5</v>
      </c>
      <c r="L182" s="3">
        <v>90.5</v>
      </c>
      <c r="M182" s="3">
        <v>101</v>
      </c>
      <c r="N182" s="3">
        <v>57</v>
      </c>
      <c r="O182" s="21" t="str">
        <f t="shared" ref="O182:O213" si="811">A182</f>
        <v>CF9129</v>
      </c>
      <c r="P182" s="21" t="str">
        <f t="shared" ref="P182:P213" si="812">C182</f>
        <v>M</v>
      </c>
      <c r="Q182" s="14">
        <f t="shared" ref="Q182" si="813">D183-D182</f>
        <v>0.20000000000000284</v>
      </c>
      <c r="R182" s="14">
        <f t="shared" ref="R182" si="814">E183-E182</f>
        <v>-1</v>
      </c>
      <c r="S182" s="14">
        <f t="shared" ref="S182" si="815">F183-F182</f>
        <v>-1.2000000000000028</v>
      </c>
      <c r="T182" s="14">
        <f t="shared" ref="T182" si="816">G183-G182</f>
        <v>2.6000000000000014</v>
      </c>
      <c r="U182" s="14">
        <f t="shared" ref="U182" si="817">H183-H182</f>
        <v>527</v>
      </c>
      <c r="V182" s="16">
        <f t="shared" ref="V182" si="818">I183-I182</f>
        <v>2.0000000000000018E-3</v>
      </c>
      <c r="W182" s="14">
        <f t="shared" ref="W182" si="819">J183-J182</f>
        <v>-0.5</v>
      </c>
      <c r="X182" s="14">
        <f t="shared" ref="X182" si="820">K183-K182</f>
        <v>0</v>
      </c>
      <c r="Y182" s="14">
        <f t="shared" ref="Y182" si="821">L183-L182</f>
        <v>-3.5</v>
      </c>
      <c r="Z182" s="14">
        <f t="shared" ref="Z182" si="822">M183-M182</f>
        <v>1</v>
      </c>
      <c r="AA182" s="14">
        <f t="shared" ref="AA182" si="823">N183-N182</f>
        <v>-3.5</v>
      </c>
      <c r="AB182" s="14">
        <f t="shared" ref="AB182" si="824">((E183-E182)/E182)*100</f>
        <v>-6.7567567567567561</v>
      </c>
      <c r="AC182" s="14">
        <f t="shared" ref="AC182" si="825">((H183-H182)/H182)*100</f>
        <v>0.80438366200622746</v>
      </c>
    </row>
    <row r="183" spans="1:29" x14ac:dyDescent="0.3">
      <c r="A183" t="s">
        <v>121</v>
      </c>
      <c r="B183" t="s">
        <v>20</v>
      </c>
      <c r="C183" t="s">
        <v>16</v>
      </c>
      <c r="D183" s="3">
        <v>79.2</v>
      </c>
      <c r="E183" s="3">
        <v>13.8</v>
      </c>
      <c r="F183" s="3">
        <v>20.399999999999999</v>
      </c>
      <c r="G183" s="3">
        <v>18.8</v>
      </c>
      <c r="H183" s="3">
        <v>66043</v>
      </c>
      <c r="I183" s="2">
        <v>1.387</v>
      </c>
      <c r="J183" s="3">
        <v>98.5</v>
      </c>
      <c r="K183" s="3">
        <v>31.5</v>
      </c>
      <c r="L183" s="3">
        <v>87</v>
      </c>
      <c r="M183" s="3">
        <v>102</v>
      </c>
      <c r="N183" s="3">
        <v>53.5</v>
      </c>
      <c r="O183" s="22"/>
      <c r="P183" s="22"/>
      <c r="Q183" s="15"/>
      <c r="R183" s="15"/>
      <c r="S183" s="15"/>
      <c r="T183" s="15"/>
      <c r="U183" s="15"/>
      <c r="V183" s="17"/>
      <c r="W183" s="15"/>
      <c r="X183" s="15"/>
      <c r="Y183" s="15"/>
      <c r="Z183" s="15"/>
      <c r="AA183" s="15"/>
      <c r="AB183" s="15"/>
      <c r="AC183" s="15"/>
    </row>
    <row r="184" spans="1:29" x14ac:dyDescent="0.3">
      <c r="A184" t="s">
        <v>122</v>
      </c>
      <c r="B184" t="s">
        <v>19</v>
      </c>
      <c r="C184" t="s">
        <v>15</v>
      </c>
      <c r="D184" s="3">
        <v>73.400000000000006</v>
      </c>
      <c r="E184" s="3">
        <v>32.6</v>
      </c>
      <c r="F184" s="3">
        <v>40.5</v>
      </c>
      <c r="G184" s="3">
        <v>39.9</v>
      </c>
      <c r="H184" s="3">
        <v>47491</v>
      </c>
      <c r="I184" s="2">
        <v>1.296</v>
      </c>
      <c r="J184" s="3">
        <v>99</v>
      </c>
      <c r="K184" s="3">
        <v>32.799999999999997</v>
      </c>
      <c r="L184" s="3">
        <v>90</v>
      </c>
      <c r="M184" s="3">
        <v>104</v>
      </c>
      <c r="N184" s="3">
        <v>60</v>
      </c>
      <c r="O184" s="21" t="str">
        <f t="shared" ref="O184:O215" si="826">A184</f>
        <v>CF9130</v>
      </c>
      <c r="P184" s="21" t="str">
        <f t="shared" ref="P184:P215" si="827">C184</f>
        <v>F</v>
      </c>
      <c r="Q184" s="14">
        <f t="shared" ref="Q184" si="828">D185-D184</f>
        <v>-3</v>
      </c>
      <c r="R184" s="14">
        <f t="shared" ref="R184" si="829">E185-E184</f>
        <v>0.19999999999999574</v>
      </c>
      <c r="S184" s="14">
        <f t="shared" ref="S184" si="830">F185-F184</f>
        <v>-0.20000000000000284</v>
      </c>
      <c r="T184" s="14">
        <f t="shared" ref="T184" si="831">G185-G184</f>
        <v>0.39999999999999858</v>
      </c>
      <c r="U184" s="14">
        <f t="shared" ref="U184" si="832">H185-H184</f>
        <v>-1906</v>
      </c>
      <c r="V184" s="16">
        <f t="shared" ref="V184" si="833">I185-I184</f>
        <v>-1.9000000000000128E-2</v>
      </c>
      <c r="W184" s="14">
        <f t="shared" ref="W184" si="834">J185-J184</f>
        <v>-3</v>
      </c>
      <c r="X184" s="14">
        <f t="shared" ref="X184" si="835">K185-K184</f>
        <v>-2.2999999999999972</v>
      </c>
      <c r="Y184" s="14">
        <f t="shared" ref="Y184" si="836">L185-L184</f>
        <v>-2.5</v>
      </c>
      <c r="Z184" s="14">
        <f t="shared" ref="Z184" si="837">M185-M184</f>
        <v>-5</v>
      </c>
      <c r="AA184" s="14">
        <f t="shared" ref="AA184" si="838">N185-N184</f>
        <v>-2</v>
      </c>
      <c r="AB184" s="14">
        <f t="shared" ref="AB184" si="839">((E185-E184)/E184)*100</f>
        <v>0.61349693251532433</v>
      </c>
      <c r="AC184" s="14">
        <f t="shared" ref="AC184" si="840">((H185-H184)/H184)*100</f>
        <v>-4.0133920111178956</v>
      </c>
    </row>
    <row r="185" spans="1:29" x14ac:dyDescent="0.3">
      <c r="A185" t="s">
        <v>122</v>
      </c>
      <c r="B185" t="s">
        <v>20</v>
      </c>
      <c r="C185" t="s">
        <v>15</v>
      </c>
      <c r="D185" s="3">
        <v>70.400000000000006</v>
      </c>
      <c r="E185" s="3">
        <v>32.799999999999997</v>
      </c>
      <c r="F185" s="3">
        <v>40.299999999999997</v>
      </c>
      <c r="G185" s="3">
        <v>40.299999999999997</v>
      </c>
      <c r="H185" s="3">
        <v>45585</v>
      </c>
      <c r="I185" s="2">
        <v>1.2769999999999999</v>
      </c>
      <c r="J185" s="3">
        <v>96</v>
      </c>
      <c r="K185" s="3">
        <v>30.5</v>
      </c>
      <c r="L185" s="3">
        <v>87.5</v>
      </c>
      <c r="M185" s="3">
        <v>99</v>
      </c>
      <c r="N185" s="3">
        <v>58</v>
      </c>
      <c r="O185" s="22"/>
      <c r="P185" s="22"/>
      <c r="Q185" s="15"/>
      <c r="R185" s="15"/>
      <c r="S185" s="15"/>
      <c r="T185" s="15"/>
      <c r="U185" s="15"/>
      <c r="V185" s="17"/>
      <c r="W185" s="15"/>
      <c r="X185" s="15"/>
      <c r="Y185" s="15"/>
      <c r="Z185" s="15"/>
      <c r="AA185" s="15"/>
      <c r="AB185" s="15"/>
      <c r="AC185" s="15"/>
    </row>
    <row r="186" spans="1:29" x14ac:dyDescent="0.3">
      <c r="A186" t="s">
        <v>123</v>
      </c>
      <c r="B186" t="s">
        <v>19</v>
      </c>
      <c r="C186" t="s">
        <v>16</v>
      </c>
      <c r="D186" s="3">
        <v>92.6</v>
      </c>
      <c r="E186" s="3">
        <v>27.2</v>
      </c>
      <c r="F186" s="3">
        <v>37.6</v>
      </c>
      <c r="G186" s="3">
        <v>29.5</v>
      </c>
      <c r="H186" s="3">
        <v>65201</v>
      </c>
      <c r="I186" s="2">
        <v>1.2849999999999999</v>
      </c>
      <c r="J186" s="3">
        <v>101.3</v>
      </c>
      <c r="K186" s="3">
        <v>33</v>
      </c>
      <c r="L186" s="3">
        <v>93</v>
      </c>
      <c r="M186" s="3">
        <v>106</v>
      </c>
      <c r="N186" s="3">
        <v>58.5</v>
      </c>
      <c r="O186" s="21" t="str">
        <f t="shared" ref="O186:O217" si="841">A186</f>
        <v>CF9131</v>
      </c>
      <c r="P186" s="21" t="str">
        <f t="shared" ref="P186:P217" si="842">C186</f>
        <v>M</v>
      </c>
      <c r="Q186" s="14">
        <f t="shared" ref="Q186" si="843">D187-D186</f>
        <v>-2.5</v>
      </c>
      <c r="R186" s="14">
        <f t="shared" ref="R186" si="844">E187-E186</f>
        <v>-3.3999999999999986</v>
      </c>
      <c r="S186" s="14">
        <f t="shared" ref="S186" si="845">F187-F186</f>
        <v>-3.2000000000000028</v>
      </c>
      <c r="T186" s="14">
        <f t="shared" ref="T186" si="846">G187-G186</f>
        <v>-3.1000000000000014</v>
      </c>
      <c r="U186" s="14">
        <f t="shared" ref="U186" si="847">H187-H186</f>
        <v>1446</v>
      </c>
      <c r="V186" s="16">
        <f t="shared" ref="V186" si="848">I187-I186</f>
        <v>2.6000000000000023E-2</v>
      </c>
      <c r="W186" s="14">
        <f t="shared" ref="W186" si="849">J187-J186</f>
        <v>-6.2999999999999972</v>
      </c>
      <c r="X186" s="14">
        <f t="shared" ref="X186" si="850">K187-K186</f>
        <v>-1.5</v>
      </c>
      <c r="Y186" s="14">
        <f t="shared" ref="Y186" si="851">L187-L186</f>
        <v>-4.5</v>
      </c>
      <c r="Z186" s="14">
        <f t="shared" ref="Z186" si="852">M187-M186</f>
        <v>1</v>
      </c>
      <c r="AA186" s="14">
        <f t="shared" ref="AA186" si="853">N187-N186</f>
        <v>-1</v>
      </c>
      <c r="AB186" s="14">
        <f t="shared" ref="AB186" si="854">((E187-E186)/E186)*100</f>
        <v>-12.499999999999995</v>
      </c>
      <c r="AC186" s="14">
        <f t="shared" ref="AC186" si="855">((H187-H186)/H186)*100</f>
        <v>2.2177573963589516</v>
      </c>
    </row>
    <row r="187" spans="1:29" x14ac:dyDescent="0.3">
      <c r="A187" t="s">
        <v>123</v>
      </c>
      <c r="B187" t="s">
        <v>20</v>
      </c>
      <c r="C187" t="s">
        <v>16</v>
      </c>
      <c r="D187" s="3">
        <v>90.1</v>
      </c>
      <c r="E187" s="3">
        <v>23.8</v>
      </c>
      <c r="F187" s="3">
        <v>34.4</v>
      </c>
      <c r="G187" s="3">
        <v>26.4</v>
      </c>
      <c r="H187" s="3">
        <v>66647</v>
      </c>
      <c r="I187" s="2">
        <v>1.3109999999999999</v>
      </c>
      <c r="J187" s="3">
        <v>95</v>
      </c>
      <c r="K187" s="3">
        <v>31.5</v>
      </c>
      <c r="L187" s="3">
        <v>88.5</v>
      </c>
      <c r="M187" s="3">
        <v>107</v>
      </c>
      <c r="N187" s="3">
        <v>57.5</v>
      </c>
      <c r="O187" s="22"/>
      <c r="P187" s="22"/>
      <c r="Q187" s="15"/>
      <c r="R187" s="15"/>
      <c r="S187" s="15"/>
      <c r="T187" s="15"/>
      <c r="U187" s="15"/>
      <c r="V187" s="17"/>
      <c r="W187" s="15"/>
      <c r="X187" s="15"/>
      <c r="Y187" s="15"/>
      <c r="Z187" s="15"/>
      <c r="AA187" s="15"/>
      <c r="AB187" s="15"/>
      <c r="AC187" s="15"/>
    </row>
    <row r="188" spans="1:29" x14ac:dyDescent="0.3">
      <c r="A188" t="s">
        <v>124</v>
      </c>
      <c r="B188" t="s">
        <v>19</v>
      </c>
      <c r="C188" t="s">
        <v>15</v>
      </c>
      <c r="D188" s="3">
        <v>64.3</v>
      </c>
      <c r="E188" s="3">
        <v>27.8</v>
      </c>
      <c r="F188" s="3">
        <v>24.7</v>
      </c>
      <c r="G188" s="3">
        <v>39</v>
      </c>
      <c r="H188" s="3">
        <v>44900</v>
      </c>
      <c r="I188" s="2">
        <v>1.2110000000000001</v>
      </c>
      <c r="J188" s="3">
        <v>90</v>
      </c>
      <c r="K188" s="3">
        <v>28.5</v>
      </c>
      <c r="L188" s="3">
        <v>81</v>
      </c>
      <c r="M188" s="3">
        <v>97</v>
      </c>
      <c r="N188" s="3">
        <v>55.5</v>
      </c>
      <c r="O188" s="21" t="str">
        <f t="shared" ref="O188:O219" si="856">A188</f>
        <v>CF9132</v>
      </c>
      <c r="P188" s="21" t="str">
        <f t="shared" ref="P188:P219" si="857">C188</f>
        <v>F</v>
      </c>
      <c r="Q188" s="14">
        <f t="shared" ref="Q188" si="858">D189-D188</f>
        <v>-2.8999999999999986</v>
      </c>
      <c r="R188" s="14">
        <f t="shared" ref="R188" si="859">E189-E188</f>
        <v>-3</v>
      </c>
      <c r="S188" s="14">
        <f t="shared" ref="S188" si="860">F189-F188</f>
        <v>-4.8000000000000007</v>
      </c>
      <c r="T188" s="14">
        <f t="shared" ref="T188" si="861">G189-G188</f>
        <v>-1.2999999999999972</v>
      </c>
      <c r="U188" s="14">
        <f t="shared" ref="U188" si="862">H189-H188</f>
        <v>-558</v>
      </c>
      <c r="V188" s="16">
        <f t="shared" ref="V188" si="863">I189-I188</f>
        <v>-2.0000000000000018E-3</v>
      </c>
      <c r="W188" s="14">
        <f t="shared" ref="W188" si="864">J189-J188</f>
        <v>-4</v>
      </c>
      <c r="X188" s="14">
        <f t="shared" ref="X188" si="865">K189-K188</f>
        <v>-2</v>
      </c>
      <c r="Y188" s="14">
        <f t="shared" ref="Y188" si="866">L189-L188</f>
        <v>-1.5</v>
      </c>
      <c r="Z188" s="14">
        <f t="shared" ref="Z188" si="867">M189-M188</f>
        <v>-3.5</v>
      </c>
      <c r="AA188" s="14">
        <f t="shared" ref="AA188" si="868">N189-N188</f>
        <v>-2.5</v>
      </c>
      <c r="AB188" s="14">
        <f t="shared" ref="AB188" si="869">((E189-E188)/E188)*100</f>
        <v>-10.791366906474821</v>
      </c>
      <c r="AC188" s="14">
        <f t="shared" ref="AC188" si="870">((H189-H188)/H188)*100</f>
        <v>-1.242761692650334</v>
      </c>
    </row>
    <row r="189" spans="1:29" x14ac:dyDescent="0.3">
      <c r="A189" t="s">
        <v>124</v>
      </c>
      <c r="B189" t="s">
        <v>20</v>
      </c>
      <c r="C189" t="s">
        <v>15</v>
      </c>
      <c r="D189" s="3">
        <v>61.4</v>
      </c>
      <c r="E189" s="3">
        <v>24.8</v>
      </c>
      <c r="F189" s="3">
        <v>19.899999999999999</v>
      </c>
      <c r="G189" s="3">
        <v>37.700000000000003</v>
      </c>
      <c r="H189" s="3">
        <v>44342</v>
      </c>
      <c r="I189" s="2">
        <v>1.2090000000000001</v>
      </c>
      <c r="J189" s="3">
        <v>86</v>
      </c>
      <c r="K189" s="3">
        <v>26.5</v>
      </c>
      <c r="L189" s="3">
        <v>79.5</v>
      </c>
      <c r="M189" s="3">
        <v>93.5</v>
      </c>
      <c r="N189" s="3">
        <v>53</v>
      </c>
      <c r="O189" s="22"/>
      <c r="P189" s="22"/>
      <c r="Q189" s="15"/>
      <c r="R189" s="15"/>
      <c r="S189" s="15"/>
      <c r="T189" s="15"/>
      <c r="U189" s="15"/>
      <c r="V189" s="17"/>
      <c r="W189" s="15"/>
      <c r="X189" s="15"/>
      <c r="Y189" s="15"/>
      <c r="Z189" s="15"/>
      <c r="AA189" s="15"/>
      <c r="AB189" s="15"/>
      <c r="AC189" s="15"/>
    </row>
    <row r="190" spans="1:29" x14ac:dyDescent="0.3">
      <c r="A190" t="s">
        <v>125</v>
      </c>
      <c r="B190" t="s">
        <v>19</v>
      </c>
      <c r="C190" t="s">
        <v>16</v>
      </c>
      <c r="D190" s="3">
        <v>83.1</v>
      </c>
      <c r="E190" s="3">
        <v>12.3</v>
      </c>
      <c r="F190" s="3">
        <v>16.2</v>
      </c>
      <c r="G190" s="3">
        <v>14.3</v>
      </c>
      <c r="H190" s="3">
        <v>71172</v>
      </c>
      <c r="I190" s="2">
        <v>1.327</v>
      </c>
      <c r="J190" s="3">
        <v>96.5</v>
      </c>
      <c r="K190" s="3">
        <v>32.5</v>
      </c>
      <c r="L190" s="3">
        <v>81</v>
      </c>
      <c r="M190" s="3">
        <v>100.25</v>
      </c>
      <c r="N190" s="3">
        <v>54.25</v>
      </c>
      <c r="O190" s="21" t="str">
        <f t="shared" ref="O190:O221" si="871">A190</f>
        <v>CF9133</v>
      </c>
      <c r="P190" s="21" t="str">
        <f t="shared" ref="P190:P221" si="872">C190</f>
        <v>M</v>
      </c>
      <c r="Q190" s="14"/>
      <c r="R190" s="14"/>
      <c r="S190" s="14"/>
      <c r="T190" s="14"/>
      <c r="U190" s="14"/>
      <c r="V190" s="16"/>
      <c r="W190" s="14"/>
      <c r="X190" s="14"/>
      <c r="Y190" s="14"/>
      <c r="Z190" s="14"/>
      <c r="AA190" s="14"/>
      <c r="AB190" s="14"/>
      <c r="AC190" s="14"/>
    </row>
    <row r="191" spans="1:29" s="18" customFormat="1" x14ac:dyDescent="0.3">
      <c r="A191" s="18" t="s">
        <v>125</v>
      </c>
      <c r="B191" s="18" t="s">
        <v>20</v>
      </c>
      <c r="D191" s="19"/>
      <c r="E191" s="19"/>
      <c r="F191" s="19"/>
      <c r="G191" s="19"/>
      <c r="H191" s="19"/>
      <c r="I191" s="20"/>
      <c r="J191" s="19"/>
      <c r="K191" s="19"/>
      <c r="L191" s="19"/>
      <c r="M191" s="19"/>
      <c r="N191" s="19"/>
      <c r="O191" s="22"/>
      <c r="P191" s="22"/>
      <c r="Q191" s="15"/>
      <c r="R191" s="15"/>
      <c r="S191" s="15"/>
      <c r="T191" s="15"/>
      <c r="U191" s="15"/>
      <c r="V191" s="17"/>
      <c r="W191" s="15"/>
      <c r="X191" s="15"/>
      <c r="Y191" s="15"/>
      <c r="Z191" s="15"/>
      <c r="AA191" s="15"/>
      <c r="AB191" s="15"/>
      <c r="AC191" s="15"/>
    </row>
    <row r="192" spans="1:29" x14ac:dyDescent="0.3">
      <c r="A192" t="s">
        <v>126</v>
      </c>
      <c r="B192" t="s">
        <v>19</v>
      </c>
      <c r="C192" t="s">
        <v>15</v>
      </c>
      <c r="D192" s="3">
        <v>66.3</v>
      </c>
      <c r="E192" s="3">
        <v>25.8</v>
      </c>
      <c r="F192" s="3">
        <v>23.6</v>
      </c>
      <c r="G192" s="3">
        <v>33.4</v>
      </c>
      <c r="H192" s="3">
        <v>47775</v>
      </c>
      <c r="I192" s="2">
        <v>1.145</v>
      </c>
      <c r="J192" s="3">
        <v>90.25</v>
      </c>
      <c r="K192" s="3">
        <v>30.3</v>
      </c>
      <c r="L192" s="3">
        <v>74.5</v>
      </c>
      <c r="M192" s="3">
        <v>106</v>
      </c>
      <c r="N192" s="3">
        <v>56</v>
      </c>
      <c r="O192" s="21" t="str">
        <f t="shared" ref="O192:O223" si="873">A192</f>
        <v>CF9134</v>
      </c>
      <c r="P192" s="21" t="str">
        <f t="shared" ref="P192:P223" si="874">C192</f>
        <v>F</v>
      </c>
      <c r="Q192" s="14"/>
      <c r="R192" s="14"/>
      <c r="S192" s="14"/>
      <c r="T192" s="14"/>
      <c r="U192" s="14"/>
      <c r="V192" s="16"/>
      <c r="W192" s="14"/>
      <c r="X192" s="14"/>
      <c r="Y192" s="14"/>
      <c r="Z192" s="14"/>
      <c r="AA192" s="14"/>
      <c r="AB192" s="14"/>
      <c r="AC192" s="14"/>
    </row>
    <row r="193" spans="1:29" s="18" customFormat="1" x14ac:dyDescent="0.3">
      <c r="A193" s="18" t="s">
        <v>126</v>
      </c>
      <c r="B193" s="18" t="s">
        <v>20</v>
      </c>
      <c r="D193" s="19"/>
      <c r="E193" s="19"/>
      <c r="F193" s="19"/>
      <c r="G193" s="19"/>
      <c r="H193" s="19"/>
      <c r="I193" s="20"/>
      <c r="J193" s="19"/>
      <c r="K193" s="19"/>
      <c r="L193" s="19"/>
      <c r="M193" s="19"/>
      <c r="N193" s="19"/>
      <c r="O193" s="22"/>
      <c r="P193" s="22"/>
      <c r="Q193" s="15"/>
      <c r="R193" s="15"/>
      <c r="S193" s="15"/>
      <c r="T193" s="15"/>
      <c r="U193" s="15"/>
      <c r="V193" s="17"/>
      <c r="W193" s="15"/>
      <c r="X193" s="15"/>
      <c r="Y193" s="15"/>
      <c r="Z193" s="15"/>
      <c r="AA193" s="15"/>
      <c r="AB193" s="15"/>
      <c r="AC193" s="15"/>
    </row>
    <row r="194" spans="1:29" x14ac:dyDescent="0.3">
      <c r="A194" t="s">
        <v>127</v>
      </c>
      <c r="B194" t="s">
        <v>19</v>
      </c>
      <c r="C194" t="s">
        <v>15</v>
      </c>
      <c r="D194" s="3">
        <v>71.900000000000006</v>
      </c>
      <c r="E194" s="3">
        <v>48.1</v>
      </c>
      <c r="F194" s="3">
        <v>54.1</v>
      </c>
      <c r="G194" s="3">
        <v>55.9</v>
      </c>
      <c r="H194" s="3">
        <v>35914</v>
      </c>
      <c r="I194" s="2">
        <v>1.1060000000000001</v>
      </c>
      <c r="J194" s="3">
        <v>95</v>
      </c>
      <c r="K194" s="3">
        <v>30</v>
      </c>
      <c r="L194" s="3">
        <v>95.5</v>
      </c>
      <c r="M194" s="3">
        <v>112</v>
      </c>
      <c r="N194" s="3">
        <v>55</v>
      </c>
      <c r="O194" s="21" t="str">
        <f t="shared" ref="O194:O225" si="875">A194</f>
        <v>CF9135</v>
      </c>
      <c r="P194" s="21" t="str">
        <f t="shared" ref="P194:P225" si="876">C194</f>
        <v>F</v>
      </c>
      <c r="Q194" s="14">
        <f t="shared" ref="Q194" si="877">D195-D194</f>
        <v>-1.8000000000000114</v>
      </c>
      <c r="R194" s="14">
        <f t="shared" ref="R194" si="878">E195-E194</f>
        <v>-1.7000000000000028</v>
      </c>
      <c r="S194" s="14">
        <f t="shared" ref="S194" si="879">F195-F194</f>
        <v>-1.3999999999999986</v>
      </c>
      <c r="T194" s="14">
        <f t="shared" ref="T194" si="880">G195-G194</f>
        <v>-0.5</v>
      </c>
      <c r="U194" s="14">
        <f t="shared" ref="U194" si="881">H195-H194</f>
        <v>151</v>
      </c>
      <c r="V194" s="16">
        <f t="shared" ref="V194" si="882">I195-I194</f>
        <v>-5.0000000000001155E-3</v>
      </c>
      <c r="W194" s="14">
        <f t="shared" ref="W194" si="883">J195-J194</f>
        <v>-4</v>
      </c>
      <c r="X194" s="14">
        <f t="shared" ref="X194" si="884">K195-K194</f>
        <v>-1</v>
      </c>
      <c r="Y194" s="14">
        <f t="shared" ref="Y194" si="885">L195-L194</f>
        <v>-1</v>
      </c>
      <c r="Z194" s="14">
        <f t="shared" ref="Z194" si="886">M195-M194</f>
        <v>-2</v>
      </c>
      <c r="AA194" s="14">
        <f t="shared" ref="AA194" si="887">N195-N194</f>
        <v>-3.5</v>
      </c>
      <c r="AB194" s="14">
        <f t="shared" ref="AB194" si="888">((E195-E194)/E194)*100</f>
        <v>-3.5343035343035401</v>
      </c>
      <c r="AC194" s="14">
        <f t="shared" ref="AC194" si="889">((H195-H194)/H194)*100</f>
        <v>0.42044885003062871</v>
      </c>
    </row>
    <row r="195" spans="1:29" x14ac:dyDescent="0.3">
      <c r="A195" t="s">
        <v>127</v>
      </c>
      <c r="B195" t="s">
        <v>20</v>
      </c>
      <c r="C195" t="s">
        <v>15</v>
      </c>
      <c r="D195" s="3">
        <v>70.099999999999994</v>
      </c>
      <c r="E195" s="3">
        <v>46.4</v>
      </c>
      <c r="F195" s="3">
        <v>52.7</v>
      </c>
      <c r="G195" s="3">
        <v>55.4</v>
      </c>
      <c r="H195" s="3">
        <v>36065</v>
      </c>
      <c r="I195" s="2">
        <v>1.101</v>
      </c>
      <c r="J195" s="3">
        <v>91</v>
      </c>
      <c r="K195" s="3">
        <v>29</v>
      </c>
      <c r="L195" s="3">
        <v>94.5</v>
      </c>
      <c r="M195" s="3">
        <v>110</v>
      </c>
      <c r="N195" s="3">
        <v>51.5</v>
      </c>
      <c r="O195" s="22"/>
      <c r="P195" s="22"/>
      <c r="Q195" s="15"/>
      <c r="R195" s="15"/>
      <c r="S195" s="15"/>
      <c r="T195" s="15"/>
      <c r="U195" s="15"/>
      <c r="V195" s="17"/>
      <c r="W195" s="15"/>
      <c r="X195" s="15"/>
      <c r="Y195" s="15"/>
      <c r="Z195" s="15"/>
      <c r="AA195" s="15"/>
      <c r="AB195" s="15"/>
      <c r="AC195" s="15"/>
    </row>
    <row r="196" spans="1:29" x14ac:dyDescent="0.3">
      <c r="A196" t="s">
        <v>128</v>
      </c>
      <c r="B196" t="s">
        <v>19</v>
      </c>
      <c r="C196" t="s">
        <v>15</v>
      </c>
      <c r="D196" s="3">
        <v>85.9</v>
      </c>
      <c r="E196" s="3">
        <v>43.1</v>
      </c>
      <c r="F196" s="3">
        <v>48.7</v>
      </c>
      <c r="G196" s="3">
        <v>52.1</v>
      </c>
      <c r="H196" s="3">
        <v>46946</v>
      </c>
      <c r="I196" s="2">
        <v>1.1399999999999999</v>
      </c>
      <c r="J196" s="3">
        <v>103</v>
      </c>
      <c r="K196" s="3">
        <v>29.5</v>
      </c>
      <c r="L196" s="3">
        <v>106</v>
      </c>
      <c r="M196" s="3">
        <v>112</v>
      </c>
      <c r="N196" s="3">
        <v>62</v>
      </c>
      <c r="O196" s="21" t="str">
        <f t="shared" ref="O196:O227" si="890">A196</f>
        <v>CF9136</v>
      </c>
      <c r="P196" s="21" t="str">
        <f t="shared" ref="P196:P227" si="891">C196</f>
        <v>F</v>
      </c>
      <c r="Q196" s="14"/>
      <c r="R196" s="14"/>
      <c r="S196" s="14"/>
      <c r="T196" s="14"/>
      <c r="U196" s="14"/>
      <c r="V196" s="16"/>
      <c r="W196" s="14"/>
      <c r="X196" s="14"/>
      <c r="Y196" s="14"/>
      <c r="Z196" s="14"/>
      <c r="AA196" s="14"/>
      <c r="AB196" s="14"/>
      <c r="AC196" s="14"/>
    </row>
    <row r="197" spans="1:29" s="18" customFormat="1" x14ac:dyDescent="0.3">
      <c r="A197" s="18" t="s">
        <v>128</v>
      </c>
      <c r="B197" s="18" t="s">
        <v>20</v>
      </c>
      <c r="D197" s="19"/>
      <c r="E197" s="19"/>
      <c r="F197" s="19"/>
      <c r="G197" s="19"/>
      <c r="H197" s="19"/>
      <c r="I197" s="20"/>
      <c r="J197" s="19"/>
      <c r="K197" s="19"/>
      <c r="L197" s="19"/>
      <c r="M197" s="19"/>
      <c r="N197" s="19"/>
      <c r="O197" s="22"/>
      <c r="P197" s="22"/>
      <c r="Q197" s="15"/>
      <c r="R197" s="15"/>
      <c r="S197" s="15"/>
      <c r="T197" s="15"/>
      <c r="U197" s="15"/>
      <c r="V197" s="17"/>
      <c r="W197" s="15"/>
      <c r="X197" s="15"/>
      <c r="Y197" s="15"/>
      <c r="Z197" s="15"/>
      <c r="AA197" s="15"/>
      <c r="AB197" s="15"/>
      <c r="AC197" s="15"/>
    </row>
    <row r="198" spans="1:29" x14ac:dyDescent="0.3">
      <c r="A198" t="s">
        <v>129</v>
      </c>
      <c r="B198" t="s">
        <v>19</v>
      </c>
      <c r="C198" t="s">
        <v>16</v>
      </c>
      <c r="D198" s="3">
        <v>72.7</v>
      </c>
      <c r="E198" s="3">
        <v>15.7</v>
      </c>
      <c r="F198" s="3">
        <v>22</v>
      </c>
      <c r="G198" s="3">
        <v>21.5</v>
      </c>
      <c r="H198" s="3">
        <v>59320</v>
      </c>
      <c r="I198" s="2">
        <v>1.2490000000000001</v>
      </c>
      <c r="J198" s="3">
        <v>95.5</v>
      </c>
      <c r="K198" s="3">
        <v>33</v>
      </c>
      <c r="L198" s="3">
        <v>83</v>
      </c>
      <c r="M198" s="3">
        <v>97.5</v>
      </c>
      <c r="N198" s="3">
        <v>50</v>
      </c>
      <c r="O198" s="21" t="str">
        <f t="shared" ref="O198:O229" si="892">A198</f>
        <v>CF9137</v>
      </c>
      <c r="P198" s="21" t="str">
        <f t="shared" ref="P198:P229" si="893">C198</f>
        <v>M</v>
      </c>
      <c r="Q198" s="14"/>
      <c r="R198" s="14"/>
      <c r="S198" s="14"/>
      <c r="T198" s="14"/>
      <c r="U198" s="14"/>
      <c r="V198" s="16"/>
      <c r="W198" s="14"/>
      <c r="X198" s="14"/>
      <c r="Y198" s="14"/>
      <c r="Z198" s="14"/>
      <c r="AA198" s="14"/>
      <c r="AB198" s="14"/>
      <c r="AC198" s="14"/>
    </row>
    <row r="199" spans="1:29" s="18" customFormat="1" x14ac:dyDescent="0.3">
      <c r="A199" s="18" t="s">
        <v>129</v>
      </c>
      <c r="B199" s="18" t="s">
        <v>20</v>
      </c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9"/>
      <c r="O199" s="22"/>
      <c r="P199" s="22"/>
      <c r="Q199" s="15"/>
      <c r="R199" s="15"/>
      <c r="S199" s="15"/>
      <c r="T199" s="15"/>
      <c r="U199" s="15"/>
      <c r="V199" s="17"/>
      <c r="W199" s="15"/>
      <c r="X199" s="15"/>
      <c r="Y199" s="15"/>
      <c r="Z199" s="15"/>
      <c r="AA199" s="15"/>
      <c r="AB199" s="15"/>
      <c r="AC199" s="15"/>
    </row>
    <row r="200" spans="1:29" x14ac:dyDescent="0.3">
      <c r="A200" t="s">
        <v>130</v>
      </c>
      <c r="B200" t="s">
        <v>19</v>
      </c>
      <c r="C200" t="s">
        <v>15</v>
      </c>
      <c r="D200" s="3">
        <v>60.8</v>
      </c>
      <c r="E200" s="3">
        <v>33.6</v>
      </c>
      <c r="F200" s="3">
        <v>36.4</v>
      </c>
      <c r="G200" s="3">
        <v>45.6</v>
      </c>
      <c r="H200" s="3">
        <v>38670</v>
      </c>
      <c r="I200" s="2">
        <v>1.103</v>
      </c>
      <c r="J200" s="3">
        <v>84</v>
      </c>
      <c r="K200" s="3">
        <v>28</v>
      </c>
      <c r="L200" s="3">
        <v>75</v>
      </c>
      <c r="M200" s="3">
        <v>100</v>
      </c>
      <c r="N200" s="3">
        <v>54</v>
      </c>
      <c r="O200" s="21" t="str">
        <f t="shared" ref="O200:O231" si="894">A200</f>
        <v>CF9138</v>
      </c>
      <c r="P200" s="21" t="str">
        <f t="shared" ref="P200:P231" si="895">C200</f>
        <v>F</v>
      </c>
      <c r="Q200" s="14">
        <f t="shared" ref="Q200" si="896">D201-D200</f>
        <v>-0.89999999999999858</v>
      </c>
      <c r="R200" s="14">
        <f t="shared" ref="R200" si="897">E201-E200</f>
        <v>0.60000000000000142</v>
      </c>
      <c r="S200" s="14">
        <f t="shared" ref="S200" si="898">F201-F200</f>
        <v>-1.3999999999999986</v>
      </c>
      <c r="T200" s="14">
        <f t="shared" ref="T200" si="899">G201-G200</f>
        <v>-0.10000000000000142</v>
      </c>
      <c r="U200" s="14">
        <f t="shared" ref="U200" si="900">H201-H200</f>
        <v>-969</v>
      </c>
      <c r="V200" s="16">
        <f t="shared" ref="V200" si="901">I201-I200</f>
        <v>3.0000000000001137E-3</v>
      </c>
      <c r="W200" s="14">
        <f t="shared" ref="W200" si="902">J201-J200</f>
        <v>-1.5</v>
      </c>
      <c r="X200" s="14">
        <f t="shared" ref="X200" si="903">K201-K200</f>
        <v>-0.5</v>
      </c>
      <c r="Y200" s="14">
        <f t="shared" ref="Y200" si="904">L201-L200</f>
        <v>-2.5</v>
      </c>
      <c r="Z200" s="14">
        <f t="shared" ref="Z200" si="905">M201-M200</f>
        <v>0.5</v>
      </c>
      <c r="AA200" s="14">
        <f t="shared" ref="AA200" si="906">N201-N200</f>
        <v>-1</v>
      </c>
      <c r="AB200" s="14">
        <f t="shared" ref="AB200" si="907">((E201-E200)/E200)*100</f>
        <v>1.7857142857142898</v>
      </c>
      <c r="AC200" s="14">
        <f t="shared" ref="AC200" si="908">((H201-H200)/H200)*100</f>
        <v>-2.5058184639255234</v>
      </c>
    </row>
    <row r="201" spans="1:29" x14ac:dyDescent="0.3">
      <c r="A201" t="s">
        <v>130</v>
      </c>
      <c r="B201" t="s">
        <v>20</v>
      </c>
      <c r="C201" t="s">
        <v>15</v>
      </c>
      <c r="D201" s="3">
        <v>59.9</v>
      </c>
      <c r="E201" s="3">
        <v>34.200000000000003</v>
      </c>
      <c r="F201" s="3">
        <v>35</v>
      </c>
      <c r="G201" s="3">
        <v>45.5</v>
      </c>
      <c r="H201" s="3">
        <v>37701</v>
      </c>
      <c r="I201" s="2">
        <v>1.1060000000000001</v>
      </c>
      <c r="J201" s="3">
        <v>82.5</v>
      </c>
      <c r="K201" s="3">
        <v>27.5</v>
      </c>
      <c r="L201" s="3">
        <v>72.5</v>
      </c>
      <c r="M201" s="3">
        <v>100.5</v>
      </c>
      <c r="N201" s="3">
        <v>53</v>
      </c>
      <c r="O201" s="22"/>
      <c r="P201" s="22"/>
      <c r="Q201" s="15"/>
      <c r="R201" s="15"/>
      <c r="S201" s="15"/>
      <c r="T201" s="15"/>
      <c r="U201" s="15"/>
      <c r="V201" s="17"/>
      <c r="W201" s="15"/>
      <c r="X201" s="15"/>
      <c r="Y201" s="15"/>
      <c r="Z201" s="15"/>
      <c r="AA201" s="15"/>
      <c r="AB201" s="15"/>
      <c r="AC201" s="15"/>
    </row>
    <row r="202" spans="1:29" x14ac:dyDescent="0.3">
      <c r="A202" t="s">
        <v>131</v>
      </c>
      <c r="B202" t="s">
        <v>19</v>
      </c>
      <c r="C202" t="s">
        <v>15</v>
      </c>
      <c r="D202" s="3">
        <v>65.400000000000006</v>
      </c>
      <c r="E202" s="3">
        <v>28.3</v>
      </c>
      <c r="F202" s="3">
        <v>28.5</v>
      </c>
      <c r="G202" s="3">
        <v>39.6</v>
      </c>
      <c r="H202" s="3">
        <v>44788</v>
      </c>
      <c r="I202" s="2">
        <v>1.0740000000000001</v>
      </c>
      <c r="J202" s="3">
        <v>81</v>
      </c>
      <c r="K202" s="3">
        <v>26.5</v>
      </c>
      <c r="L202" s="3">
        <v>81</v>
      </c>
      <c r="M202" s="3">
        <v>104</v>
      </c>
      <c r="N202" s="3">
        <v>53</v>
      </c>
      <c r="O202" s="21" t="str">
        <f t="shared" ref="O202:O233" si="909">A202</f>
        <v>CF9139</v>
      </c>
      <c r="P202" s="21" t="str">
        <f t="shared" ref="P202:P233" si="910">C202</f>
        <v>F</v>
      </c>
      <c r="Q202" s="14"/>
      <c r="R202" s="14"/>
      <c r="S202" s="14"/>
      <c r="T202" s="14"/>
      <c r="U202" s="14"/>
      <c r="V202" s="16"/>
      <c r="W202" s="14"/>
      <c r="X202" s="14"/>
      <c r="Y202" s="14"/>
      <c r="Z202" s="14"/>
      <c r="AA202" s="14"/>
      <c r="AB202" s="14"/>
      <c r="AC202" s="14"/>
    </row>
    <row r="203" spans="1:29" s="18" customFormat="1" x14ac:dyDescent="0.3">
      <c r="A203" s="18" t="s">
        <v>131</v>
      </c>
      <c r="B203" s="18" t="s">
        <v>20</v>
      </c>
      <c r="D203" s="19"/>
      <c r="E203" s="19"/>
      <c r="F203" s="19"/>
      <c r="G203" s="19"/>
      <c r="H203" s="19"/>
      <c r="I203" s="20"/>
      <c r="J203" s="19"/>
      <c r="K203" s="19"/>
      <c r="L203" s="19"/>
      <c r="M203" s="19"/>
      <c r="N203" s="19"/>
      <c r="O203" s="22"/>
      <c r="P203" s="22"/>
      <c r="Q203" s="15"/>
      <c r="R203" s="15"/>
      <c r="S203" s="15"/>
      <c r="T203" s="15"/>
      <c r="U203" s="15"/>
      <c r="V203" s="17"/>
      <c r="W203" s="15"/>
      <c r="X203" s="15"/>
      <c r="Y203" s="15"/>
      <c r="Z203" s="15"/>
      <c r="AA203" s="15"/>
      <c r="AB203" s="15"/>
      <c r="AC203" s="15"/>
    </row>
    <row r="204" spans="1:29" x14ac:dyDescent="0.3">
      <c r="A204" t="s">
        <v>132</v>
      </c>
      <c r="B204" t="s">
        <v>19</v>
      </c>
      <c r="C204" t="s">
        <v>16</v>
      </c>
      <c r="D204" s="3">
        <v>73.8</v>
      </c>
      <c r="E204" s="3">
        <v>8.8000000000000007</v>
      </c>
      <c r="F204" s="3">
        <v>12</v>
      </c>
      <c r="G204" s="3">
        <v>12.8</v>
      </c>
      <c r="H204" s="3">
        <v>65456</v>
      </c>
      <c r="I204" s="2">
        <v>1.2270000000000001</v>
      </c>
      <c r="J204" s="3">
        <v>102</v>
      </c>
      <c r="K204" s="3">
        <v>34.5</v>
      </c>
      <c r="L204" s="3">
        <v>83</v>
      </c>
      <c r="M204" s="3">
        <v>97.8</v>
      </c>
      <c r="N204" s="3">
        <v>54.5</v>
      </c>
      <c r="O204" s="21" t="str">
        <f t="shared" ref="O204:O235" si="911">A204</f>
        <v>CF9140</v>
      </c>
      <c r="P204" s="21" t="str">
        <f t="shared" ref="P204:P235" si="912">C204</f>
        <v>M</v>
      </c>
      <c r="Q204" s="14">
        <f t="shared" ref="Q204" si="913">D205-D204</f>
        <v>1</v>
      </c>
      <c r="R204" s="14">
        <f t="shared" ref="R204" si="914">E205-E204</f>
        <v>0</v>
      </c>
      <c r="S204" s="14">
        <f t="shared" ref="S204" si="915">F205-F204</f>
        <v>-0.30000000000000071</v>
      </c>
      <c r="T204" s="14">
        <f t="shared" ref="T204" si="916">G205-G204</f>
        <v>0</v>
      </c>
      <c r="U204" s="14">
        <f t="shared" ref="U204" si="917">H205-H204</f>
        <v>994</v>
      </c>
      <c r="V204" s="16">
        <f t="shared" ref="V204" si="918">I205-I204</f>
        <v>4.0000000000000036E-3</v>
      </c>
      <c r="W204" s="14">
        <f t="shared" ref="W204" si="919">J205-J204</f>
        <v>-4.5</v>
      </c>
      <c r="X204" s="14">
        <f t="shared" ref="X204" si="920">K205-K204</f>
        <v>-1.6700000000000017</v>
      </c>
      <c r="Y204" s="14">
        <f t="shared" ref="Y204" si="921">L205-L204</f>
        <v>0</v>
      </c>
      <c r="Z204" s="14">
        <f t="shared" ref="Z204" si="922">M205-M204</f>
        <v>-4.2999999999999972</v>
      </c>
      <c r="AA204" s="14">
        <f t="shared" ref="AA204" si="923">N205-N204</f>
        <v>-0.5</v>
      </c>
      <c r="AB204" s="14">
        <f t="shared" ref="AB204" si="924">((E205-E204)/E204)*100</f>
        <v>0</v>
      </c>
      <c r="AC204" s="14">
        <f t="shared" ref="AC204" si="925">((H205-H204)/H204)*100</f>
        <v>1.5185773649474457</v>
      </c>
    </row>
    <row r="205" spans="1:29" x14ac:dyDescent="0.3">
      <c r="A205" t="s">
        <v>132</v>
      </c>
      <c r="B205" t="s">
        <v>20</v>
      </c>
      <c r="C205" t="s">
        <v>16</v>
      </c>
      <c r="D205" s="3">
        <v>74.8</v>
      </c>
      <c r="E205" s="3">
        <v>8.8000000000000007</v>
      </c>
      <c r="F205" s="3">
        <v>11.7</v>
      </c>
      <c r="G205" s="3">
        <v>12.8</v>
      </c>
      <c r="H205" s="3">
        <v>66450</v>
      </c>
      <c r="I205" s="2">
        <v>1.2310000000000001</v>
      </c>
      <c r="J205" s="3">
        <v>97.5</v>
      </c>
      <c r="K205" s="3">
        <v>32.83</v>
      </c>
      <c r="L205" s="3">
        <v>83</v>
      </c>
      <c r="M205" s="3">
        <v>93.5</v>
      </c>
      <c r="N205" s="3">
        <v>54</v>
      </c>
      <c r="O205" s="22"/>
      <c r="P205" s="22"/>
      <c r="Q205" s="15"/>
      <c r="R205" s="15"/>
      <c r="S205" s="15"/>
      <c r="T205" s="15"/>
      <c r="U205" s="15"/>
      <c r="V205" s="17"/>
      <c r="W205" s="15"/>
      <c r="X205" s="15"/>
      <c r="Y205" s="15"/>
      <c r="Z205" s="15"/>
      <c r="AA205" s="15"/>
      <c r="AB205" s="15"/>
      <c r="AC205" s="15"/>
    </row>
    <row r="206" spans="1:29" x14ac:dyDescent="0.3">
      <c r="A206" t="s">
        <v>133</v>
      </c>
      <c r="B206" t="s">
        <v>19</v>
      </c>
      <c r="C206" t="s">
        <v>15</v>
      </c>
      <c r="D206" s="3">
        <v>57.1</v>
      </c>
      <c r="E206" s="3">
        <v>30.6</v>
      </c>
      <c r="F206" s="3">
        <v>29.9</v>
      </c>
      <c r="G206" s="3">
        <v>44</v>
      </c>
      <c r="H206" s="3">
        <v>37866</v>
      </c>
      <c r="I206" s="2">
        <v>1.1379999999999999</v>
      </c>
      <c r="J206" s="3">
        <v>82.5</v>
      </c>
      <c r="K206" s="3">
        <v>27.5</v>
      </c>
      <c r="L206" s="3">
        <v>71.5</v>
      </c>
      <c r="M206" s="3">
        <v>103</v>
      </c>
      <c r="N206" s="3">
        <v>53.5</v>
      </c>
      <c r="O206" s="21" t="str">
        <f t="shared" ref="O206:O237" si="926">A206</f>
        <v>CF9141</v>
      </c>
      <c r="P206" s="21" t="str">
        <f t="shared" ref="P206:P237" si="927">C206</f>
        <v>F</v>
      </c>
      <c r="Q206" s="14">
        <f t="shared" ref="Q206" si="928">D207-D206</f>
        <v>-0.70000000000000284</v>
      </c>
      <c r="R206" s="14">
        <f t="shared" ref="R206" si="929">E207-E206</f>
        <v>-3</v>
      </c>
      <c r="S206" s="14">
        <f t="shared" ref="S206" si="930">F207-F206</f>
        <v>-4.1999999999999993</v>
      </c>
      <c r="T206" s="14">
        <f t="shared" ref="T206" si="931">G207-G206</f>
        <v>-2.7000000000000028</v>
      </c>
      <c r="U206" s="14">
        <f t="shared" ref="U206" si="932">H207-H206</f>
        <v>1317</v>
      </c>
      <c r="V206" s="16">
        <f t="shared" ref="V206" si="933">I207-I206</f>
        <v>-2.9999999999998916E-3</v>
      </c>
      <c r="W206" s="14">
        <f t="shared" ref="W206" si="934">J207-J206</f>
        <v>-2</v>
      </c>
      <c r="X206" s="14">
        <f t="shared" ref="X206" si="935">K207-K206</f>
        <v>-2.5</v>
      </c>
      <c r="Y206" s="14">
        <f t="shared" ref="Y206" si="936">L207-L206</f>
        <v>-2.5</v>
      </c>
      <c r="Z206" s="14">
        <f t="shared" ref="Z206" si="937">M207-M206</f>
        <v>-4</v>
      </c>
      <c r="AA206" s="14">
        <f t="shared" ref="AA206" si="938">N207-N206</f>
        <v>-2.5</v>
      </c>
      <c r="AB206" s="14">
        <f t="shared" ref="AB206" si="939">((E207-E206)/E206)*100</f>
        <v>-9.8039215686274517</v>
      </c>
      <c r="AC206" s="14">
        <f t="shared" ref="AC206" si="940">((H207-H206)/H206)*100</f>
        <v>3.4780541910949134</v>
      </c>
    </row>
    <row r="207" spans="1:29" x14ac:dyDescent="0.3">
      <c r="A207" t="s">
        <v>133</v>
      </c>
      <c r="B207" t="s">
        <v>20</v>
      </c>
      <c r="C207" t="s">
        <v>15</v>
      </c>
      <c r="D207" s="3">
        <v>56.4</v>
      </c>
      <c r="E207" s="3">
        <v>27.6</v>
      </c>
      <c r="F207" s="3">
        <v>25.7</v>
      </c>
      <c r="G207" s="3">
        <v>41.3</v>
      </c>
      <c r="H207" s="3">
        <v>39183</v>
      </c>
      <c r="I207" s="2">
        <v>1.135</v>
      </c>
      <c r="J207" s="3">
        <v>80.5</v>
      </c>
      <c r="K207" s="3">
        <v>25</v>
      </c>
      <c r="L207" s="3">
        <v>69</v>
      </c>
      <c r="M207" s="3">
        <v>99</v>
      </c>
      <c r="N207" s="3">
        <v>51</v>
      </c>
      <c r="O207" s="22"/>
      <c r="P207" s="22"/>
      <c r="Q207" s="15"/>
      <c r="R207" s="15"/>
      <c r="S207" s="15"/>
      <c r="T207" s="15"/>
      <c r="U207" s="15"/>
      <c r="V207" s="17"/>
      <c r="W207" s="15"/>
      <c r="X207" s="15"/>
      <c r="Y207" s="15"/>
      <c r="Z207" s="15"/>
      <c r="AA207" s="15"/>
      <c r="AB207" s="15"/>
      <c r="AC207" s="15"/>
    </row>
    <row r="208" spans="1:29" x14ac:dyDescent="0.3">
      <c r="A208" t="s">
        <v>134</v>
      </c>
      <c r="B208" t="s">
        <v>19</v>
      </c>
      <c r="C208" t="s">
        <v>15</v>
      </c>
      <c r="D208" s="3">
        <v>81.400000000000006</v>
      </c>
      <c r="E208" s="3">
        <v>42.9</v>
      </c>
      <c r="F208" s="3">
        <v>47.2</v>
      </c>
      <c r="G208" s="3">
        <v>44.6</v>
      </c>
      <c r="H208" s="3">
        <v>44394</v>
      </c>
      <c r="I208" s="2">
        <v>1.222</v>
      </c>
      <c r="J208" s="3">
        <v>103.5</v>
      </c>
      <c r="K208" s="3">
        <v>31.5</v>
      </c>
      <c r="L208" s="3">
        <v>89.5</v>
      </c>
      <c r="M208" s="3">
        <v>114</v>
      </c>
      <c r="N208" s="3">
        <v>53</v>
      </c>
      <c r="O208" s="21" t="str">
        <f t="shared" ref="O208:O239" si="941">A208</f>
        <v>CF9142</v>
      </c>
      <c r="P208" s="21" t="str">
        <f t="shared" ref="P208:P239" si="942">C208</f>
        <v>F</v>
      </c>
      <c r="Q208" s="14"/>
      <c r="R208" s="14"/>
      <c r="S208" s="14"/>
      <c r="T208" s="14"/>
      <c r="U208" s="14"/>
      <c r="V208" s="16"/>
      <c r="W208" s="14"/>
      <c r="X208" s="14"/>
      <c r="Y208" s="14"/>
      <c r="Z208" s="14"/>
      <c r="AA208" s="14"/>
      <c r="AB208" s="14"/>
      <c r="AC208" s="14"/>
    </row>
    <row r="209" spans="1:29" s="18" customFormat="1" x14ac:dyDescent="0.3">
      <c r="A209" s="18" t="s">
        <v>134</v>
      </c>
      <c r="B209" s="18" t="s">
        <v>20</v>
      </c>
      <c r="D209" s="19"/>
      <c r="E209" s="19"/>
      <c r="F209" s="19"/>
      <c r="G209" s="19"/>
      <c r="H209" s="19"/>
      <c r="I209" s="20"/>
      <c r="J209" s="19"/>
      <c r="K209" s="19"/>
      <c r="L209" s="19"/>
      <c r="M209" s="19"/>
      <c r="N209" s="19"/>
      <c r="O209" s="22"/>
      <c r="P209" s="22"/>
      <c r="Q209" s="15"/>
      <c r="R209" s="15"/>
      <c r="S209" s="15"/>
      <c r="T209" s="15"/>
      <c r="U209" s="15"/>
      <c r="V209" s="17"/>
      <c r="W209" s="15"/>
      <c r="X209" s="15"/>
      <c r="Y209" s="15"/>
      <c r="Z209" s="15"/>
      <c r="AA209" s="15"/>
      <c r="AB209" s="15"/>
      <c r="AC209" s="15"/>
    </row>
    <row r="210" spans="1:29" x14ac:dyDescent="0.3">
      <c r="A210" t="s">
        <v>135</v>
      </c>
      <c r="B210" t="s">
        <v>19</v>
      </c>
      <c r="C210" t="s">
        <v>15</v>
      </c>
      <c r="D210" s="3">
        <v>55.4</v>
      </c>
      <c r="E210" s="3">
        <v>19.899999999999999</v>
      </c>
      <c r="F210" s="3">
        <v>20.9</v>
      </c>
      <c r="G210" s="3">
        <v>29.9</v>
      </c>
      <c r="H210" s="3">
        <v>42569</v>
      </c>
      <c r="I210" s="2">
        <v>1.276</v>
      </c>
      <c r="J210" s="3">
        <v>88.5</v>
      </c>
      <c r="K210" s="3">
        <v>25.33</v>
      </c>
      <c r="L210" s="3">
        <v>76.5</v>
      </c>
      <c r="M210" s="3">
        <v>95.5</v>
      </c>
      <c r="N210" s="3">
        <v>51</v>
      </c>
      <c r="O210" s="21" t="str">
        <f t="shared" ref="O210:O241" si="943">A210</f>
        <v>CF9143</v>
      </c>
      <c r="P210" s="21" t="str">
        <f t="shared" ref="P210:P241" si="944">C210</f>
        <v>F</v>
      </c>
      <c r="Q210" s="14">
        <f t="shared" ref="Q210" si="945">D211-D210</f>
        <v>-2.1000000000000014</v>
      </c>
      <c r="R210" s="14">
        <f t="shared" ref="R210" si="946">E211-E210</f>
        <v>0.5</v>
      </c>
      <c r="S210" s="14">
        <f t="shared" ref="S210" si="947">F211-F210</f>
        <v>0.70000000000000284</v>
      </c>
      <c r="T210" s="14">
        <f t="shared" ref="T210" si="948">G211-G210</f>
        <v>1.5</v>
      </c>
      <c r="U210" s="14">
        <f t="shared" ref="U210" si="949">H211-H210</f>
        <v>-1955</v>
      </c>
      <c r="V210" s="16">
        <f t="shared" ref="V210" si="950">I211-I210</f>
        <v>1.4000000000000012E-2</v>
      </c>
      <c r="W210" s="14">
        <f t="shared" ref="W210" si="951">J211-J210</f>
        <v>-2.5</v>
      </c>
      <c r="X210" s="14">
        <f t="shared" ref="X210" si="952">K211-K210</f>
        <v>0.42000000000000171</v>
      </c>
      <c r="Y210" s="14">
        <f t="shared" ref="Y210" si="953">L211-L210</f>
        <v>-3.5</v>
      </c>
      <c r="Z210" s="14">
        <f t="shared" ref="Z210" si="954">M211-M210</f>
        <v>0.5</v>
      </c>
      <c r="AA210" s="14">
        <f t="shared" ref="AA210" si="955">N211-N210</f>
        <v>-2</v>
      </c>
      <c r="AB210" s="14">
        <f t="shared" ref="AB210" si="956">((E211-E210)/E210)*100</f>
        <v>2.512562814070352</v>
      </c>
      <c r="AC210" s="14">
        <f t="shared" ref="AC210" si="957">((H211-H210)/H210)*100</f>
        <v>-4.5925438699523129</v>
      </c>
    </row>
    <row r="211" spans="1:29" x14ac:dyDescent="0.3">
      <c r="A211" t="s">
        <v>135</v>
      </c>
      <c r="B211" t="s">
        <v>20</v>
      </c>
      <c r="C211" t="s">
        <v>15</v>
      </c>
      <c r="D211" s="3">
        <v>53.3</v>
      </c>
      <c r="E211" s="3">
        <v>20.399999999999999</v>
      </c>
      <c r="F211" s="3">
        <v>21.6</v>
      </c>
      <c r="G211" s="3">
        <v>31.4</v>
      </c>
      <c r="H211" s="3">
        <v>40614</v>
      </c>
      <c r="I211" s="2">
        <v>1.29</v>
      </c>
      <c r="J211" s="3">
        <v>86</v>
      </c>
      <c r="K211" s="3">
        <v>25.75</v>
      </c>
      <c r="L211" s="3">
        <v>73</v>
      </c>
      <c r="M211" s="3">
        <v>96</v>
      </c>
      <c r="N211" s="3">
        <v>49</v>
      </c>
      <c r="O211" s="22"/>
      <c r="P211" s="22"/>
      <c r="Q211" s="15"/>
      <c r="R211" s="15"/>
      <c r="S211" s="15"/>
      <c r="T211" s="15"/>
      <c r="U211" s="15"/>
      <c r="V211" s="17"/>
      <c r="W211" s="15"/>
      <c r="X211" s="15"/>
      <c r="Y211" s="15"/>
      <c r="Z211" s="15"/>
      <c r="AA211" s="15"/>
      <c r="AB211" s="15"/>
      <c r="AC211" s="15"/>
    </row>
    <row r="212" spans="1:29" x14ac:dyDescent="0.3">
      <c r="A212" t="s">
        <v>136</v>
      </c>
      <c r="B212" t="s">
        <v>19</v>
      </c>
      <c r="C212" t="s">
        <v>15</v>
      </c>
      <c r="D212" s="3">
        <v>91.1</v>
      </c>
      <c r="E212" s="3">
        <v>48.2</v>
      </c>
      <c r="F212" s="3">
        <v>57.2</v>
      </c>
      <c r="G212" s="3">
        <v>51.2</v>
      </c>
      <c r="H212" s="3">
        <v>45642</v>
      </c>
      <c r="I212" s="2">
        <v>1.1890000000000001</v>
      </c>
      <c r="J212" s="3">
        <v>114.5</v>
      </c>
      <c r="K212" s="3">
        <v>35</v>
      </c>
      <c r="L212" s="3">
        <v>107.5</v>
      </c>
      <c r="M212" s="3">
        <v>114.83</v>
      </c>
      <c r="N212" s="3">
        <v>62.83</v>
      </c>
      <c r="O212" s="21" t="str">
        <f t="shared" ref="O212:O243" si="958">A212</f>
        <v>CF9144</v>
      </c>
      <c r="P212" s="21" t="str">
        <f t="shared" ref="P212:P243" si="959">C212</f>
        <v>F</v>
      </c>
      <c r="Q212" s="14">
        <f t="shared" ref="Q212" si="960">D213-D212</f>
        <v>-1.5999999999999943</v>
      </c>
      <c r="R212" s="14">
        <f t="shared" ref="R212" si="961">E213-E212</f>
        <v>-2.4000000000000057</v>
      </c>
      <c r="S212" s="14">
        <f t="shared" ref="S212" si="962">F213-F212</f>
        <v>-2.4000000000000057</v>
      </c>
      <c r="T212" s="14">
        <f t="shared" ref="T212" si="963">G213-G212</f>
        <v>-2.5</v>
      </c>
      <c r="U212" s="14">
        <f t="shared" ref="U212" si="964">H213-H212</f>
        <v>1337</v>
      </c>
      <c r="V212" s="16">
        <f t="shared" ref="V212" si="965">I213-I212</f>
        <v>9.9999999999988987E-4</v>
      </c>
      <c r="W212" s="14">
        <f t="shared" ref="W212" si="966">J213-J212</f>
        <v>-7.8299999999999983</v>
      </c>
      <c r="X212" s="14">
        <f t="shared" ref="X212" si="967">K213-K212</f>
        <v>-1</v>
      </c>
      <c r="Y212" s="14">
        <f t="shared" ref="Y212" si="968">L213-L212</f>
        <v>-2.5</v>
      </c>
      <c r="Z212" s="14">
        <f t="shared" ref="Z212" si="969">M213-M212</f>
        <v>-0.82999999999999829</v>
      </c>
      <c r="AA212" s="14">
        <f t="shared" ref="AA212" si="970">N213-N212</f>
        <v>-0.6629999999999967</v>
      </c>
      <c r="AB212" s="14">
        <f t="shared" ref="AB212" si="971">((E213-E212)/E212)*100</f>
        <v>-4.9792531120332066</v>
      </c>
      <c r="AC212" s="14">
        <f t="shared" ref="AC212" si="972">((H213-H212)/H212)*100</f>
        <v>2.9293194864379299</v>
      </c>
    </row>
    <row r="213" spans="1:29" x14ac:dyDescent="0.3">
      <c r="A213" t="s">
        <v>136</v>
      </c>
      <c r="B213" t="s">
        <v>20</v>
      </c>
      <c r="C213" t="s">
        <v>15</v>
      </c>
      <c r="D213" s="3">
        <v>89.5</v>
      </c>
      <c r="E213" s="3">
        <v>45.8</v>
      </c>
      <c r="F213" s="3">
        <v>54.8</v>
      </c>
      <c r="G213" s="3">
        <v>48.7</v>
      </c>
      <c r="H213" s="3">
        <v>46979</v>
      </c>
      <c r="I213" s="2">
        <v>1.19</v>
      </c>
      <c r="J213" s="3">
        <v>106.67</v>
      </c>
      <c r="K213" s="3">
        <v>34</v>
      </c>
      <c r="L213" s="3">
        <v>105</v>
      </c>
      <c r="M213" s="3">
        <v>114</v>
      </c>
      <c r="N213" s="3">
        <v>62.167000000000002</v>
      </c>
      <c r="O213" s="22"/>
      <c r="P213" s="22"/>
      <c r="Q213" s="15"/>
      <c r="R213" s="15"/>
      <c r="S213" s="15"/>
      <c r="T213" s="15"/>
      <c r="U213" s="15"/>
      <c r="V213" s="17"/>
      <c r="W213" s="15"/>
      <c r="X213" s="15"/>
      <c r="Y213" s="15"/>
      <c r="Z213" s="15"/>
      <c r="AA213" s="15"/>
      <c r="AB213" s="15"/>
      <c r="AC213" s="15"/>
    </row>
    <row r="214" spans="1:29" x14ac:dyDescent="0.3">
      <c r="A214" t="s">
        <v>137</v>
      </c>
      <c r="B214" t="s">
        <v>19</v>
      </c>
      <c r="C214" t="s">
        <v>15</v>
      </c>
      <c r="D214" s="3">
        <v>67.2</v>
      </c>
      <c r="E214" s="3">
        <v>32.4</v>
      </c>
      <c r="F214" s="3">
        <v>39</v>
      </c>
      <c r="G214" s="3">
        <v>41.2</v>
      </c>
      <c r="H214" s="3">
        <v>43699</v>
      </c>
      <c r="I214" s="2">
        <v>1.2210000000000001</v>
      </c>
      <c r="J214" s="3">
        <v>90.83</v>
      </c>
      <c r="K214" s="3">
        <v>30</v>
      </c>
      <c r="L214" s="3">
        <v>82.83</v>
      </c>
      <c r="M214" s="3">
        <v>99.67</v>
      </c>
      <c r="N214" s="3">
        <v>82.33</v>
      </c>
      <c r="O214" s="21" t="str">
        <f t="shared" ref="O214:O245" si="973">A214</f>
        <v>CF9145</v>
      </c>
      <c r="P214" s="21" t="str">
        <f t="shared" ref="P214:P245" si="974">C214</f>
        <v>F</v>
      </c>
      <c r="Q214" s="14"/>
      <c r="R214" s="14"/>
      <c r="S214" s="14"/>
      <c r="T214" s="14"/>
      <c r="U214" s="14"/>
      <c r="V214" s="16"/>
      <c r="W214" s="14"/>
      <c r="X214" s="14"/>
      <c r="Y214" s="14"/>
      <c r="Z214" s="14"/>
      <c r="AA214" s="14"/>
      <c r="AB214" s="14"/>
      <c r="AC214" s="14"/>
    </row>
    <row r="215" spans="1:29" s="18" customFormat="1" x14ac:dyDescent="0.3">
      <c r="A215" s="18" t="s">
        <v>137</v>
      </c>
      <c r="B215" s="18" t="s">
        <v>20</v>
      </c>
      <c r="D215" s="19"/>
      <c r="E215" s="19"/>
      <c r="F215" s="19"/>
      <c r="G215" s="19"/>
      <c r="H215" s="19"/>
      <c r="I215" s="20"/>
      <c r="J215" s="19"/>
      <c r="K215" s="19"/>
      <c r="L215" s="19"/>
      <c r="M215" s="19"/>
      <c r="N215" s="19"/>
      <c r="O215" s="22"/>
      <c r="P215" s="22"/>
      <c r="Q215" s="15"/>
      <c r="R215" s="15"/>
      <c r="S215" s="15"/>
      <c r="T215" s="15"/>
      <c r="U215" s="15"/>
      <c r="V215" s="17"/>
      <c r="W215" s="15"/>
      <c r="X215" s="15"/>
      <c r="Y215" s="15"/>
      <c r="Z215" s="15"/>
      <c r="AA215" s="15"/>
      <c r="AB215" s="15"/>
      <c r="AC215" s="15"/>
    </row>
    <row r="216" spans="1:29" x14ac:dyDescent="0.3">
      <c r="A216" t="s">
        <v>138</v>
      </c>
      <c r="B216" t="s">
        <v>19</v>
      </c>
      <c r="C216" t="s">
        <v>15</v>
      </c>
      <c r="D216" s="3">
        <v>122.2</v>
      </c>
      <c r="E216" s="3">
        <v>50.6</v>
      </c>
      <c r="F216" s="3">
        <v>55.7</v>
      </c>
      <c r="G216" s="3">
        <v>55.8</v>
      </c>
      <c r="H216" s="3">
        <v>57348</v>
      </c>
      <c r="I216" s="2">
        <v>1.2509999999999999</v>
      </c>
      <c r="J216" s="3">
        <v>120.5</v>
      </c>
      <c r="K216" s="3">
        <v>41.5</v>
      </c>
      <c r="L216" s="3">
        <v>111.33</v>
      </c>
      <c r="M216" s="3">
        <v>141</v>
      </c>
      <c r="N216" s="3">
        <v>77.33</v>
      </c>
      <c r="O216" s="21" t="str">
        <f t="shared" ref="O216:O247" si="975">A216</f>
        <v>CF9146</v>
      </c>
      <c r="P216" s="21" t="str">
        <f t="shared" ref="P216:P247" si="976">C216</f>
        <v>F</v>
      </c>
      <c r="Q216" s="14"/>
      <c r="R216" s="14"/>
      <c r="S216" s="14"/>
      <c r="T216" s="14"/>
      <c r="U216" s="14"/>
      <c r="V216" s="16"/>
      <c r="W216" s="14"/>
      <c r="X216" s="14"/>
      <c r="Y216" s="14"/>
      <c r="Z216" s="14"/>
      <c r="AA216" s="14"/>
      <c r="AB216" s="14"/>
      <c r="AC216" s="14"/>
    </row>
    <row r="217" spans="1:29" s="18" customFormat="1" x14ac:dyDescent="0.3">
      <c r="A217" s="18" t="s">
        <v>138</v>
      </c>
      <c r="B217" s="18" t="s">
        <v>20</v>
      </c>
      <c r="D217" s="19"/>
      <c r="E217" s="19"/>
      <c r="F217" s="19"/>
      <c r="G217" s="19"/>
      <c r="H217" s="19"/>
      <c r="I217" s="20"/>
      <c r="J217" s="19"/>
      <c r="K217" s="19"/>
      <c r="L217" s="19"/>
      <c r="M217" s="19"/>
      <c r="N217" s="19"/>
      <c r="O217" s="22"/>
      <c r="P217" s="22"/>
      <c r="Q217" s="15"/>
      <c r="R217" s="15"/>
      <c r="S217" s="15"/>
      <c r="T217" s="15"/>
      <c r="U217" s="15"/>
      <c r="V217" s="17"/>
      <c r="W217" s="15"/>
      <c r="X217" s="15"/>
      <c r="Y217" s="15"/>
      <c r="Z217" s="15"/>
      <c r="AA217" s="15"/>
      <c r="AB217" s="15"/>
      <c r="AC217" s="15"/>
    </row>
    <row r="218" spans="1:29" x14ac:dyDescent="0.3">
      <c r="A218" t="s">
        <v>140</v>
      </c>
      <c r="B218" t="s">
        <v>19</v>
      </c>
      <c r="C218" t="s">
        <v>15</v>
      </c>
      <c r="D218" s="3">
        <v>82.9</v>
      </c>
      <c r="E218" s="3">
        <v>39.4</v>
      </c>
      <c r="F218" s="3">
        <v>43</v>
      </c>
      <c r="G218" s="3">
        <v>47.4</v>
      </c>
      <c r="H218" s="3">
        <v>48605</v>
      </c>
      <c r="I218" s="2">
        <v>1.1499999999999999</v>
      </c>
      <c r="J218" s="3">
        <v>99.33</v>
      </c>
      <c r="K218" s="3">
        <v>32</v>
      </c>
      <c r="L218" s="3">
        <v>87.83</v>
      </c>
      <c r="M218" s="3">
        <v>77.67</v>
      </c>
      <c r="N218" s="3">
        <v>64.16</v>
      </c>
      <c r="O218" s="21" t="str">
        <f t="shared" ref="O218:O249" si="977">A218</f>
        <v>CF9147</v>
      </c>
      <c r="P218" s="21" t="str">
        <f t="shared" ref="P218:P249" si="978">C218</f>
        <v>F</v>
      </c>
      <c r="Q218" s="14">
        <f t="shared" ref="Q218" si="979">D219-D218</f>
        <v>-6.9000000000000057</v>
      </c>
      <c r="R218" s="14">
        <f t="shared" ref="R218" si="980">E219-E218</f>
        <v>-5.6999999999999957</v>
      </c>
      <c r="S218" s="14">
        <f t="shared" ref="S218" si="981">F219-F218</f>
        <v>-8.6000000000000014</v>
      </c>
      <c r="T218" s="14">
        <f t="shared" ref="T218" si="982">G219-G218</f>
        <v>-4.3999999999999986</v>
      </c>
      <c r="U218" s="14">
        <f t="shared" ref="U218" si="983">H219-H218</f>
        <v>195</v>
      </c>
      <c r="V218" s="16">
        <f t="shared" ref="V218" si="984">I219-I218</f>
        <v>1.5000000000000124E-2</v>
      </c>
      <c r="W218" s="14">
        <f t="shared" ref="W218" si="985">J219-J218</f>
        <v>-4.3299999999999983</v>
      </c>
      <c r="X218" s="14">
        <f t="shared" ref="X218" si="986">K219-K218</f>
        <v>-1</v>
      </c>
      <c r="Y218" s="14">
        <f t="shared" ref="Y218" si="987">L219-L218</f>
        <v>-6.8299999999999983</v>
      </c>
      <c r="Z218" s="14">
        <f t="shared" ref="Z218" si="988">M219-M218</f>
        <v>29.83</v>
      </c>
      <c r="AA218" s="14">
        <f t="shared" ref="AA218" si="989">N219-N218</f>
        <v>-2.1599999999999966</v>
      </c>
      <c r="AB218" s="14">
        <f t="shared" ref="AB218" si="990">((E219-E218)/E218)*100</f>
        <v>-14.467005076142122</v>
      </c>
      <c r="AC218" s="14">
        <f t="shared" ref="AC218" si="991">((H219-H218)/H218)*100</f>
        <v>0.40119329287110378</v>
      </c>
    </row>
    <row r="219" spans="1:29" x14ac:dyDescent="0.3">
      <c r="A219" t="s">
        <v>140</v>
      </c>
      <c r="B219" t="s">
        <v>20</v>
      </c>
      <c r="C219" t="s">
        <v>15</v>
      </c>
      <c r="D219" s="3">
        <v>76</v>
      </c>
      <c r="E219" s="3">
        <v>33.700000000000003</v>
      </c>
      <c r="F219" s="3">
        <v>34.4</v>
      </c>
      <c r="G219" s="3">
        <v>43</v>
      </c>
      <c r="H219" s="3">
        <v>48800</v>
      </c>
      <c r="I219" s="2">
        <v>1.165</v>
      </c>
      <c r="J219" s="3">
        <v>95</v>
      </c>
      <c r="K219" s="3">
        <v>31</v>
      </c>
      <c r="L219" s="3">
        <v>81</v>
      </c>
      <c r="M219" s="3">
        <v>107.5</v>
      </c>
      <c r="N219" s="3">
        <v>62</v>
      </c>
      <c r="O219" s="22"/>
      <c r="P219" s="22"/>
      <c r="Q219" s="15"/>
      <c r="R219" s="15"/>
      <c r="S219" s="15"/>
      <c r="T219" s="15"/>
      <c r="U219" s="15"/>
      <c r="V219" s="17"/>
      <c r="W219" s="15"/>
      <c r="X219" s="15"/>
      <c r="Y219" s="15"/>
      <c r="Z219" s="15"/>
      <c r="AA219" s="15"/>
      <c r="AB219" s="15"/>
      <c r="AC219" s="15"/>
    </row>
    <row r="220" spans="1:29" x14ac:dyDescent="0.3">
      <c r="A220" t="s">
        <v>142</v>
      </c>
      <c r="B220" t="s">
        <v>19</v>
      </c>
      <c r="C220" t="s">
        <v>16</v>
      </c>
      <c r="D220" s="3">
        <v>87.8</v>
      </c>
      <c r="E220" s="3">
        <v>25.2</v>
      </c>
      <c r="F220" s="3">
        <v>32.1</v>
      </c>
      <c r="G220" s="3">
        <v>31.1</v>
      </c>
      <c r="H220" s="3">
        <v>63458</v>
      </c>
      <c r="I220" s="2">
        <v>1.3819999999999999</v>
      </c>
      <c r="J220" s="3">
        <v>110</v>
      </c>
      <c r="K220" s="3">
        <v>35.5</v>
      </c>
      <c r="L220" s="3">
        <v>93.5</v>
      </c>
      <c r="M220" s="3">
        <v>108.5</v>
      </c>
      <c r="N220" s="3">
        <v>59.5</v>
      </c>
      <c r="O220" s="21" t="str">
        <f t="shared" ref="O220:O251" si="992">A220</f>
        <v>CF9148</v>
      </c>
      <c r="P220" s="21" t="str">
        <f t="shared" ref="P220:P251" si="993">C220</f>
        <v>M</v>
      </c>
      <c r="Q220" s="14">
        <f t="shared" ref="Q220" si="994">D221-D220</f>
        <v>-0.29999999999999716</v>
      </c>
      <c r="R220" s="14">
        <f t="shared" ref="R220" si="995">E221-E220</f>
        <v>-1.3000000000000007</v>
      </c>
      <c r="S220" s="14">
        <f t="shared" ref="S220" si="996">F221-F220</f>
        <v>0</v>
      </c>
      <c r="T220" s="14">
        <f t="shared" ref="T220" si="997">G221-G220</f>
        <v>-1.4000000000000021</v>
      </c>
      <c r="U220" s="14">
        <f t="shared" ref="U220" si="998">H221-H220</f>
        <v>972</v>
      </c>
      <c r="V220" s="16">
        <f t="shared" ref="V220" si="999">I221-I220</f>
        <v>1.5000000000000124E-2</v>
      </c>
      <c r="W220" s="14">
        <f t="shared" ref="W220" si="1000">J221-J220</f>
        <v>-1</v>
      </c>
      <c r="X220" s="14">
        <f t="shared" ref="X220" si="1001">K221-K220</f>
        <v>-0.5</v>
      </c>
      <c r="Y220" s="14">
        <f t="shared" ref="Y220" si="1002">L221-L220</f>
        <v>-1.5</v>
      </c>
      <c r="Z220" s="14">
        <f t="shared" ref="Z220" si="1003">M221-M220</f>
        <v>-3</v>
      </c>
      <c r="AA220" s="14">
        <f t="shared" ref="AA220" si="1004">N221-N220</f>
        <v>2</v>
      </c>
      <c r="AB220" s="14">
        <f t="shared" ref="AB220" si="1005">((E221-E220)/E220)*100</f>
        <v>-5.1587301587301617</v>
      </c>
      <c r="AC220" s="14">
        <f t="shared" ref="AC220" si="1006">((H221-H220)/H220)*100</f>
        <v>1.5317217687289231</v>
      </c>
    </row>
    <row r="221" spans="1:29" x14ac:dyDescent="0.3">
      <c r="A221" t="s">
        <v>142</v>
      </c>
      <c r="B221" t="s">
        <v>20</v>
      </c>
      <c r="C221" t="s">
        <v>16</v>
      </c>
      <c r="D221" s="3">
        <v>87.5</v>
      </c>
      <c r="E221" s="3">
        <v>23.9</v>
      </c>
      <c r="F221" s="3">
        <v>32.1</v>
      </c>
      <c r="G221" s="3">
        <v>29.7</v>
      </c>
      <c r="H221" s="3">
        <v>64430</v>
      </c>
      <c r="I221" s="2">
        <v>1.397</v>
      </c>
      <c r="J221" s="3">
        <v>109</v>
      </c>
      <c r="K221" s="3">
        <v>35</v>
      </c>
      <c r="L221" s="3">
        <v>92</v>
      </c>
      <c r="M221" s="3">
        <v>105.5</v>
      </c>
      <c r="N221" s="3">
        <v>61.5</v>
      </c>
      <c r="O221" s="22"/>
      <c r="P221" s="22"/>
      <c r="Q221" s="15"/>
      <c r="R221" s="15"/>
      <c r="S221" s="15"/>
      <c r="T221" s="15"/>
      <c r="U221" s="15"/>
      <c r="V221" s="17"/>
      <c r="W221" s="15"/>
      <c r="X221" s="15"/>
      <c r="Y221" s="15"/>
      <c r="Z221" s="15"/>
      <c r="AA221" s="15"/>
      <c r="AB221" s="15"/>
      <c r="AC221" s="15"/>
    </row>
    <row r="222" spans="1:29" x14ac:dyDescent="0.3">
      <c r="A222" t="s">
        <v>143</v>
      </c>
      <c r="B222" t="s">
        <v>19</v>
      </c>
      <c r="C222" t="s">
        <v>15</v>
      </c>
      <c r="D222" s="3">
        <v>76.099999999999994</v>
      </c>
      <c r="E222" s="3">
        <v>38.200000000000003</v>
      </c>
      <c r="F222" s="3">
        <v>42.8</v>
      </c>
      <c r="G222" s="3">
        <v>45.9</v>
      </c>
      <c r="H222" s="3">
        <v>45060</v>
      </c>
      <c r="I222" s="2">
        <v>1.258</v>
      </c>
      <c r="J222" s="3">
        <v>100.5</v>
      </c>
      <c r="K222" s="3">
        <v>30.5</v>
      </c>
      <c r="L222" s="3">
        <v>96.5</v>
      </c>
      <c r="M222" s="3">
        <v>104</v>
      </c>
      <c r="N222" s="3">
        <v>59</v>
      </c>
      <c r="O222" s="21" t="str">
        <f t="shared" ref="O222:O253" si="1007">A222</f>
        <v>CF9149</v>
      </c>
      <c r="P222" s="21" t="str">
        <f t="shared" ref="P222:P253" si="1008">C222</f>
        <v>F</v>
      </c>
      <c r="Q222" s="14">
        <f t="shared" ref="Q222" si="1009">D223-D222</f>
        <v>-2.6999999999999886</v>
      </c>
      <c r="R222" s="14" t="e">
        <f t="shared" ref="R222" si="1010">E223-E222</f>
        <v>#VALUE!</v>
      </c>
      <c r="S222" s="14" t="e">
        <f t="shared" ref="S222" si="1011">F223-F222</f>
        <v>#VALUE!</v>
      </c>
      <c r="T222" s="14" t="e">
        <f t="shared" ref="T222" si="1012">G223-G222</f>
        <v>#VALUE!</v>
      </c>
      <c r="U222" s="14" t="e">
        <f t="shared" ref="U222" si="1013">H223-H222</f>
        <v>#VALUE!</v>
      </c>
      <c r="V222" s="16" t="e">
        <f t="shared" ref="V222" si="1014">I223-I222</f>
        <v>#VALUE!</v>
      </c>
      <c r="W222" s="14">
        <f t="shared" ref="W222" si="1015">J223-J222</f>
        <v>-4.5</v>
      </c>
      <c r="X222" s="14">
        <f t="shared" ref="X222" si="1016">K223-K222</f>
        <v>-1</v>
      </c>
      <c r="Y222" s="14">
        <f t="shared" ref="Y222" si="1017">L223-L222</f>
        <v>-3</v>
      </c>
      <c r="Z222" s="14">
        <f t="shared" ref="Z222" si="1018">M223-M222</f>
        <v>-0.5</v>
      </c>
      <c r="AA222" s="14">
        <f t="shared" ref="AA222" si="1019">N223-N222</f>
        <v>-2.5</v>
      </c>
      <c r="AB222" s="14" t="e">
        <f t="shared" ref="AB222" si="1020">((E223-E222)/E222)*100</f>
        <v>#VALUE!</v>
      </c>
      <c r="AC222" s="14" t="e">
        <f t="shared" ref="AC222" si="1021">((H223-H222)/H222)*100</f>
        <v>#VALUE!</v>
      </c>
    </row>
    <row r="223" spans="1:29" x14ac:dyDescent="0.3">
      <c r="A223" t="s">
        <v>143</v>
      </c>
      <c r="B223" t="s">
        <v>20</v>
      </c>
      <c r="C223" t="s">
        <v>15</v>
      </c>
      <c r="D223" s="3">
        <v>73.400000000000006</v>
      </c>
      <c r="E223" s="3" t="s">
        <v>177</v>
      </c>
      <c r="F223" s="3" t="s">
        <v>177</v>
      </c>
      <c r="G223" s="3" t="s">
        <v>177</v>
      </c>
      <c r="H223" s="3" t="s">
        <v>177</v>
      </c>
      <c r="I223" s="2" t="s">
        <v>177</v>
      </c>
      <c r="J223" s="3">
        <v>96</v>
      </c>
      <c r="K223" s="3">
        <v>29.5</v>
      </c>
      <c r="L223" s="3">
        <v>93.5</v>
      </c>
      <c r="M223" s="3">
        <v>103.5</v>
      </c>
      <c r="N223" s="3">
        <v>56.5</v>
      </c>
      <c r="O223" s="22"/>
      <c r="P223" s="22"/>
      <c r="Q223" s="15"/>
      <c r="R223" s="15"/>
      <c r="S223" s="15"/>
      <c r="T223" s="15"/>
      <c r="U223" s="15"/>
      <c r="V223" s="17"/>
      <c r="W223" s="15"/>
      <c r="X223" s="15"/>
      <c r="Y223" s="15"/>
      <c r="Z223" s="15"/>
      <c r="AA223" s="15"/>
      <c r="AB223" s="15"/>
      <c r="AC223" s="15"/>
    </row>
    <row r="224" spans="1:29" x14ac:dyDescent="0.3">
      <c r="A224" t="s">
        <v>144</v>
      </c>
      <c r="B224" t="s">
        <v>19</v>
      </c>
      <c r="C224" t="s">
        <v>16</v>
      </c>
      <c r="D224" s="3">
        <v>78.599999999999994</v>
      </c>
      <c r="E224" s="3">
        <v>20.8</v>
      </c>
      <c r="F224" s="3">
        <v>31.6</v>
      </c>
      <c r="G224" s="3">
        <v>21.4</v>
      </c>
      <c r="H224" s="3">
        <v>59552</v>
      </c>
      <c r="I224" s="2">
        <v>1.4239999999999999</v>
      </c>
      <c r="J224" s="3">
        <v>102.5</v>
      </c>
      <c r="K224" s="3">
        <v>33</v>
      </c>
      <c r="L224" s="3">
        <v>85.5</v>
      </c>
      <c r="M224" s="3">
        <v>98</v>
      </c>
      <c r="N224" s="3">
        <v>53.5</v>
      </c>
      <c r="O224" s="21" t="str">
        <f t="shared" ref="O224:O255" si="1022">A224</f>
        <v>CF9150</v>
      </c>
      <c r="P224" s="21" t="str">
        <f t="shared" ref="P224:P255" si="1023">C224</f>
        <v>M</v>
      </c>
      <c r="Q224" s="14"/>
      <c r="R224" s="14"/>
      <c r="S224" s="14"/>
      <c r="T224" s="14"/>
      <c r="U224" s="14"/>
      <c r="V224" s="16"/>
      <c r="W224" s="14"/>
      <c r="X224" s="14"/>
      <c r="Y224" s="14"/>
      <c r="Z224" s="14"/>
      <c r="AA224" s="14"/>
      <c r="AB224" s="14"/>
      <c r="AC224" s="14"/>
    </row>
    <row r="225" spans="1:29" s="18" customFormat="1" x14ac:dyDescent="0.3">
      <c r="A225" s="18" t="s">
        <v>144</v>
      </c>
      <c r="B225" s="18" t="s">
        <v>20</v>
      </c>
      <c r="D225" s="19"/>
      <c r="E225" s="19"/>
      <c r="F225" s="19"/>
      <c r="G225" s="19"/>
      <c r="H225" s="19"/>
      <c r="I225" s="20"/>
      <c r="J225" s="19"/>
      <c r="K225" s="19"/>
      <c r="L225" s="19"/>
      <c r="M225" s="19"/>
      <c r="N225" s="19"/>
      <c r="O225" s="22"/>
      <c r="P225" s="22"/>
      <c r="Q225" s="15"/>
      <c r="R225" s="15"/>
      <c r="S225" s="15"/>
      <c r="T225" s="15"/>
      <c r="U225" s="15"/>
      <c r="V225" s="17"/>
      <c r="W225" s="15"/>
      <c r="X225" s="15"/>
      <c r="Y225" s="15"/>
      <c r="Z225" s="15"/>
      <c r="AA225" s="15"/>
      <c r="AB225" s="15"/>
      <c r="AC225" s="15"/>
    </row>
    <row r="226" spans="1:29" x14ac:dyDescent="0.3">
      <c r="A226" t="s">
        <v>145</v>
      </c>
      <c r="B226" t="s">
        <v>19</v>
      </c>
      <c r="C226" t="s">
        <v>15</v>
      </c>
      <c r="D226" s="3">
        <v>71.599999999999994</v>
      </c>
      <c r="E226" s="3">
        <v>42.3</v>
      </c>
      <c r="F226" s="3">
        <v>48.1</v>
      </c>
      <c r="G226" s="3">
        <v>48.6</v>
      </c>
      <c r="H226" s="3">
        <v>39663</v>
      </c>
      <c r="I226" s="2">
        <v>1.171</v>
      </c>
      <c r="J226" s="3">
        <v>100.5</v>
      </c>
      <c r="K226" s="3">
        <v>30</v>
      </c>
      <c r="L226" s="3">
        <v>95.5</v>
      </c>
      <c r="M226" s="3">
        <v>112</v>
      </c>
      <c r="N226" s="3">
        <v>57</v>
      </c>
      <c r="O226" s="21" t="str">
        <f t="shared" ref="O226:O257" si="1024">A226</f>
        <v>CF9151</v>
      </c>
      <c r="P226" s="21" t="str">
        <f t="shared" ref="P226:P257" si="1025">C226</f>
        <v>F</v>
      </c>
      <c r="Q226" s="14">
        <f t="shared" ref="Q226" si="1026">D227-D226</f>
        <v>-2.0999999999999943</v>
      </c>
      <c r="R226" s="14">
        <f t="shared" ref="R226" si="1027">E227-E226</f>
        <v>-0.79999999999999716</v>
      </c>
      <c r="S226" s="14">
        <f t="shared" ref="S226" si="1028">F227-F226</f>
        <v>-0.60000000000000142</v>
      </c>
      <c r="T226" s="14">
        <f t="shared" ref="T226" si="1029">G227-G226</f>
        <v>-1.3000000000000043</v>
      </c>
      <c r="U226" s="14">
        <f t="shared" ref="U226" si="1030">H227-H226</f>
        <v>-668</v>
      </c>
      <c r="V226" s="16">
        <f t="shared" ref="V226" si="1031">I227-I226</f>
        <v>-6.0000000000000053E-3</v>
      </c>
      <c r="W226" s="14">
        <f t="shared" ref="W226" si="1032">J227-J226</f>
        <v>-4</v>
      </c>
      <c r="X226" s="14">
        <f t="shared" ref="X226" si="1033">K227-K226</f>
        <v>-2</v>
      </c>
      <c r="Y226" s="14">
        <f t="shared" ref="Y226" si="1034">L227-L226</f>
        <v>-6.5</v>
      </c>
      <c r="Z226" s="14">
        <f t="shared" ref="Z226" si="1035">M227-M226</f>
        <v>-4.5</v>
      </c>
      <c r="AA226" s="14">
        <f t="shared" ref="AA226" si="1036">N227-N226</f>
        <v>-0.5</v>
      </c>
      <c r="AB226" s="14">
        <f t="shared" ref="AB226" si="1037">((E227-E226)/E226)*100</f>
        <v>-1.8912529550827357</v>
      </c>
      <c r="AC226" s="14">
        <f t="shared" ref="AC226" si="1038">((H227-H226)/H226)*100</f>
        <v>-1.6841892948087638</v>
      </c>
    </row>
    <row r="227" spans="1:29" x14ac:dyDescent="0.3">
      <c r="A227" t="s">
        <v>145</v>
      </c>
      <c r="B227" t="s">
        <v>20</v>
      </c>
      <c r="C227" t="s">
        <v>15</v>
      </c>
      <c r="D227" s="3">
        <v>69.5</v>
      </c>
      <c r="E227" s="3">
        <v>41.5</v>
      </c>
      <c r="F227" s="3">
        <v>47.5</v>
      </c>
      <c r="G227" s="3">
        <v>47.3</v>
      </c>
      <c r="H227" s="3">
        <v>38995</v>
      </c>
      <c r="I227" s="2">
        <v>1.165</v>
      </c>
      <c r="J227" s="3">
        <v>96.5</v>
      </c>
      <c r="K227" s="3">
        <v>28</v>
      </c>
      <c r="L227" s="3">
        <v>89</v>
      </c>
      <c r="M227" s="3">
        <v>107.5</v>
      </c>
      <c r="N227" s="3">
        <v>56.5</v>
      </c>
      <c r="O227" s="22"/>
      <c r="P227" s="22"/>
      <c r="Q227" s="15"/>
      <c r="R227" s="15"/>
      <c r="S227" s="15"/>
      <c r="T227" s="15"/>
      <c r="U227" s="15"/>
      <c r="V227" s="17"/>
      <c r="W227" s="15"/>
      <c r="X227" s="15"/>
      <c r="Y227" s="15"/>
      <c r="Z227" s="15"/>
      <c r="AA227" s="15"/>
      <c r="AB227" s="15"/>
      <c r="AC227" s="15"/>
    </row>
    <row r="228" spans="1:29" x14ac:dyDescent="0.3">
      <c r="A228" t="s">
        <v>146</v>
      </c>
      <c r="B228" t="s">
        <v>19</v>
      </c>
      <c r="C228" t="s">
        <v>16</v>
      </c>
      <c r="D228" s="3">
        <v>109</v>
      </c>
      <c r="E228" s="3">
        <v>33.6</v>
      </c>
      <c r="F228" s="3">
        <v>42.7</v>
      </c>
      <c r="G228" s="3">
        <v>35.9</v>
      </c>
      <c r="H228" s="3">
        <v>70149</v>
      </c>
      <c r="I228" s="2">
        <v>1.341</v>
      </c>
      <c r="J228" s="3">
        <v>116</v>
      </c>
      <c r="K228" s="3">
        <v>36.5</v>
      </c>
      <c r="L228" s="3">
        <v>110</v>
      </c>
      <c r="M228" s="3">
        <v>115.5</v>
      </c>
      <c r="N228" s="3">
        <v>61</v>
      </c>
      <c r="O228" s="21" t="str">
        <f t="shared" ref="O228:O259" si="1039">A228</f>
        <v>CF9152</v>
      </c>
      <c r="P228" s="21" t="str">
        <f t="shared" ref="P228:P259" si="1040">C228</f>
        <v>M</v>
      </c>
      <c r="Q228" s="14">
        <f t="shared" ref="Q228" si="1041">D229-D228</f>
        <v>-1.2999999999999972</v>
      </c>
      <c r="R228" s="14">
        <f t="shared" ref="R228" si="1042">E229-E228</f>
        <v>-2.8000000000000007</v>
      </c>
      <c r="S228" s="14">
        <f t="shared" ref="S228" si="1043">F229-F228</f>
        <v>-3.2000000000000028</v>
      </c>
      <c r="T228" s="14">
        <f t="shared" ref="T228" si="1044">G229-G228</f>
        <v>-4.1999999999999993</v>
      </c>
      <c r="U228" s="14">
        <f t="shared" ref="U228" si="1045">H229-H228</f>
        <v>2511</v>
      </c>
      <c r="V228" s="16">
        <f t="shared" ref="V228" si="1046">I229-I228</f>
        <v>-4.0999999999999925E-2</v>
      </c>
      <c r="W228" s="14">
        <f t="shared" ref="W228" si="1047">J229-J228</f>
        <v>-6</v>
      </c>
      <c r="X228" s="14">
        <f t="shared" ref="X228" si="1048">K229-K228</f>
        <v>-1.5</v>
      </c>
      <c r="Y228" s="14">
        <f t="shared" ref="Y228" si="1049">L229-L228</f>
        <v>-4</v>
      </c>
      <c r="Z228" s="14">
        <f t="shared" ref="Z228" si="1050">M229-M228</f>
        <v>-1.5</v>
      </c>
      <c r="AA228" s="14">
        <f t="shared" ref="AA228" si="1051">N229-N228</f>
        <v>1.5</v>
      </c>
      <c r="AB228" s="14">
        <f t="shared" ref="AB228" si="1052">((E229-E228)/E228)*100</f>
        <v>-8.3333333333333357</v>
      </c>
      <c r="AC228" s="14">
        <f t="shared" ref="AC228" si="1053">((H229-H228)/H228)*100</f>
        <v>3.5795235855108407</v>
      </c>
    </row>
    <row r="229" spans="1:29" x14ac:dyDescent="0.3">
      <c r="A229" t="s">
        <v>146</v>
      </c>
      <c r="B229" t="s">
        <v>20</v>
      </c>
      <c r="C229" t="s">
        <v>16</v>
      </c>
      <c r="D229" s="3">
        <v>107.7</v>
      </c>
      <c r="E229" s="3">
        <v>30.8</v>
      </c>
      <c r="F229" s="3">
        <v>39.5</v>
      </c>
      <c r="G229" s="3">
        <v>31.7</v>
      </c>
      <c r="H229" s="3">
        <v>72660</v>
      </c>
      <c r="I229" s="2">
        <v>1.3</v>
      </c>
      <c r="J229" s="3">
        <v>110</v>
      </c>
      <c r="K229" s="3">
        <v>35</v>
      </c>
      <c r="L229" s="3">
        <v>106</v>
      </c>
      <c r="M229" s="3">
        <v>114</v>
      </c>
      <c r="N229" s="3">
        <v>62.5</v>
      </c>
      <c r="O229" s="22"/>
      <c r="P229" s="22"/>
      <c r="Q229" s="15"/>
      <c r="R229" s="15"/>
      <c r="S229" s="15"/>
      <c r="T229" s="15"/>
      <c r="U229" s="15"/>
      <c r="V229" s="17"/>
      <c r="W229" s="15"/>
      <c r="X229" s="15"/>
      <c r="Y229" s="15"/>
      <c r="Z229" s="15"/>
      <c r="AA229" s="15"/>
      <c r="AB229" s="15"/>
      <c r="AC229" s="15"/>
    </row>
    <row r="230" spans="1:29" x14ac:dyDescent="0.3">
      <c r="A230" t="s">
        <v>147</v>
      </c>
      <c r="B230" t="s">
        <v>19</v>
      </c>
      <c r="C230" t="s">
        <v>16</v>
      </c>
      <c r="D230" s="3">
        <v>81.099999999999994</v>
      </c>
      <c r="E230" s="3">
        <v>9.9</v>
      </c>
      <c r="F230" s="3">
        <v>10.8</v>
      </c>
      <c r="G230" s="3">
        <v>13.4</v>
      </c>
      <c r="H230" s="3">
        <v>70715</v>
      </c>
      <c r="I230" s="2">
        <v>1.3959999999999999</v>
      </c>
      <c r="J230" s="3">
        <v>94</v>
      </c>
      <c r="K230" s="3">
        <v>30.8</v>
      </c>
      <c r="L230" s="3">
        <v>79</v>
      </c>
      <c r="M230" s="3">
        <v>102</v>
      </c>
      <c r="N230" s="3">
        <v>57.5</v>
      </c>
      <c r="O230" s="21" t="str">
        <f t="shared" ref="O230:O261" si="1054">A230</f>
        <v>CF9153</v>
      </c>
      <c r="P230" s="21" t="str">
        <f t="shared" ref="P230:P261" si="1055">C230</f>
        <v>M</v>
      </c>
      <c r="Q230" s="14"/>
      <c r="R230" s="14"/>
      <c r="S230" s="14"/>
      <c r="T230" s="14"/>
      <c r="U230" s="14"/>
      <c r="V230" s="16"/>
      <c r="W230" s="14"/>
      <c r="X230" s="14"/>
      <c r="Y230" s="14"/>
      <c r="Z230" s="14"/>
      <c r="AA230" s="14"/>
      <c r="AB230" s="14"/>
      <c r="AC230" s="14"/>
    </row>
    <row r="231" spans="1:29" s="18" customFormat="1" x14ac:dyDescent="0.3">
      <c r="A231" s="18" t="s">
        <v>147</v>
      </c>
      <c r="B231" s="18" t="s">
        <v>20</v>
      </c>
      <c r="D231" s="19"/>
      <c r="E231" s="19"/>
      <c r="F231" s="19"/>
      <c r="G231" s="19"/>
      <c r="H231" s="19"/>
      <c r="I231" s="20"/>
      <c r="J231" s="19"/>
      <c r="K231" s="19"/>
      <c r="L231" s="19"/>
      <c r="M231" s="19"/>
      <c r="N231" s="19"/>
      <c r="O231" s="22"/>
      <c r="P231" s="22"/>
      <c r="Q231" s="15"/>
      <c r="R231" s="15"/>
      <c r="S231" s="15"/>
      <c r="T231" s="15"/>
      <c r="U231" s="15"/>
      <c r="V231" s="17"/>
      <c r="W231" s="15"/>
      <c r="X231" s="15"/>
      <c r="Y231" s="15"/>
      <c r="Z231" s="15"/>
      <c r="AA231" s="15"/>
      <c r="AB231" s="15"/>
      <c r="AC231" s="15"/>
    </row>
    <row r="232" spans="1:29" x14ac:dyDescent="0.3">
      <c r="A232" t="s">
        <v>148</v>
      </c>
      <c r="B232" t="s">
        <v>19</v>
      </c>
      <c r="C232" t="s">
        <v>16</v>
      </c>
      <c r="D232" s="3">
        <v>84.9</v>
      </c>
      <c r="E232" s="3">
        <v>23.5</v>
      </c>
      <c r="F232" s="3">
        <v>28.3</v>
      </c>
      <c r="G232" s="3">
        <v>29.5</v>
      </c>
      <c r="H232" s="3">
        <v>62862</v>
      </c>
      <c r="I232" s="2">
        <v>1.327</v>
      </c>
      <c r="J232" s="3">
        <v>97.5</v>
      </c>
      <c r="K232" s="3">
        <v>34.5</v>
      </c>
      <c r="L232" s="3">
        <v>86.5</v>
      </c>
      <c r="M232" s="3">
        <v>109.5</v>
      </c>
      <c r="N232" s="3">
        <v>57</v>
      </c>
      <c r="O232" s="21" t="str">
        <f t="shared" ref="O232:O263" si="1056">A232</f>
        <v>CF9154</v>
      </c>
      <c r="P232" s="21" t="str">
        <f t="shared" ref="P232:P263" si="1057">C232</f>
        <v>M</v>
      </c>
      <c r="Q232" s="14">
        <f t="shared" ref="Q232" si="1058">D233-D232</f>
        <v>-1.4000000000000057</v>
      </c>
      <c r="R232" s="14">
        <f t="shared" ref="R232" si="1059">E233-E232</f>
        <v>0</v>
      </c>
      <c r="S232" s="14">
        <f t="shared" ref="S232" si="1060">F233-F232</f>
        <v>0</v>
      </c>
      <c r="T232" s="14">
        <f t="shared" ref="T232" si="1061">G233-G232</f>
        <v>0.5</v>
      </c>
      <c r="U232" s="14">
        <f t="shared" ref="U232" si="1062">H233-H232</f>
        <v>-980</v>
      </c>
      <c r="V232" s="16">
        <f t="shared" ref="V232" si="1063">I233-I232</f>
        <v>-2.0000000000000018E-3</v>
      </c>
      <c r="W232" s="14">
        <f t="shared" ref="W232" si="1064">J233-J232</f>
        <v>-0.5</v>
      </c>
      <c r="X232" s="14">
        <f t="shared" ref="X232" si="1065">K233-K232</f>
        <v>-0.5</v>
      </c>
      <c r="Y232" s="14">
        <f t="shared" ref="Y232" si="1066">L233-L232</f>
        <v>-2.5</v>
      </c>
      <c r="Z232" s="14">
        <f t="shared" ref="Z232" si="1067">M233-M232</f>
        <v>-2.5</v>
      </c>
      <c r="AA232" s="14">
        <f t="shared" ref="AA232" si="1068">N233-N232</f>
        <v>-1</v>
      </c>
      <c r="AB232" s="14">
        <f t="shared" ref="AB232" si="1069">((E233-E232)/E232)*100</f>
        <v>0</v>
      </c>
      <c r="AC232" s="14">
        <f t="shared" ref="AC232" si="1070">((H233-H232)/H232)*100</f>
        <v>-1.558970443193026</v>
      </c>
    </row>
    <row r="233" spans="1:29" x14ac:dyDescent="0.3">
      <c r="A233" t="s">
        <v>148</v>
      </c>
      <c r="B233" t="s">
        <v>20</v>
      </c>
      <c r="C233" t="s">
        <v>16</v>
      </c>
      <c r="D233" s="3">
        <v>83.5</v>
      </c>
      <c r="E233" s="3">
        <v>23.5</v>
      </c>
      <c r="F233" s="3">
        <v>28.3</v>
      </c>
      <c r="G233" s="3">
        <v>30</v>
      </c>
      <c r="H233" s="3">
        <v>61882</v>
      </c>
      <c r="I233" s="2">
        <v>1.325</v>
      </c>
      <c r="J233" s="3">
        <v>97</v>
      </c>
      <c r="K233" s="3">
        <v>34</v>
      </c>
      <c r="L233" s="3">
        <v>84</v>
      </c>
      <c r="M233" s="3">
        <v>107</v>
      </c>
      <c r="N233" s="3">
        <v>56</v>
      </c>
      <c r="O233" s="22"/>
      <c r="P233" s="22"/>
      <c r="Q233" s="15"/>
      <c r="R233" s="15"/>
      <c r="S233" s="15"/>
      <c r="T233" s="15"/>
      <c r="U233" s="15"/>
      <c r="V233" s="17"/>
      <c r="W233" s="15"/>
      <c r="X233" s="15"/>
      <c r="Y233" s="15"/>
      <c r="Z233" s="15"/>
      <c r="AA233" s="15"/>
      <c r="AB233" s="15"/>
      <c r="AC233" s="15"/>
    </row>
    <row r="234" spans="1:29" x14ac:dyDescent="0.3">
      <c r="A234" t="s">
        <v>149</v>
      </c>
      <c r="B234" t="s">
        <v>19</v>
      </c>
      <c r="C234" t="s">
        <v>15</v>
      </c>
      <c r="D234" s="3">
        <v>127</v>
      </c>
      <c r="E234" s="3">
        <v>49.8</v>
      </c>
      <c r="F234" s="3">
        <v>55.5</v>
      </c>
      <c r="G234" s="3">
        <v>52.8</v>
      </c>
      <c r="H234" s="3">
        <v>60369</v>
      </c>
      <c r="I234" s="2">
        <v>1.3420000000000001</v>
      </c>
      <c r="J234" s="3">
        <v>120.5</v>
      </c>
      <c r="K234" s="3">
        <v>37.5</v>
      </c>
      <c r="L234" s="3">
        <v>132</v>
      </c>
      <c r="M234" s="3">
        <v>142</v>
      </c>
      <c r="N234" s="3">
        <v>72.5</v>
      </c>
      <c r="O234" s="21" t="str">
        <f t="shared" ref="O234:O265" si="1071">A234</f>
        <v>CF9155</v>
      </c>
      <c r="P234" s="21" t="str">
        <f t="shared" ref="P234:P265" si="1072">C234</f>
        <v>F</v>
      </c>
      <c r="Q234" s="14"/>
      <c r="R234" s="14"/>
      <c r="S234" s="14"/>
      <c r="T234" s="14"/>
      <c r="U234" s="14"/>
      <c r="V234" s="16"/>
      <c r="W234" s="14"/>
      <c r="X234" s="14"/>
      <c r="Y234" s="14"/>
      <c r="Z234" s="14"/>
      <c r="AA234" s="14"/>
      <c r="AB234" s="14"/>
      <c r="AC234" s="14"/>
    </row>
    <row r="235" spans="1:29" s="18" customFormat="1" x14ac:dyDescent="0.3">
      <c r="A235" s="18" t="s">
        <v>149</v>
      </c>
      <c r="B235" s="18" t="s">
        <v>20</v>
      </c>
      <c r="D235" s="19"/>
      <c r="E235" s="19"/>
      <c r="F235" s="19"/>
      <c r="G235" s="19"/>
      <c r="H235" s="19"/>
      <c r="I235" s="20"/>
      <c r="J235" s="19"/>
      <c r="K235" s="19"/>
      <c r="L235" s="19"/>
      <c r="M235" s="19"/>
      <c r="N235" s="19"/>
      <c r="O235" s="22"/>
      <c r="P235" s="22"/>
      <c r="Q235" s="15"/>
      <c r="R235" s="15"/>
      <c r="S235" s="15"/>
      <c r="T235" s="15"/>
      <c r="U235" s="15"/>
      <c r="V235" s="17"/>
      <c r="W235" s="15"/>
      <c r="X235" s="15"/>
      <c r="Y235" s="15"/>
      <c r="Z235" s="15"/>
      <c r="AA235" s="15"/>
      <c r="AB235" s="15"/>
      <c r="AC235" s="15"/>
    </row>
    <row r="236" spans="1:29" x14ac:dyDescent="0.3">
      <c r="A236" t="s">
        <v>150</v>
      </c>
      <c r="B236" t="s">
        <v>19</v>
      </c>
      <c r="C236" t="s">
        <v>15</v>
      </c>
      <c r="D236" s="3">
        <v>122.8</v>
      </c>
      <c r="E236" s="3">
        <v>52.8</v>
      </c>
      <c r="F236" s="3">
        <v>57.9</v>
      </c>
      <c r="G236" s="3">
        <v>57.7</v>
      </c>
      <c r="H236" s="3">
        <v>54986</v>
      </c>
      <c r="I236" s="2">
        <v>1.3220000000000001</v>
      </c>
      <c r="J236" s="3">
        <v>118</v>
      </c>
      <c r="K236" s="3">
        <v>37</v>
      </c>
      <c r="L236" s="3">
        <v>131.5</v>
      </c>
      <c r="M236" s="3">
        <v>142</v>
      </c>
      <c r="N236" s="3">
        <v>69.5</v>
      </c>
      <c r="O236" s="21" t="str">
        <f t="shared" ref="O236:O267" si="1073">A236</f>
        <v>CF9156</v>
      </c>
      <c r="P236" s="21" t="str">
        <f t="shared" ref="P236:P267" si="1074">C236</f>
        <v>F</v>
      </c>
      <c r="Q236" s="14"/>
      <c r="R236" s="14"/>
      <c r="S236" s="14"/>
      <c r="T236" s="14"/>
      <c r="U236" s="14"/>
      <c r="V236" s="16"/>
      <c r="W236" s="14"/>
      <c r="X236" s="14"/>
      <c r="Y236" s="14"/>
      <c r="Z236" s="14"/>
      <c r="AA236" s="14"/>
      <c r="AB236" s="14"/>
      <c r="AC236" s="14"/>
    </row>
    <row r="237" spans="1:29" s="18" customFormat="1" x14ac:dyDescent="0.3">
      <c r="A237" s="18" t="s">
        <v>150</v>
      </c>
      <c r="B237" s="18" t="s">
        <v>20</v>
      </c>
      <c r="D237" s="19"/>
      <c r="E237" s="19"/>
      <c r="F237" s="19"/>
      <c r="G237" s="19"/>
      <c r="H237" s="19"/>
      <c r="I237" s="20"/>
      <c r="J237" s="19"/>
      <c r="K237" s="19"/>
      <c r="L237" s="19"/>
      <c r="M237" s="19"/>
      <c r="N237" s="19"/>
      <c r="O237" s="22"/>
      <c r="P237" s="22"/>
      <c r="Q237" s="15"/>
      <c r="R237" s="15"/>
      <c r="S237" s="15"/>
      <c r="T237" s="15"/>
      <c r="U237" s="15"/>
      <c r="V237" s="17"/>
      <c r="W237" s="15"/>
      <c r="X237" s="15"/>
      <c r="Y237" s="15"/>
      <c r="Z237" s="15"/>
      <c r="AA237" s="15"/>
      <c r="AB237" s="15"/>
      <c r="AC237" s="15"/>
    </row>
    <row r="238" spans="1:29" x14ac:dyDescent="0.3">
      <c r="A238" t="s">
        <v>151</v>
      </c>
      <c r="B238" t="s">
        <v>19</v>
      </c>
      <c r="C238" t="s">
        <v>16</v>
      </c>
      <c r="D238" s="3">
        <v>112.4</v>
      </c>
      <c r="E238" s="3">
        <v>27.9</v>
      </c>
      <c r="F238" s="3">
        <v>38.1</v>
      </c>
      <c r="G238" s="3">
        <v>29.3</v>
      </c>
      <c r="H238" s="3">
        <v>76522</v>
      </c>
      <c r="I238" s="2">
        <v>1.3140000000000001</v>
      </c>
      <c r="J238" s="3">
        <v>111</v>
      </c>
      <c r="K238" s="3">
        <v>36.5</v>
      </c>
      <c r="L238" s="3">
        <v>104</v>
      </c>
      <c r="M238" s="3">
        <v>113.5</v>
      </c>
      <c r="N238" s="3">
        <v>59</v>
      </c>
      <c r="O238" s="21" t="str">
        <f t="shared" ref="O238:O269" si="1075">A238</f>
        <v>CF9157</v>
      </c>
      <c r="P238" s="21" t="str">
        <f t="shared" ref="P238:P269" si="1076">C238</f>
        <v>M</v>
      </c>
      <c r="Q238" s="14"/>
      <c r="R238" s="14"/>
      <c r="S238" s="14"/>
      <c r="T238" s="14"/>
      <c r="U238" s="14"/>
      <c r="V238" s="16"/>
      <c r="W238" s="14"/>
      <c r="X238" s="14"/>
      <c r="Y238" s="14"/>
      <c r="Z238" s="14"/>
      <c r="AA238" s="14"/>
      <c r="AB238" s="14"/>
      <c r="AC238" s="14"/>
    </row>
    <row r="239" spans="1:29" s="18" customFormat="1" x14ac:dyDescent="0.3">
      <c r="A239" s="18" t="s">
        <v>151</v>
      </c>
      <c r="B239" s="18" t="s">
        <v>20</v>
      </c>
      <c r="D239" s="19"/>
      <c r="E239" s="19"/>
      <c r="F239" s="19"/>
      <c r="G239" s="19"/>
      <c r="H239" s="19"/>
      <c r="I239" s="20"/>
      <c r="J239" s="19"/>
      <c r="K239" s="19"/>
      <c r="L239" s="19"/>
      <c r="M239" s="19"/>
      <c r="N239" s="19"/>
      <c r="O239" s="22"/>
      <c r="P239" s="22"/>
      <c r="Q239" s="15"/>
      <c r="R239" s="15"/>
      <c r="S239" s="15"/>
      <c r="T239" s="15"/>
      <c r="U239" s="15"/>
      <c r="V239" s="17"/>
      <c r="W239" s="15"/>
      <c r="X239" s="15"/>
      <c r="Y239" s="15"/>
      <c r="Z239" s="15"/>
      <c r="AA239" s="15"/>
      <c r="AB239" s="15"/>
      <c r="AC239" s="15"/>
    </row>
    <row r="240" spans="1:29" x14ac:dyDescent="0.3">
      <c r="A240" t="s">
        <v>152</v>
      </c>
      <c r="B240" t="s">
        <v>19</v>
      </c>
      <c r="C240" t="s">
        <v>16</v>
      </c>
      <c r="D240" s="3">
        <v>87.6</v>
      </c>
      <c r="E240" s="3">
        <v>17.399999999999999</v>
      </c>
      <c r="F240" s="3">
        <v>19.2</v>
      </c>
      <c r="G240" s="3">
        <v>20.3</v>
      </c>
      <c r="H240" s="3">
        <v>69589</v>
      </c>
      <c r="I240" s="2">
        <v>1.456</v>
      </c>
      <c r="J240" s="3">
        <v>104</v>
      </c>
      <c r="K240" s="3">
        <v>34.5</v>
      </c>
      <c r="L240" s="3">
        <v>88.5</v>
      </c>
      <c r="M240" s="3">
        <v>105</v>
      </c>
      <c r="N240" s="3">
        <v>61.5</v>
      </c>
      <c r="O240" s="21" t="str">
        <f t="shared" ref="O240:O287" si="1077">A240</f>
        <v>CF9158</v>
      </c>
      <c r="P240" s="21" t="str">
        <f t="shared" ref="P240:P287" si="1078">C240</f>
        <v>M</v>
      </c>
      <c r="Q240" s="14">
        <f t="shared" ref="Q240" si="1079">D241-D240</f>
        <v>-2.2999999999999972</v>
      </c>
      <c r="R240" s="14">
        <f t="shared" ref="R240" si="1080">E241-E240</f>
        <v>-3.7999999999999989</v>
      </c>
      <c r="S240" s="14">
        <f t="shared" ref="S240" si="1081">F241-F240</f>
        <v>-5.2999999999999989</v>
      </c>
      <c r="T240" s="14">
        <f t="shared" ref="T240" si="1082">G241-G240</f>
        <v>-3.8000000000000007</v>
      </c>
      <c r="U240" s="14">
        <f t="shared" ref="U240" si="1083">H241-H240</f>
        <v>1428</v>
      </c>
      <c r="V240" s="16">
        <f t="shared" ref="V240" si="1084">I241-I240</f>
        <v>1.3000000000000123E-2</v>
      </c>
      <c r="W240" s="14">
        <f t="shared" ref="W240" si="1085">J241-J240</f>
        <v>-3.5</v>
      </c>
      <c r="X240" s="14">
        <f t="shared" ref="X240" si="1086">K241-K240</f>
        <v>-2</v>
      </c>
      <c r="Y240" s="14">
        <f t="shared" ref="Y240" si="1087">L241-L240</f>
        <v>-6</v>
      </c>
      <c r="Z240" s="14">
        <f t="shared" ref="Z240" si="1088">M241-M240</f>
        <v>-1</v>
      </c>
      <c r="AA240" s="14">
        <f t="shared" ref="AA240" si="1089">N241-N240</f>
        <v>-3</v>
      </c>
      <c r="AB240" s="14">
        <f t="shared" ref="AB240" si="1090">((E241-E240)/E240)*100</f>
        <v>-21.839080459770109</v>
      </c>
      <c r="AC240" s="14">
        <f t="shared" ref="AC240" si="1091">((H241-H240)/H240)*100</f>
        <v>2.0520484559341279</v>
      </c>
    </row>
    <row r="241" spans="1:29" x14ac:dyDescent="0.3">
      <c r="A241" t="s">
        <v>152</v>
      </c>
      <c r="B241" t="s">
        <v>20</v>
      </c>
      <c r="C241" t="s">
        <v>16</v>
      </c>
      <c r="D241" s="3">
        <v>85.3</v>
      </c>
      <c r="E241" s="3">
        <v>13.6</v>
      </c>
      <c r="F241" s="3">
        <v>13.9</v>
      </c>
      <c r="G241" s="3">
        <v>16.5</v>
      </c>
      <c r="H241" s="3">
        <v>71017</v>
      </c>
      <c r="I241" s="2">
        <v>1.4690000000000001</v>
      </c>
      <c r="J241" s="3">
        <v>100.5</v>
      </c>
      <c r="K241" s="3">
        <v>32.5</v>
      </c>
      <c r="L241" s="3">
        <v>82.5</v>
      </c>
      <c r="M241" s="3">
        <v>104</v>
      </c>
      <c r="N241" s="3">
        <v>58.5</v>
      </c>
      <c r="O241" s="22"/>
      <c r="P241" s="22"/>
      <c r="Q241" s="15"/>
      <c r="R241" s="15"/>
      <c r="S241" s="15"/>
      <c r="T241" s="15"/>
      <c r="U241" s="15"/>
      <c r="V241" s="17"/>
      <c r="W241" s="15"/>
      <c r="X241" s="15"/>
      <c r="Y241" s="15"/>
      <c r="Z241" s="15"/>
      <c r="AA241" s="15"/>
      <c r="AB241" s="15"/>
      <c r="AC241" s="15"/>
    </row>
    <row r="242" spans="1:29" x14ac:dyDescent="0.3">
      <c r="A242" t="s">
        <v>153</v>
      </c>
      <c r="B242" t="s">
        <v>19</v>
      </c>
      <c r="C242" t="s">
        <v>15</v>
      </c>
      <c r="D242" s="3">
        <v>100.1</v>
      </c>
      <c r="E242" s="3">
        <v>48</v>
      </c>
      <c r="F242" s="3">
        <v>57.2</v>
      </c>
      <c r="G242" s="3">
        <v>58.1</v>
      </c>
      <c r="H242" s="3">
        <v>49885</v>
      </c>
      <c r="I242" s="2">
        <v>1.194</v>
      </c>
      <c r="J242" s="3">
        <v>108</v>
      </c>
      <c r="K242" s="3">
        <v>36</v>
      </c>
      <c r="L242" s="3">
        <v>107</v>
      </c>
      <c r="M242" s="3">
        <v>127</v>
      </c>
      <c r="N242" s="3">
        <v>63.5</v>
      </c>
      <c r="O242" s="21" t="str">
        <f t="shared" ref="O242:O287" si="1092">A242</f>
        <v>CF9159</v>
      </c>
      <c r="P242" s="21" t="str">
        <f t="shared" ref="P242:P287" si="1093">C242</f>
        <v>F</v>
      </c>
      <c r="Q242" s="14"/>
      <c r="R242" s="14"/>
      <c r="S242" s="14"/>
      <c r="T242" s="14"/>
      <c r="U242" s="14"/>
      <c r="V242" s="16"/>
      <c r="W242" s="14"/>
      <c r="X242" s="14"/>
      <c r="Y242" s="14"/>
      <c r="Z242" s="14"/>
      <c r="AA242" s="14"/>
      <c r="AB242" s="14"/>
      <c r="AC242" s="14"/>
    </row>
    <row r="243" spans="1:29" s="18" customFormat="1" x14ac:dyDescent="0.3">
      <c r="A243" s="18" t="s">
        <v>153</v>
      </c>
      <c r="B243" s="18" t="s">
        <v>20</v>
      </c>
      <c r="D243" s="19"/>
      <c r="E243" s="19"/>
      <c r="F243" s="19"/>
      <c r="G243" s="19"/>
      <c r="H243" s="19"/>
      <c r="I243" s="20"/>
      <c r="J243" s="19"/>
      <c r="K243" s="19"/>
      <c r="L243" s="19"/>
      <c r="M243" s="19"/>
      <c r="N243" s="19"/>
      <c r="O243" s="22"/>
      <c r="P243" s="22"/>
      <c r="Q243" s="15"/>
      <c r="R243" s="15"/>
      <c r="S243" s="15"/>
      <c r="T243" s="15"/>
      <c r="U243" s="15"/>
      <c r="V243" s="17"/>
      <c r="W243" s="15"/>
      <c r="X243" s="15"/>
      <c r="Y243" s="15"/>
      <c r="Z243" s="15"/>
      <c r="AA243" s="15"/>
      <c r="AB243" s="15"/>
      <c r="AC243" s="15"/>
    </row>
    <row r="244" spans="1:29" x14ac:dyDescent="0.3">
      <c r="A244" t="s">
        <v>154</v>
      </c>
      <c r="B244" t="s">
        <v>19</v>
      </c>
      <c r="C244" t="s">
        <v>15</v>
      </c>
      <c r="D244" s="3">
        <v>68.599999999999994</v>
      </c>
      <c r="E244" s="3">
        <v>38.1</v>
      </c>
      <c r="F244" s="3">
        <v>36.299999999999997</v>
      </c>
      <c r="G244" s="3">
        <v>49.4</v>
      </c>
      <c r="H244" s="3">
        <v>40933</v>
      </c>
      <c r="I244" s="2">
        <v>1.107</v>
      </c>
      <c r="J244" s="3">
        <v>90.75</v>
      </c>
      <c r="K244" s="3">
        <v>30.75</v>
      </c>
      <c r="L244" s="3">
        <v>86.5</v>
      </c>
      <c r="M244" s="3">
        <v>103.25</v>
      </c>
      <c r="N244" s="3">
        <v>56.75</v>
      </c>
      <c r="O244" s="21" t="str">
        <f t="shared" ref="O244:O287" si="1094">A244</f>
        <v>CF9160</v>
      </c>
      <c r="P244" s="21" t="str">
        <f t="shared" ref="P244:P287" si="1095">C244</f>
        <v>F</v>
      </c>
      <c r="Q244" s="14"/>
      <c r="R244" s="14"/>
      <c r="S244" s="14"/>
      <c r="T244" s="14"/>
      <c r="U244" s="14"/>
      <c r="V244" s="16"/>
      <c r="W244" s="14"/>
      <c r="X244" s="14"/>
      <c r="Y244" s="14"/>
      <c r="Z244" s="14"/>
      <c r="AA244" s="14"/>
      <c r="AB244" s="14"/>
      <c r="AC244" s="14"/>
    </row>
    <row r="245" spans="1:29" s="18" customFormat="1" x14ac:dyDescent="0.3">
      <c r="A245" s="18" t="s">
        <v>154</v>
      </c>
      <c r="B245" s="18" t="s">
        <v>20</v>
      </c>
      <c r="D245" s="19"/>
      <c r="E245" s="19"/>
      <c r="F245" s="19"/>
      <c r="G245" s="19"/>
      <c r="H245" s="19"/>
      <c r="I245" s="20"/>
      <c r="J245" s="19"/>
      <c r="K245" s="19"/>
      <c r="L245" s="19"/>
      <c r="M245" s="19"/>
      <c r="N245" s="19"/>
      <c r="O245" s="22"/>
      <c r="P245" s="22"/>
      <c r="Q245" s="15"/>
      <c r="R245" s="15"/>
      <c r="S245" s="15"/>
      <c r="T245" s="15"/>
      <c r="U245" s="15"/>
      <c r="V245" s="17"/>
      <c r="W245" s="15"/>
      <c r="X245" s="15"/>
      <c r="Y245" s="15"/>
      <c r="Z245" s="15"/>
      <c r="AA245" s="15"/>
      <c r="AB245" s="15"/>
      <c r="AC245" s="15"/>
    </row>
    <row r="246" spans="1:29" x14ac:dyDescent="0.3">
      <c r="A246" t="s">
        <v>155</v>
      </c>
      <c r="B246" t="s">
        <v>19</v>
      </c>
      <c r="C246" t="s">
        <v>16</v>
      </c>
      <c r="D246" s="3">
        <v>77.3</v>
      </c>
      <c r="E246" s="3">
        <v>19.2</v>
      </c>
      <c r="F246" s="3">
        <v>28.8</v>
      </c>
      <c r="G246" s="3">
        <v>24.6</v>
      </c>
      <c r="H246" s="3">
        <v>60598</v>
      </c>
      <c r="I246" s="2">
        <v>1.1419999999999999</v>
      </c>
      <c r="J246" s="3">
        <v>92.5</v>
      </c>
      <c r="K246" s="3">
        <v>29</v>
      </c>
      <c r="L246" s="3">
        <v>82.8</v>
      </c>
      <c r="M246" s="3">
        <v>101.5</v>
      </c>
      <c r="N246" s="3">
        <v>52.5</v>
      </c>
      <c r="O246" s="21" t="str">
        <f t="shared" ref="O246:O287" si="1096">A246</f>
        <v>CF9161</v>
      </c>
      <c r="P246" s="21" t="str">
        <f t="shared" ref="P246:P287" si="1097">C246</f>
        <v>M</v>
      </c>
      <c r="Q246" s="14"/>
      <c r="R246" s="14"/>
      <c r="S246" s="14"/>
      <c r="T246" s="14"/>
      <c r="U246" s="14"/>
      <c r="V246" s="16"/>
      <c r="W246" s="14"/>
      <c r="X246" s="14"/>
      <c r="Y246" s="14"/>
      <c r="Z246" s="14"/>
      <c r="AA246" s="14"/>
      <c r="AB246" s="14"/>
      <c r="AC246" s="14"/>
    </row>
    <row r="247" spans="1:29" s="18" customFormat="1" x14ac:dyDescent="0.3">
      <c r="A247" s="18" t="s">
        <v>155</v>
      </c>
      <c r="B247" s="18" t="s">
        <v>20</v>
      </c>
      <c r="D247" s="19"/>
      <c r="E247" s="19"/>
      <c r="F247" s="19"/>
      <c r="G247" s="19"/>
      <c r="H247" s="19"/>
      <c r="I247" s="20"/>
      <c r="J247" s="19"/>
      <c r="K247" s="19"/>
      <c r="L247" s="19"/>
      <c r="M247" s="19"/>
      <c r="N247" s="19"/>
      <c r="O247" s="22"/>
      <c r="P247" s="22"/>
      <c r="Q247" s="15"/>
      <c r="R247" s="15"/>
      <c r="S247" s="15"/>
      <c r="T247" s="15"/>
      <c r="U247" s="15"/>
      <c r="V247" s="17"/>
      <c r="W247" s="15"/>
      <c r="X247" s="15"/>
      <c r="Y247" s="15"/>
      <c r="Z247" s="15"/>
      <c r="AA247" s="15"/>
      <c r="AB247" s="15"/>
      <c r="AC247" s="15"/>
    </row>
    <row r="248" spans="1:29" x14ac:dyDescent="0.3">
      <c r="A248" t="s">
        <v>156</v>
      </c>
      <c r="B248" t="s">
        <v>19</v>
      </c>
      <c r="C248" t="s">
        <v>15</v>
      </c>
      <c r="D248" s="3">
        <v>77.5</v>
      </c>
      <c r="E248" s="3">
        <v>41.5</v>
      </c>
      <c r="F248" s="3">
        <v>48.1</v>
      </c>
      <c r="G248" s="3">
        <v>50.3</v>
      </c>
      <c r="H248" s="3">
        <v>43659</v>
      </c>
      <c r="I248" s="2">
        <v>1.1839999999999999</v>
      </c>
      <c r="J248" s="3">
        <v>95.8</v>
      </c>
      <c r="K248" s="3">
        <v>33</v>
      </c>
      <c r="L248" s="3">
        <v>91.3</v>
      </c>
      <c r="M248" s="3">
        <v>109.5</v>
      </c>
      <c r="N248" s="3">
        <v>60.3</v>
      </c>
      <c r="O248" s="21" t="str">
        <f t="shared" ref="O248:O287" si="1098">A248</f>
        <v>CF9162</v>
      </c>
      <c r="P248" s="21" t="str">
        <f t="shared" ref="P248:P287" si="1099">C248</f>
        <v>F</v>
      </c>
      <c r="Q248" s="14">
        <f t="shared" ref="Q248" si="1100">D249-D248</f>
        <v>-2.7000000000000028</v>
      </c>
      <c r="R248" s="14">
        <f t="shared" ref="R248" si="1101">E249-E248</f>
        <v>-4.6000000000000014</v>
      </c>
      <c r="S248" s="14">
        <f t="shared" ref="S248" si="1102">F249-F248</f>
        <v>-5.8999999999999986</v>
      </c>
      <c r="T248" s="14">
        <f t="shared" ref="T248" si="1103">G249-G248</f>
        <v>-5.1999999999999957</v>
      </c>
      <c r="U248" s="14">
        <f t="shared" ref="U248" si="1104">H249-H248</f>
        <v>1780</v>
      </c>
      <c r="V248" s="16">
        <f t="shared" ref="V248" si="1105">I249-I248</f>
        <v>-2.4999999999999911E-2</v>
      </c>
      <c r="W248" s="14">
        <f t="shared" ref="W248" si="1106">J249-J248</f>
        <v>-0.79999999999999716</v>
      </c>
      <c r="X248" s="14">
        <f t="shared" ref="X248" si="1107">K249-K248</f>
        <v>-0.25</v>
      </c>
      <c r="Y248" s="14">
        <f t="shared" ref="Y248" si="1108">L249-L248</f>
        <v>-6.7999999999999972</v>
      </c>
      <c r="Z248" s="14">
        <f t="shared" ref="Z248" si="1109">M249-M248</f>
        <v>-1.5</v>
      </c>
      <c r="AA248" s="14">
        <f t="shared" ref="AA248" si="1110">N249-N248</f>
        <v>-2.2999999999999972</v>
      </c>
      <c r="AB248" s="14">
        <f t="shared" ref="AB248" si="1111">((E249-E248)/E248)*100</f>
        <v>-11.084337349397593</v>
      </c>
      <c r="AC248" s="14">
        <f t="shared" ref="AC248" si="1112">((H249-H248)/H248)*100</f>
        <v>4.0770516960993151</v>
      </c>
    </row>
    <row r="249" spans="1:29" x14ac:dyDescent="0.3">
      <c r="A249" t="s">
        <v>156</v>
      </c>
      <c r="B249" t="s">
        <v>20</v>
      </c>
      <c r="C249" t="s">
        <v>15</v>
      </c>
      <c r="D249" s="3">
        <v>74.8</v>
      </c>
      <c r="E249" s="3">
        <v>36.9</v>
      </c>
      <c r="F249" s="3">
        <v>42.2</v>
      </c>
      <c r="G249" s="3">
        <v>45.1</v>
      </c>
      <c r="H249" s="3">
        <v>45439</v>
      </c>
      <c r="I249" s="2">
        <v>1.159</v>
      </c>
      <c r="J249" s="3">
        <v>95</v>
      </c>
      <c r="K249" s="3">
        <v>32.75</v>
      </c>
      <c r="L249" s="3">
        <v>84.5</v>
      </c>
      <c r="M249" s="3">
        <v>108</v>
      </c>
      <c r="N249" s="3">
        <v>58</v>
      </c>
      <c r="O249" s="22"/>
      <c r="P249" s="22"/>
      <c r="Q249" s="15"/>
      <c r="R249" s="15"/>
      <c r="S249" s="15"/>
      <c r="T249" s="15"/>
      <c r="U249" s="15"/>
      <c r="V249" s="17"/>
      <c r="W249" s="15"/>
      <c r="X249" s="15"/>
      <c r="Y249" s="15"/>
      <c r="Z249" s="15"/>
      <c r="AA249" s="15"/>
      <c r="AB249" s="15"/>
      <c r="AC249" s="15"/>
    </row>
    <row r="250" spans="1:29" x14ac:dyDescent="0.3">
      <c r="A250" t="s">
        <v>157</v>
      </c>
      <c r="B250" t="s">
        <v>19</v>
      </c>
      <c r="C250" t="s">
        <v>15</v>
      </c>
      <c r="D250" s="3">
        <v>78.7</v>
      </c>
      <c r="E250" s="3">
        <v>38.6</v>
      </c>
      <c r="F250" s="3">
        <v>40.9</v>
      </c>
      <c r="G250" s="3">
        <v>48.1</v>
      </c>
      <c r="H250" s="3">
        <v>46127</v>
      </c>
      <c r="I250" s="2">
        <v>1.2450000000000001</v>
      </c>
      <c r="J250" s="3">
        <v>96.5</v>
      </c>
      <c r="K250" s="3">
        <v>30.5</v>
      </c>
      <c r="L250" s="3">
        <v>95.5</v>
      </c>
      <c r="M250" s="3">
        <v>109</v>
      </c>
      <c r="N250" s="3">
        <v>53</v>
      </c>
      <c r="O250" s="21" t="str">
        <f t="shared" ref="O250:O287" si="1113">A250</f>
        <v>CF9163</v>
      </c>
      <c r="P250" s="21" t="str">
        <f t="shared" ref="P250:P287" si="1114">C250</f>
        <v>F</v>
      </c>
      <c r="Q250" s="14"/>
      <c r="R250" s="14"/>
      <c r="S250" s="14"/>
      <c r="T250" s="14"/>
      <c r="U250" s="14"/>
      <c r="V250" s="16"/>
      <c r="W250" s="14"/>
      <c r="X250" s="14"/>
      <c r="Y250" s="14"/>
      <c r="Z250" s="14"/>
      <c r="AA250" s="14"/>
      <c r="AB250" s="14"/>
      <c r="AC250" s="14"/>
    </row>
    <row r="251" spans="1:29" s="18" customFormat="1" x14ac:dyDescent="0.3">
      <c r="A251" s="18" t="s">
        <v>157</v>
      </c>
      <c r="B251" s="18" t="s">
        <v>20</v>
      </c>
      <c r="D251" s="19"/>
      <c r="E251" s="19"/>
      <c r="F251" s="19"/>
      <c r="G251" s="19"/>
      <c r="H251" s="19"/>
      <c r="I251" s="20"/>
      <c r="J251" s="19"/>
      <c r="K251" s="19"/>
      <c r="L251" s="19"/>
      <c r="M251" s="19"/>
      <c r="N251" s="19"/>
      <c r="O251" s="22"/>
      <c r="P251" s="22"/>
      <c r="Q251" s="15"/>
      <c r="R251" s="15"/>
      <c r="S251" s="15"/>
      <c r="T251" s="15"/>
      <c r="U251" s="15"/>
      <c r="V251" s="17"/>
      <c r="W251" s="15"/>
      <c r="X251" s="15"/>
      <c r="Y251" s="15"/>
      <c r="Z251" s="15"/>
      <c r="AA251" s="15"/>
      <c r="AB251" s="15"/>
      <c r="AC251" s="15"/>
    </row>
    <row r="252" spans="1:29" x14ac:dyDescent="0.3">
      <c r="A252" t="s">
        <v>158</v>
      </c>
      <c r="B252" t="s">
        <v>19</v>
      </c>
      <c r="C252" t="s">
        <v>16</v>
      </c>
      <c r="D252" s="3">
        <v>98.2</v>
      </c>
      <c r="E252" s="3">
        <v>26.3</v>
      </c>
      <c r="F252" s="3">
        <v>37.700000000000003</v>
      </c>
      <c r="G252" s="3">
        <v>31.9</v>
      </c>
      <c r="H252" s="3">
        <v>69888</v>
      </c>
      <c r="I252" s="2">
        <v>1.44</v>
      </c>
      <c r="J252" s="3">
        <v>111.5</v>
      </c>
      <c r="K252" s="3">
        <v>34</v>
      </c>
      <c r="L252" s="3">
        <v>101</v>
      </c>
      <c r="M252" s="3">
        <v>110</v>
      </c>
      <c r="N252" s="3">
        <v>53</v>
      </c>
      <c r="O252" s="21" t="str">
        <f t="shared" ref="O252:O287" si="1115">A252</f>
        <v>CF9164</v>
      </c>
      <c r="P252" s="21" t="str">
        <f t="shared" ref="P252:P287" si="1116">C252</f>
        <v>M</v>
      </c>
      <c r="Q252" s="14"/>
      <c r="R252" s="14"/>
      <c r="S252" s="14"/>
      <c r="T252" s="14"/>
      <c r="U252" s="14"/>
      <c r="V252" s="16"/>
      <c r="W252" s="14"/>
      <c r="X252" s="14"/>
      <c r="Y252" s="14"/>
      <c r="Z252" s="14"/>
      <c r="AA252" s="14"/>
      <c r="AB252" s="14"/>
      <c r="AC252" s="14"/>
    </row>
    <row r="253" spans="1:29" s="18" customFormat="1" x14ac:dyDescent="0.3">
      <c r="A253" s="18" t="s">
        <v>158</v>
      </c>
      <c r="B253" s="18" t="s">
        <v>20</v>
      </c>
      <c r="D253" s="19"/>
      <c r="E253" s="19"/>
      <c r="F253" s="19"/>
      <c r="G253" s="19"/>
      <c r="H253" s="19"/>
      <c r="I253" s="20"/>
      <c r="J253" s="19"/>
      <c r="K253" s="19"/>
      <c r="L253" s="19"/>
      <c r="M253" s="19"/>
      <c r="N253" s="19"/>
      <c r="O253" s="22"/>
      <c r="P253" s="22"/>
      <c r="Q253" s="15"/>
      <c r="R253" s="15"/>
      <c r="S253" s="15"/>
      <c r="T253" s="15"/>
      <c r="U253" s="15"/>
      <c r="V253" s="17"/>
      <c r="W253" s="15"/>
      <c r="X253" s="15"/>
      <c r="Y253" s="15"/>
      <c r="Z253" s="15"/>
      <c r="AA253" s="15"/>
      <c r="AB253" s="15"/>
      <c r="AC253" s="15"/>
    </row>
    <row r="254" spans="1:29" x14ac:dyDescent="0.3">
      <c r="A254" t="s">
        <v>159</v>
      </c>
      <c r="B254" t="s">
        <v>19</v>
      </c>
      <c r="C254" t="s">
        <v>15</v>
      </c>
      <c r="D254" s="3">
        <v>80</v>
      </c>
      <c r="E254" s="3">
        <v>38.9</v>
      </c>
      <c r="F254" s="3">
        <v>41.4</v>
      </c>
      <c r="G254" s="3">
        <v>48</v>
      </c>
      <c r="H254" s="3">
        <v>46796</v>
      </c>
      <c r="I254" s="2">
        <v>1.335</v>
      </c>
      <c r="J254" s="3">
        <v>104.5</v>
      </c>
      <c r="K254" s="3">
        <v>32</v>
      </c>
      <c r="L254" s="3">
        <v>93.2</v>
      </c>
      <c r="M254" s="3">
        <v>105.5</v>
      </c>
      <c r="N254" s="3">
        <v>55.5</v>
      </c>
      <c r="O254" s="21" t="str">
        <f t="shared" ref="O254:O287" si="1117">A254</f>
        <v>CF9165</v>
      </c>
      <c r="P254" s="21" t="str">
        <f t="shared" ref="P254:P287" si="1118">C254</f>
        <v>F</v>
      </c>
      <c r="Q254" s="14"/>
      <c r="R254" s="14"/>
      <c r="S254" s="14"/>
      <c r="T254" s="14"/>
      <c r="U254" s="14"/>
      <c r="V254" s="16"/>
      <c r="W254" s="14"/>
      <c r="X254" s="14"/>
      <c r="Y254" s="14"/>
      <c r="Z254" s="14"/>
      <c r="AA254" s="14"/>
      <c r="AB254" s="14"/>
      <c r="AC254" s="14"/>
    </row>
    <row r="255" spans="1:29" s="18" customFormat="1" x14ac:dyDescent="0.3">
      <c r="A255" s="18" t="s">
        <v>159</v>
      </c>
      <c r="B255" s="18" t="s">
        <v>20</v>
      </c>
      <c r="D255" s="19"/>
      <c r="E255" s="19"/>
      <c r="F255" s="19"/>
      <c r="G255" s="19"/>
      <c r="H255" s="19"/>
      <c r="I255" s="20"/>
      <c r="J255" s="19"/>
      <c r="K255" s="19"/>
      <c r="L255" s="19"/>
      <c r="M255" s="19"/>
      <c r="N255" s="19"/>
      <c r="O255" s="22"/>
      <c r="P255" s="22"/>
      <c r="Q255" s="15"/>
      <c r="R255" s="15"/>
      <c r="S255" s="15"/>
      <c r="T255" s="15"/>
      <c r="U255" s="15"/>
      <c r="V255" s="17"/>
      <c r="W255" s="15"/>
      <c r="X255" s="15"/>
      <c r="Y255" s="15"/>
      <c r="Z255" s="15"/>
      <c r="AA255" s="15"/>
      <c r="AB255" s="15"/>
      <c r="AC255" s="15"/>
    </row>
    <row r="256" spans="1:29" x14ac:dyDescent="0.3">
      <c r="A256" t="s">
        <v>160</v>
      </c>
      <c r="B256" t="s">
        <v>19</v>
      </c>
      <c r="C256" t="s">
        <v>16</v>
      </c>
      <c r="D256" s="3">
        <v>87.2</v>
      </c>
      <c r="E256" s="3">
        <v>20.2</v>
      </c>
      <c r="F256" s="3">
        <v>20</v>
      </c>
      <c r="G256" s="3">
        <v>28</v>
      </c>
      <c r="H256" s="3">
        <v>67601</v>
      </c>
      <c r="I256" s="2">
        <v>1.3360000000000001</v>
      </c>
      <c r="J256" s="3">
        <v>98.5</v>
      </c>
      <c r="K256" s="3">
        <v>31</v>
      </c>
      <c r="L256" s="3">
        <v>92.5</v>
      </c>
      <c r="M256" s="3">
        <v>107</v>
      </c>
      <c r="N256" s="3">
        <v>57</v>
      </c>
      <c r="O256" s="21" t="str">
        <f t="shared" ref="O256:O287" si="1119">A256</f>
        <v>CF9166</v>
      </c>
      <c r="P256" s="21" t="str">
        <f t="shared" ref="P256:P287" si="1120">C256</f>
        <v>M</v>
      </c>
      <c r="Q256" s="14">
        <f t="shared" ref="Q256" si="1121">D257-D256</f>
        <v>-3.2000000000000028</v>
      </c>
      <c r="R256" s="14">
        <f t="shared" ref="R256" si="1122">E257-E256</f>
        <v>-6</v>
      </c>
      <c r="S256" s="14">
        <f t="shared" ref="S256" si="1123">F257-F256</f>
        <v>-8.1999999999999993</v>
      </c>
      <c r="T256" s="14">
        <f t="shared" ref="T256" si="1124">G257-G256</f>
        <v>-8.1000000000000014</v>
      </c>
      <c r="U256" s="14">
        <f t="shared" ref="U256" si="1125">H257-H256</f>
        <v>2399</v>
      </c>
      <c r="V256" s="16">
        <f t="shared" ref="V256" si="1126">I257-I256</f>
        <v>4.0000000000000036E-3</v>
      </c>
      <c r="W256" s="14">
        <f t="shared" ref="W256" si="1127">J257-J256</f>
        <v>-1</v>
      </c>
      <c r="X256" s="14">
        <f t="shared" ref="X256" si="1128">K257-K256</f>
        <v>0.5</v>
      </c>
      <c r="Y256" s="14">
        <f t="shared" ref="Y256" si="1129">L257-L256</f>
        <v>-3.5</v>
      </c>
      <c r="Z256" s="14">
        <f t="shared" ref="Z256" si="1130">M257-M256</f>
        <v>-3</v>
      </c>
      <c r="AA256" s="14">
        <f t="shared" ref="AA256" si="1131">N257-N256</f>
        <v>0.5</v>
      </c>
      <c r="AB256" s="14">
        <f t="shared" ref="AB256" si="1132">((E257-E256)/E256)*100</f>
        <v>-29.702970297029701</v>
      </c>
      <c r="AC256" s="14">
        <f t="shared" ref="AC256" si="1133">((H257-H256)/H256)*100</f>
        <v>3.5487640715374034</v>
      </c>
    </row>
    <row r="257" spans="1:29" x14ac:dyDescent="0.3">
      <c r="A257" t="s">
        <v>160</v>
      </c>
      <c r="B257" t="s">
        <v>20</v>
      </c>
      <c r="C257" t="s">
        <v>16</v>
      </c>
      <c r="D257" s="3">
        <v>84</v>
      </c>
      <c r="E257" s="3">
        <v>14.2</v>
      </c>
      <c r="F257" s="3">
        <v>11.8</v>
      </c>
      <c r="G257" s="3">
        <v>19.899999999999999</v>
      </c>
      <c r="H257" s="3">
        <v>70000</v>
      </c>
      <c r="I257" s="2">
        <v>1.34</v>
      </c>
      <c r="J257" s="3">
        <v>97.5</v>
      </c>
      <c r="K257" s="3">
        <v>31.5</v>
      </c>
      <c r="L257" s="3">
        <v>89</v>
      </c>
      <c r="M257" s="3">
        <v>104</v>
      </c>
      <c r="N257" s="3">
        <v>57.5</v>
      </c>
      <c r="O257" s="22"/>
      <c r="P257" s="22"/>
      <c r="Q257" s="15"/>
      <c r="R257" s="15"/>
      <c r="S257" s="15"/>
      <c r="T257" s="15"/>
      <c r="U257" s="15"/>
      <c r="V257" s="17"/>
      <c r="W257" s="15"/>
      <c r="X257" s="15"/>
      <c r="Y257" s="15"/>
      <c r="Z257" s="15"/>
      <c r="AA257" s="15"/>
      <c r="AB257" s="15"/>
      <c r="AC257" s="15"/>
    </row>
    <row r="258" spans="1:29" x14ac:dyDescent="0.3">
      <c r="A258" t="s">
        <v>161</v>
      </c>
      <c r="B258" t="s">
        <v>19</v>
      </c>
      <c r="C258" t="s">
        <v>15</v>
      </c>
      <c r="D258" s="3">
        <v>73.099999999999994</v>
      </c>
      <c r="E258" s="3">
        <v>21.8</v>
      </c>
      <c r="F258" s="3">
        <v>9.1999999999999993</v>
      </c>
      <c r="G258" s="3">
        <v>29.2</v>
      </c>
      <c r="H258" s="3">
        <v>55468</v>
      </c>
      <c r="I258" s="2">
        <v>1.2090000000000001</v>
      </c>
      <c r="J258" s="3">
        <v>87</v>
      </c>
      <c r="K258" s="3">
        <v>31</v>
      </c>
      <c r="L258" s="3">
        <v>78</v>
      </c>
      <c r="M258" s="3">
        <v>95</v>
      </c>
      <c r="N258" s="3">
        <v>57</v>
      </c>
      <c r="O258" s="21" t="str">
        <f t="shared" ref="O258:O287" si="1134">A258</f>
        <v>CF9167</v>
      </c>
      <c r="P258" s="21" t="str">
        <f t="shared" ref="P258:P287" si="1135">C258</f>
        <v>F</v>
      </c>
      <c r="Q258" s="14">
        <f t="shared" ref="Q258" si="1136">D259-D258</f>
        <v>-3.5</v>
      </c>
      <c r="R258" s="14">
        <f t="shared" ref="R258" si="1137">E259-E258</f>
        <v>0</v>
      </c>
      <c r="S258" s="14">
        <f t="shared" ref="S258" si="1138">F259-F258</f>
        <v>0.70000000000000107</v>
      </c>
      <c r="T258" s="14">
        <f t="shared" ref="T258" si="1139">G259-G258</f>
        <v>-0.39999999999999858</v>
      </c>
      <c r="U258" s="14">
        <f t="shared" ref="U258" si="1140">H259-H258</f>
        <v>-2911</v>
      </c>
      <c r="V258" s="16">
        <f t="shared" ref="V258" si="1141">I259-I258</f>
        <v>9.9999999999988987E-4</v>
      </c>
      <c r="W258" s="14">
        <f t="shared" ref="W258" si="1142">J259-J258</f>
        <v>-2.5</v>
      </c>
      <c r="X258" s="14">
        <f t="shared" ref="X258" si="1143">K259-K258</f>
        <v>-1.5</v>
      </c>
      <c r="Y258" s="14">
        <f t="shared" ref="Y258" si="1144">L259-L258</f>
        <v>0</v>
      </c>
      <c r="Z258" s="14">
        <f t="shared" ref="Z258" si="1145">M259-M258</f>
        <v>1</v>
      </c>
      <c r="AA258" s="14">
        <f t="shared" ref="AA258" si="1146">N259-N258</f>
        <v>-0.5</v>
      </c>
      <c r="AB258" s="14">
        <f t="shared" ref="AB258" si="1147">((E259-E258)/E258)*100</f>
        <v>0</v>
      </c>
      <c r="AC258" s="14">
        <f t="shared" ref="AC258" si="1148">((H259-H258)/H258)*100</f>
        <v>-5.2480709598326962</v>
      </c>
    </row>
    <row r="259" spans="1:29" x14ac:dyDescent="0.3">
      <c r="A259" t="s">
        <v>161</v>
      </c>
      <c r="B259" t="s">
        <v>20</v>
      </c>
      <c r="C259" t="s">
        <v>15</v>
      </c>
      <c r="D259" s="3">
        <v>69.599999999999994</v>
      </c>
      <c r="E259" s="3">
        <v>21.8</v>
      </c>
      <c r="F259" s="3">
        <v>9.9</v>
      </c>
      <c r="G259" s="3">
        <v>28.8</v>
      </c>
      <c r="H259" s="3">
        <v>52557</v>
      </c>
      <c r="I259" s="2">
        <v>1.21</v>
      </c>
      <c r="J259" s="3">
        <v>84.5</v>
      </c>
      <c r="K259" s="3">
        <v>29.5</v>
      </c>
      <c r="L259" s="3">
        <v>78</v>
      </c>
      <c r="M259" s="3">
        <v>96</v>
      </c>
      <c r="N259" s="3">
        <v>56.5</v>
      </c>
      <c r="O259" s="22"/>
      <c r="P259" s="22"/>
      <c r="Q259" s="15"/>
      <c r="R259" s="15"/>
      <c r="S259" s="15"/>
      <c r="T259" s="15"/>
      <c r="U259" s="15"/>
      <c r="V259" s="17"/>
      <c r="W259" s="15"/>
      <c r="X259" s="15"/>
      <c r="Y259" s="15"/>
      <c r="Z259" s="15"/>
      <c r="AA259" s="15"/>
      <c r="AB259" s="15"/>
      <c r="AC259" s="15"/>
    </row>
    <row r="260" spans="1:29" x14ac:dyDescent="0.3">
      <c r="A260" t="s">
        <v>162</v>
      </c>
      <c r="B260" t="s">
        <v>19</v>
      </c>
      <c r="C260" t="s">
        <v>15</v>
      </c>
      <c r="D260" s="3">
        <v>69.099999999999994</v>
      </c>
      <c r="E260" s="3">
        <v>39.6</v>
      </c>
      <c r="F260" s="3">
        <v>42.5</v>
      </c>
      <c r="G260" s="3">
        <v>47.6</v>
      </c>
      <c r="H260" s="3">
        <v>40007</v>
      </c>
      <c r="I260" s="2">
        <v>1.2190000000000001</v>
      </c>
      <c r="J260" s="3">
        <v>95</v>
      </c>
      <c r="K260" s="3">
        <v>29.33</v>
      </c>
      <c r="L260" s="3">
        <v>91</v>
      </c>
      <c r="M260" s="3">
        <v>103.33</v>
      </c>
      <c r="N260" s="3">
        <v>50.167000000000002</v>
      </c>
      <c r="O260" s="21" t="str">
        <f t="shared" ref="O260:O287" si="1149">A260</f>
        <v>CF9168</v>
      </c>
      <c r="P260" s="21" t="str">
        <f t="shared" ref="P260:P287" si="1150">C260</f>
        <v>F</v>
      </c>
      <c r="Q260" s="14">
        <f t="shared" ref="Q260" si="1151">D261-D260</f>
        <v>-2</v>
      </c>
      <c r="R260" s="14">
        <f t="shared" ref="R260" si="1152">E261-E260</f>
        <v>-0.89999999999999858</v>
      </c>
      <c r="S260" s="14">
        <f t="shared" ref="S260" si="1153">F261-F260</f>
        <v>-2.6000000000000014</v>
      </c>
      <c r="T260" s="14">
        <f t="shared" ref="T260" si="1154">G261-G260</f>
        <v>0</v>
      </c>
      <c r="U260" s="14">
        <f t="shared" ref="U260" si="1155">H261-H260</f>
        <v>-763</v>
      </c>
      <c r="V260" s="16">
        <f t="shared" ref="V260" si="1156">I261-I260</f>
        <v>-3.400000000000003E-2</v>
      </c>
      <c r="W260" s="14">
        <f t="shared" ref="W260" si="1157">J261-J260</f>
        <v>-3.5</v>
      </c>
      <c r="X260" s="14">
        <f t="shared" ref="X260" si="1158">K261-K260</f>
        <v>0.17000000000000171</v>
      </c>
      <c r="Y260" s="14">
        <f t="shared" ref="Y260" si="1159">L261-L260</f>
        <v>-1.5</v>
      </c>
      <c r="Z260" s="14">
        <f t="shared" ref="Z260" si="1160">M261-M260</f>
        <v>-0.32999999999999829</v>
      </c>
      <c r="AA260" s="14">
        <f t="shared" ref="AA260" si="1161">N261-N260</f>
        <v>-1.1670000000000016</v>
      </c>
      <c r="AB260" s="14">
        <f t="shared" ref="AB260" si="1162">((E261-E260)/E260)*100</f>
        <v>-2.2727272727272689</v>
      </c>
      <c r="AC260" s="14">
        <f t="shared" ref="AC260" si="1163">((H261-H260)/H260)*100</f>
        <v>-1.9071662459069665</v>
      </c>
    </row>
    <row r="261" spans="1:29" x14ac:dyDescent="0.3">
      <c r="A261" t="s">
        <v>162</v>
      </c>
      <c r="B261" t="s">
        <v>20</v>
      </c>
      <c r="C261" t="s">
        <v>15</v>
      </c>
      <c r="D261" s="3">
        <v>67.099999999999994</v>
      </c>
      <c r="E261" s="3">
        <v>38.700000000000003</v>
      </c>
      <c r="F261" s="3">
        <v>39.9</v>
      </c>
      <c r="G261" s="3">
        <v>47.6</v>
      </c>
      <c r="H261" s="3">
        <v>39244</v>
      </c>
      <c r="I261" s="2">
        <v>1.1850000000000001</v>
      </c>
      <c r="J261" s="3">
        <v>91.5</v>
      </c>
      <c r="K261" s="3">
        <v>29.5</v>
      </c>
      <c r="L261" s="3">
        <v>89.5</v>
      </c>
      <c r="M261" s="3">
        <v>103</v>
      </c>
      <c r="N261" s="3">
        <v>49</v>
      </c>
      <c r="O261" s="22"/>
      <c r="P261" s="22"/>
      <c r="Q261" s="15"/>
      <c r="R261" s="15"/>
      <c r="S261" s="15"/>
      <c r="T261" s="15"/>
      <c r="U261" s="15"/>
      <c r="V261" s="17"/>
      <c r="W261" s="15"/>
      <c r="X261" s="15"/>
      <c r="Y261" s="15"/>
      <c r="Z261" s="15"/>
      <c r="AA261" s="15"/>
      <c r="AB261" s="15"/>
      <c r="AC261" s="15"/>
    </row>
    <row r="262" spans="1:29" x14ac:dyDescent="0.3">
      <c r="A262" t="s">
        <v>163</v>
      </c>
      <c r="B262" t="s">
        <v>19</v>
      </c>
      <c r="C262" t="s">
        <v>15</v>
      </c>
      <c r="D262" s="3">
        <v>67.5</v>
      </c>
      <c r="E262" s="3">
        <v>41.8</v>
      </c>
      <c r="F262" s="3">
        <v>47.1</v>
      </c>
      <c r="G262" s="3">
        <v>52.7</v>
      </c>
      <c r="H262" s="3">
        <v>37843</v>
      </c>
      <c r="I262" s="2">
        <v>1.0549999999999999</v>
      </c>
      <c r="J262" s="3">
        <v>88.5</v>
      </c>
      <c r="K262" s="3">
        <v>28</v>
      </c>
      <c r="L262" s="3">
        <v>80.5</v>
      </c>
      <c r="M262" s="3">
        <v>108</v>
      </c>
      <c r="N262" s="3">
        <v>49.33</v>
      </c>
      <c r="O262" s="21" t="str">
        <f t="shared" ref="O262:O287" si="1164">A262</f>
        <v>CF9169</v>
      </c>
      <c r="P262" s="21" t="str">
        <f t="shared" ref="P262:P287" si="1165">C262</f>
        <v>F</v>
      </c>
      <c r="Q262" s="14">
        <f t="shared" ref="Q262" si="1166">D263-D262</f>
        <v>-3.8999999999999986</v>
      </c>
      <c r="R262" s="14">
        <f t="shared" ref="R262" si="1167">E263-E262</f>
        <v>-3.6999999999999957</v>
      </c>
      <c r="S262" s="14">
        <f t="shared" ref="S262" si="1168">F263-F262</f>
        <v>-5.6000000000000014</v>
      </c>
      <c r="T262" s="14">
        <f t="shared" ref="T262" si="1169">G263-G262</f>
        <v>-2</v>
      </c>
      <c r="U262" s="14">
        <f t="shared" ref="U262" si="1170">H263-H262</f>
        <v>-1</v>
      </c>
      <c r="V262" s="16">
        <f t="shared" ref="V262" si="1171">I263-I262</f>
        <v>-2.8000000000000025E-2</v>
      </c>
      <c r="W262" s="14">
        <f t="shared" ref="W262" si="1172">J263-J262</f>
        <v>0</v>
      </c>
      <c r="X262" s="14">
        <f t="shared" ref="X262" si="1173">K263-K262</f>
        <v>-1.5</v>
      </c>
      <c r="Y262" s="14">
        <f t="shared" ref="Y262" si="1174">L263-L262</f>
        <v>3.5</v>
      </c>
      <c r="Z262" s="14">
        <f t="shared" ref="Z262" si="1175">M263-M262</f>
        <v>-3</v>
      </c>
      <c r="AA262" s="14">
        <f t="shared" ref="AA262" si="1176">N263-N262</f>
        <v>-0.32999999999999829</v>
      </c>
      <c r="AB262" s="14">
        <f t="shared" ref="AB262" si="1177">((E263-E262)/E262)*100</f>
        <v>-8.8516746411483158</v>
      </c>
      <c r="AC262" s="14">
        <f t="shared" ref="AC262" si="1178">((H263-H262)/H262)*100</f>
        <v>-2.6424966308167958E-3</v>
      </c>
    </row>
    <row r="263" spans="1:29" x14ac:dyDescent="0.3">
      <c r="A263" t="s">
        <v>163</v>
      </c>
      <c r="B263" t="s">
        <v>20</v>
      </c>
      <c r="C263" t="s">
        <v>15</v>
      </c>
      <c r="D263" s="3">
        <v>63.6</v>
      </c>
      <c r="E263" s="3">
        <v>38.1</v>
      </c>
      <c r="F263" s="3">
        <v>41.5</v>
      </c>
      <c r="G263" s="3">
        <v>50.7</v>
      </c>
      <c r="H263" s="3">
        <v>37842</v>
      </c>
      <c r="I263" s="2">
        <v>1.0269999999999999</v>
      </c>
      <c r="J263" s="3">
        <v>88.5</v>
      </c>
      <c r="K263" s="3">
        <v>26.5</v>
      </c>
      <c r="L263" s="3">
        <v>84</v>
      </c>
      <c r="M263" s="3">
        <v>105</v>
      </c>
      <c r="N263" s="3">
        <v>49</v>
      </c>
      <c r="O263" s="22"/>
      <c r="P263" s="22"/>
      <c r="Q263" s="15"/>
      <c r="R263" s="15"/>
      <c r="S263" s="15"/>
      <c r="T263" s="15"/>
      <c r="U263" s="15"/>
      <c r="V263" s="17"/>
      <c r="W263" s="15"/>
      <c r="X263" s="15"/>
      <c r="Y263" s="15"/>
      <c r="Z263" s="15"/>
      <c r="AA263" s="15"/>
      <c r="AB263" s="15"/>
      <c r="AC263" s="15"/>
    </row>
    <row r="264" spans="1:29" x14ac:dyDescent="0.3">
      <c r="A264" t="s">
        <v>164</v>
      </c>
      <c r="B264" t="s">
        <v>19</v>
      </c>
      <c r="C264" t="s">
        <v>15</v>
      </c>
      <c r="D264" s="3">
        <v>75.3</v>
      </c>
      <c r="E264" s="3">
        <v>23.4</v>
      </c>
      <c r="F264" s="3">
        <v>20.6</v>
      </c>
      <c r="G264" s="3">
        <v>34</v>
      </c>
      <c r="H264" s="3">
        <v>55976</v>
      </c>
      <c r="I264" s="2">
        <v>1.1990000000000001</v>
      </c>
      <c r="J264" s="3">
        <v>90.5</v>
      </c>
      <c r="K264" s="3">
        <v>29.832999999999998</v>
      </c>
      <c r="L264" s="3">
        <v>83.5</v>
      </c>
      <c r="M264" s="3">
        <v>103.5</v>
      </c>
      <c r="N264" s="3">
        <v>60</v>
      </c>
      <c r="O264" s="21" t="str">
        <f t="shared" ref="O264:O287" si="1179">A264</f>
        <v>CF9170</v>
      </c>
      <c r="P264" s="21" t="str">
        <f t="shared" ref="P264:P287" si="1180">C264</f>
        <v>F</v>
      </c>
      <c r="Q264" s="14">
        <f t="shared" ref="Q264" si="1181">D265-D264</f>
        <v>-0.79999999999999716</v>
      </c>
      <c r="R264" s="14">
        <f t="shared" ref="R264" si="1182">E265-E264</f>
        <v>1.7000000000000028</v>
      </c>
      <c r="S264" s="14">
        <f t="shared" ref="S264" si="1183">F265-F264</f>
        <v>2.6999999999999993</v>
      </c>
      <c r="T264" s="14">
        <f t="shared" ref="T264" si="1184">G265-G264</f>
        <v>0.60000000000000142</v>
      </c>
      <c r="U264" s="14">
        <f t="shared" ref="U264" si="1185">H265-H264</f>
        <v>-2013</v>
      </c>
      <c r="V264" s="16">
        <f t="shared" ref="V264" si="1186">I265-I264</f>
        <v>-3.0000000000000027E-2</v>
      </c>
      <c r="W264" s="14">
        <f t="shared" ref="W264" si="1187">J265-J264</f>
        <v>1.5</v>
      </c>
      <c r="X264" s="14">
        <f t="shared" ref="X264" si="1188">K265-K264</f>
        <v>0.16700000000000159</v>
      </c>
      <c r="Y264" s="14">
        <f t="shared" ref="Y264" si="1189">L265-L264</f>
        <v>0.5</v>
      </c>
      <c r="Z264" s="14">
        <f t="shared" ref="Z264" si="1190">M265-M264</f>
        <v>0.5</v>
      </c>
      <c r="AA264" s="14">
        <f t="shared" ref="AA264" si="1191">N265-N264</f>
        <v>-3.5</v>
      </c>
      <c r="AB264" s="14">
        <f t="shared" ref="AB264" si="1192">((E265-E264)/E264)*100</f>
        <v>7.2649572649572782</v>
      </c>
      <c r="AC264" s="14">
        <f t="shared" ref="AC264" si="1193">((H265-H264)/H264)*100</f>
        <v>-3.5961840788909529</v>
      </c>
    </row>
    <row r="265" spans="1:29" x14ac:dyDescent="0.3">
      <c r="A265" t="s">
        <v>164</v>
      </c>
      <c r="B265" t="s">
        <v>20</v>
      </c>
      <c r="C265" t="s">
        <v>15</v>
      </c>
      <c r="D265" s="3">
        <v>74.5</v>
      </c>
      <c r="E265" s="3">
        <v>25.1</v>
      </c>
      <c r="F265" s="3">
        <v>23.3</v>
      </c>
      <c r="G265" s="3">
        <v>34.6</v>
      </c>
      <c r="H265" s="3">
        <v>53963</v>
      </c>
      <c r="I265" s="2">
        <v>1.169</v>
      </c>
      <c r="J265" s="3">
        <v>92</v>
      </c>
      <c r="K265" s="3">
        <v>30</v>
      </c>
      <c r="L265" s="3">
        <v>84</v>
      </c>
      <c r="M265" s="3">
        <v>104</v>
      </c>
      <c r="N265" s="3">
        <v>56.5</v>
      </c>
      <c r="O265" s="22"/>
      <c r="P265" s="22"/>
      <c r="Q265" s="15"/>
      <c r="R265" s="15"/>
      <c r="S265" s="15"/>
      <c r="T265" s="15"/>
      <c r="U265" s="15"/>
      <c r="V265" s="17"/>
      <c r="W265" s="15"/>
      <c r="X265" s="15"/>
      <c r="Y265" s="15"/>
      <c r="Z265" s="15"/>
      <c r="AA265" s="15"/>
      <c r="AB265" s="15"/>
      <c r="AC265" s="15"/>
    </row>
    <row r="266" spans="1:29" x14ac:dyDescent="0.3">
      <c r="A266" t="s">
        <v>166</v>
      </c>
      <c r="B266" t="s">
        <v>19</v>
      </c>
      <c r="C266" t="s">
        <v>15</v>
      </c>
      <c r="D266" s="3">
        <v>51.4</v>
      </c>
      <c r="E266" s="3">
        <v>37</v>
      </c>
      <c r="F266" s="3">
        <v>41.8</v>
      </c>
      <c r="G266" s="3">
        <v>47.5</v>
      </c>
      <c r="H266" s="3">
        <v>30694</v>
      </c>
      <c r="I266" s="2">
        <v>1.1639999999999999</v>
      </c>
      <c r="J266" s="3">
        <v>85.33</v>
      </c>
      <c r="K266" s="3">
        <v>24.33</v>
      </c>
      <c r="L266" s="3">
        <v>70</v>
      </c>
      <c r="M266" s="3">
        <v>92.5</v>
      </c>
      <c r="N266" s="3">
        <v>45</v>
      </c>
      <c r="O266" s="21" t="str">
        <f t="shared" ref="O266:O287" si="1194">A266</f>
        <v>CF9171</v>
      </c>
      <c r="P266" s="21" t="str">
        <f t="shared" ref="P266:P287" si="1195">C266</f>
        <v>F</v>
      </c>
      <c r="Q266" s="14">
        <f t="shared" ref="Q266" si="1196">D267-D266</f>
        <v>0</v>
      </c>
      <c r="R266" s="14">
        <f t="shared" ref="R266" si="1197">E267-E266</f>
        <v>-1.7000000000000028</v>
      </c>
      <c r="S266" s="14">
        <f t="shared" ref="S266" si="1198">F267-F266</f>
        <v>-1.2999999999999972</v>
      </c>
      <c r="T266" s="14">
        <f t="shared" ref="T266" si="1199">G267-G266</f>
        <v>0.5</v>
      </c>
      <c r="U266" s="14">
        <f t="shared" ref="U266" si="1200">H267-H266</f>
        <v>938</v>
      </c>
      <c r="V266" s="16">
        <f t="shared" ref="V266" si="1201">I267-I266</f>
        <v>8.0000000000000071E-3</v>
      </c>
      <c r="W266" s="14">
        <f t="shared" ref="W266" si="1202">J267-J266</f>
        <v>-1.3299999999999983</v>
      </c>
      <c r="X266" s="14">
        <f t="shared" ref="X266" si="1203">K267-K266</f>
        <v>0.67000000000000171</v>
      </c>
      <c r="Y266" s="14">
        <f t="shared" ref="Y266" si="1204">L267-L266</f>
        <v>-1</v>
      </c>
      <c r="Z266" s="14">
        <f t="shared" ref="Z266" si="1205">M267-M266</f>
        <v>-1</v>
      </c>
      <c r="AA266" s="14">
        <f t="shared" ref="AA266" si="1206">N267-N266</f>
        <v>-1</v>
      </c>
      <c r="AB266" s="14">
        <f t="shared" ref="AB266" si="1207">((E267-E266)/E266)*100</f>
        <v>-4.5945945945946027</v>
      </c>
      <c r="AC266" s="14">
        <f t="shared" ref="AC266" si="1208">((H267-H266)/H266)*100</f>
        <v>3.0559718511761256</v>
      </c>
    </row>
    <row r="267" spans="1:29" x14ac:dyDescent="0.3">
      <c r="A267" t="s">
        <v>166</v>
      </c>
      <c r="B267" t="s">
        <v>20</v>
      </c>
      <c r="C267" t="s">
        <v>15</v>
      </c>
      <c r="D267" s="3">
        <v>51.4</v>
      </c>
      <c r="E267" s="3">
        <v>35.299999999999997</v>
      </c>
      <c r="F267" s="3">
        <v>40.5</v>
      </c>
      <c r="G267" s="3">
        <v>48</v>
      </c>
      <c r="H267" s="3">
        <v>31632</v>
      </c>
      <c r="I267" s="2">
        <v>1.1719999999999999</v>
      </c>
      <c r="J267" s="3">
        <v>84</v>
      </c>
      <c r="K267" s="3">
        <v>25</v>
      </c>
      <c r="L267" s="3">
        <v>69</v>
      </c>
      <c r="M267" s="3">
        <v>91.5</v>
      </c>
      <c r="N267" s="3">
        <v>44</v>
      </c>
      <c r="O267" s="22"/>
      <c r="P267" s="22"/>
      <c r="Q267" s="15"/>
      <c r="R267" s="15"/>
      <c r="S267" s="15"/>
      <c r="T267" s="15"/>
      <c r="U267" s="15"/>
      <c r="V267" s="17"/>
      <c r="W267" s="15"/>
      <c r="X267" s="15"/>
      <c r="Y267" s="15"/>
      <c r="Z267" s="15"/>
      <c r="AA267" s="15"/>
      <c r="AB267" s="15"/>
      <c r="AC267" s="15"/>
    </row>
    <row r="268" spans="1:29" x14ac:dyDescent="0.3">
      <c r="A268" t="s">
        <v>167</v>
      </c>
      <c r="B268" t="s">
        <v>19</v>
      </c>
      <c r="C268" t="s">
        <v>15</v>
      </c>
      <c r="D268" s="3">
        <v>92.8</v>
      </c>
      <c r="E268" s="3">
        <v>48.8</v>
      </c>
      <c r="F268" s="3">
        <v>56</v>
      </c>
      <c r="G268" s="3">
        <v>52.7</v>
      </c>
      <c r="H268" s="3">
        <v>45739</v>
      </c>
      <c r="I268" s="2">
        <v>1.3180000000000001</v>
      </c>
      <c r="J268" s="3">
        <v>105.5</v>
      </c>
      <c r="K268" s="3">
        <v>36</v>
      </c>
      <c r="L268" s="3">
        <v>101</v>
      </c>
      <c r="M268" s="3">
        <v>117.5</v>
      </c>
      <c r="N268" s="3">
        <v>61.5</v>
      </c>
      <c r="O268" s="21" t="str">
        <f t="shared" ref="O268:O287" si="1209">A268</f>
        <v>CF9172</v>
      </c>
      <c r="P268" s="21" t="str">
        <f t="shared" ref="P268:P287" si="1210">C268</f>
        <v>F</v>
      </c>
      <c r="Q268" s="14"/>
      <c r="R268" s="14"/>
      <c r="S268" s="14"/>
      <c r="T268" s="14"/>
      <c r="U268" s="14"/>
      <c r="V268" s="16"/>
      <c r="W268" s="14"/>
      <c r="X268" s="14"/>
      <c r="Y268" s="14"/>
      <c r="Z268" s="14"/>
      <c r="AA268" s="14"/>
      <c r="AB268" s="14"/>
      <c r="AC268" s="14"/>
    </row>
    <row r="269" spans="1:29" s="18" customFormat="1" x14ac:dyDescent="0.3">
      <c r="A269" s="18" t="s">
        <v>167</v>
      </c>
      <c r="B269" s="18" t="s">
        <v>20</v>
      </c>
      <c r="D269" s="19"/>
      <c r="E269" s="19"/>
      <c r="F269" s="19"/>
      <c r="G269" s="19"/>
      <c r="H269" s="19"/>
      <c r="I269" s="20"/>
      <c r="J269" s="19"/>
      <c r="K269" s="19"/>
      <c r="L269" s="19"/>
      <c r="M269" s="19"/>
      <c r="N269" s="19"/>
      <c r="O269" s="22"/>
      <c r="P269" s="22"/>
      <c r="Q269" s="15"/>
      <c r="R269" s="15"/>
      <c r="S269" s="15"/>
      <c r="T269" s="15"/>
      <c r="U269" s="15"/>
      <c r="V269" s="17"/>
      <c r="W269" s="15"/>
      <c r="X269" s="15"/>
      <c r="Y269" s="15"/>
      <c r="Z269" s="15"/>
      <c r="AA269" s="15"/>
      <c r="AB269" s="15"/>
      <c r="AC269" s="15"/>
    </row>
    <row r="270" spans="1:29" x14ac:dyDescent="0.3">
      <c r="A270" t="s">
        <v>168</v>
      </c>
      <c r="B270" t="s">
        <v>19</v>
      </c>
      <c r="C270" t="s">
        <v>15</v>
      </c>
      <c r="D270" s="3">
        <v>58.2</v>
      </c>
      <c r="E270" s="3">
        <v>21.3</v>
      </c>
      <c r="F270" s="3">
        <v>20.2</v>
      </c>
      <c r="G270" s="3">
        <v>32.5</v>
      </c>
      <c r="H270" s="3">
        <v>44094</v>
      </c>
      <c r="I270" s="2">
        <v>1.133</v>
      </c>
      <c r="J270" s="3">
        <v>85.5</v>
      </c>
      <c r="K270" s="3">
        <v>26.83</v>
      </c>
      <c r="L270" s="3">
        <v>74</v>
      </c>
      <c r="M270" s="3">
        <v>94.5</v>
      </c>
      <c r="N270" s="3">
        <v>52.83</v>
      </c>
      <c r="O270" s="21" t="str">
        <f t="shared" ref="O270:O287" si="1211">A270</f>
        <v>CF9173</v>
      </c>
      <c r="P270" s="21" t="str">
        <f t="shared" ref="P270:P287" si="1212">C270</f>
        <v>F</v>
      </c>
      <c r="Q270" s="14"/>
      <c r="R270" s="14"/>
      <c r="S270" s="14"/>
      <c r="T270" s="14"/>
      <c r="U270" s="14"/>
      <c r="V270" s="16"/>
      <c r="W270" s="14"/>
      <c r="X270" s="14"/>
      <c r="Y270" s="14"/>
      <c r="Z270" s="14"/>
      <c r="AA270" s="14"/>
      <c r="AB270" s="14"/>
      <c r="AC270" s="14"/>
    </row>
    <row r="271" spans="1:29" s="18" customFormat="1" x14ac:dyDescent="0.3">
      <c r="A271" s="18" t="s">
        <v>168</v>
      </c>
      <c r="B271" s="18" t="s">
        <v>20</v>
      </c>
      <c r="D271" s="19"/>
      <c r="E271" s="19"/>
      <c r="F271" s="19"/>
      <c r="G271" s="19"/>
      <c r="H271" s="19"/>
      <c r="I271" s="20"/>
      <c r="J271" s="19"/>
      <c r="K271" s="19"/>
      <c r="L271" s="19"/>
      <c r="M271" s="19"/>
      <c r="N271" s="19"/>
      <c r="O271" s="22"/>
      <c r="P271" s="22"/>
      <c r="Q271" s="15"/>
      <c r="R271" s="15"/>
      <c r="S271" s="15"/>
      <c r="T271" s="15"/>
      <c r="U271" s="15"/>
      <c r="V271" s="17"/>
      <c r="W271" s="15"/>
      <c r="X271" s="15"/>
      <c r="Y271" s="15"/>
      <c r="Z271" s="15"/>
      <c r="AA271" s="15"/>
      <c r="AB271" s="15"/>
      <c r="AC271" s="15"/>
    </row>
    <row r="272" spans="1:29" x14ac:dyDescent="0.3">
      <c r="A272" t="s">
        <v>169</v>
      </c>
      <c r="B272" t="s">
        <v>19</v>
      </c>
      <c r="C272" t="s">
        <v>16</v>
      </c>
      <c r="D272" s="3">
        <v>87.5</v>
      </c>
      <c r="E272" s="3">
        <v>26.4</v>
      </c>
      <c r="F272" s="3">
        <v>37.200000000000003</v>
      </c>
      <c r="G272" s="3">
        <v>27.7</v>
      </c>
      <c r="H272" s="3">
        <v>62310</v>
      </c>
      <c r="I272" s="2">
        <v>1.383</v>
      </c>
      <c r="J272" s="3">
        <v>106.5</v>
      </c>
      <c r="K272" s="3">
        <v>37.33</v>
      </c>
      <c r="L272" s="3">
        <v>96.5</v>
      </c>
      <c r="M272" s="3">
        <v>105</v>
      </c>
      <c r="N272" s="3">
        <v>60.5</v>
      </c>
      <c r="O272" s="21" t="str">
        <f t="shared" ref="O272:O287" si="1213">A272</f>
        <v>CF9174</v>
      </c>
      <c r="P272" s="21" t="str">
        <f t="shared" ref="P272:P287" si="1214">C272</f>
        <v>M</v>
      </c>
      <c r="Q272" s="14"/>
      <c r="R272" s="14"/>
      <c r="S272" s="14"/>
      <c r="T272" s="14"/>
      <c r="U272" s="14"/>
      <c r="V272" s="16"/>
      <c r="W272" s="14"/>
      <c r="X272" s="14"/>
      <c r="Y272" s="14"/>
      <c r="Z272" s="14"/>
      <c r="AA272" s="14"/>
      <c r="AB272" s="14"/>
      <c r="AC272" s="14"/>
    </row>
    <row r="273" spans="1:29" s="18" customFormat="1" x14ac:dyDescent="0.3">
      <c r="A273" s="18" t="s">
        <v>169</v>
      </c>
      <c r="B273" s="18" t="s">
        <v>20</v>
      </c>
      <c r="D273" s="19"/>
      <c r="E273" s="19"/>
      <c r="F273" s="19"/>
      <c r="G273" s="19"/>
      <c r="H273" s="19"/>
      <c r="I273" s="20"/>
      <c r="J273" s="19"/>
      <c r="K273" s="19"/>
      <c r="L273" s="19"/>
      <c r="M273" s="19"/>
      <c r="N273" s="19"/>
      <c r="O273" s="22"/>
      <c r="P273" s="22"/>
      <c r="Q273" s="15"/>
      <c r="R273" s="15"/>
      <c r="S273" s="15"/>
      <c r="T273" s="15"/>
      <c r="U273" s="15"/>
      <c r="V273" s="17"/>
      <c r="W273" s="15"/>
      <c r="X273" s="15"/>
      <c r="Y273" s="15"/>
      <c r="Z273" s="15"/>
      <c r="AA273" s="15"/>
      <c r="AB273" s="15"/>
      <c r="AC273" s="15"/>
    </row>
    <row r="274" spans="1:29" x14ac:dyDescent="0.3">
      <c r="A274" t="s">
        <v>170</v>
      </c>
      <c r="B274" t="s">
        <v>19</v>
      </c>
      <c r="C274" t="s">
        <v>16</v>
      </c>
      <c r="D274" s="3">
        <v>76</v>
      </c>
      <c r="E274" s="3">
        <v>26</v>
      </c>
      <c r="F274" s="3">
        <v>34.6</v>
      </c>
      <c r="G274" s="3">
        <v>30.4</v>
      </c>
      <c r="H274" s="3">
        <v>54485</v>
      </c>
      <c r="I274" s="2">
        <v>1.121</v>
      </c>
      <c r="J274" s="3">
        <v>100.83</v>
      </c>
      <c r="K274" s="3">
        <v>29.5</v>
      </c>
      <c r="L274" s="3">
        <v>93.83</v>
      </c>
      <c r="M274" s="3">
        <v>98</v>
      </c>
      <c r="N274" s="3">
        <v>48</v>
      </c>
      <c r="O274" s="21" t="str">
        <f t="shared" ref="O274:O287" si="1215">A274</f>
        <v>CF9175</v>
      </c>
      <c r="P274" s="21" t="str">
        <f t="shared" ref="P274:P287" si="1216">C274</f>
        <v>M</v>
      </c>
      <c r="Q274" s="14"/>
      <c r="R274" s="14"/>
      <c r="S274" s="14"/>
      <c r="T274" s="14"/>
      <c r="U274" s="14"/>
      <c r="V274" s="16"/>
      <c r="W274" s="14"/>
      <c r="X274" s="14"/>
      <c r="Y274" s="14"/>
      <c r="Z274" s="14"/>
      <c r="AA274" s="14"/>
      <c r="AB274" s="14"/>
      <c r="AC274" s="14"/>
    </row>
    <row r="275" spans="1:29" s="18" customFormat="1" x14ac:dyDescent="0.3">
      <c r="A275" s="18" t="s">
        <v>170</v>
      </c>
      <c r="B275" s="18" t="s">
        <v>20</v>
      </c>
      <c r="D275" s="19"/>
      <c r="E275" s="19"/>
      <c r="F275" s="19"/>
      <c r="G275" s="19"/>
      <c r="H275" s="19"/>
      <c r="I275" s="20"/>
      <c r="J275" s="19"/>
      <c r="K275" s="19"/>
      <c r="L275" s="19"/>
      <c r="M275" s="19"/>
      <c r="N275" s="19"/>
      <c r="O275" s="22"/>
      <c r="P275" s="22"/>
      <c r="Q275" s="15"/>
      <c r="R275" s="15"/>
      <c r="S275" s="15"/>
      <c r="T275" s="15"/>
      <c r="U275" s="15"/>
      <c r="V275" s="17"/>
      <c r="W275" s="15"/>
      <c r="X275" s="15"/>
      <c r="Y275" s="15"/>
      <c r="Z275" s="15"/>
      <c r="AA275" s="15"/>
      <c r="AB275" s="15"/>
      <c r="AC275" s="15"/>
    </row>
    <row r="276" spans="1:29" x14ac:dyDescent="0.3">
      <c r="A276" t="s">
        <v>171</v>
      </c>
      <c r="B276" t="s">
        <v>19</v>
      </c>
      <c r="C276" t="s">
        <v>15</v>
      </c>
      <c r="D276" s="3">
        <v>90.1</v>
      </c>
      <c r="E276" s="3">
        <v>48.1</v>
      </c>
      <c r="F276" s="3">
        <v>54</v>
      </c>
      <c r="G276" s="3">
        <v>55.1</v>
      </c>
      <c r="H276" s="3">
        <v>44989</v>
      </c>
      <c r="I276" s="2">
        <v>1.276</v>
      </c>
      <c r="J276" s="3">
        <v>112.67</v>
      </c>
      <c r="K276" s="3">
        <v>30.5</v>
      </c>
      <c r="L276" s="3">
        <v>102</v>
      </c>
      <c r="M276" s="3">
        <v>122.33</v>
      </c>
      <c r="N276" s="3">
        <v>64</v>
      </c>
      <c r="O276" s="21" t="str">
        <f t="shared" ref="O276:O287" si="1217">A276</f>
        <v>CF9176</v>
      </c>
      <c r="P276" s="21" t="str">
        <f t="shared" ref="P276:P287" si="1218">C276</f>
        <v>F</v>
      </c>
      <c r="Q276" s="14"/>
      <c r="R276" s="14"/>
      <c r="S276" s="14"/>
      <c r="T276" s="14"/>
      <c r="U276" s="14"/>
      <c r="V276" s="16"/>
      <c r="W276" s="14"/>
      <c r="X276" s="14"/>
      <c r="Y276" s="14"/>
      <c r="Z276" s="14"/>
      <c r="AA276" s="14"/>
      <c r="AB276" s="14"/>
      <c r="AC276" s="14"/>
    </row>
    <row r="277" spans="1:29" s="18" customFormat="1" x14ac:dyDescent="0.3">
      <c r="A277" s="18" t="s">
        <v>171</v>
      </c>
      <c r="B277" s="18" t="s">
        <v>20</v>
      </c>
      <c r="D277" s="19"/>
      <c r="E277" s="19"/>
      <c r="F277" s="19"/>
      <c r="G277" s="19"/>
      <c r="H277" s="19"/>
      <c r="I277" s="20"/>
      <c r="J277" s="19"/>
      <c r="K277" s="19"/>
      <c r="L277" s="19"/>
      <c r="M277" s="19"/>
      <c r="N277" s="19"/>
      <c r="O277" s="22"/>
      <c r="P277" s="22"/>
      <c r="Q277" s="15"/>
      <c r="R277" s="15"/>
      <c r="S277" s="15"/>
      <c r="T277" s="15"/>
      <c r="U277" s="15"/>
      <c r="V277" s="17"/>
      <c r="W277" s="15"/>
      <c r="X277" s="15"/>
      <c r="Y277" s="15"/>
      <c r="Z277" s="15"/>
      <c r="AA277" s="15"/>
      <c r="AB277" s="15"/>
      <c r="AC277" s="15"/>
    </row>
    <row r="278" spans="1:29" x14ac:dyDescent="0.3">
      <c r="A278" t="s">
        <v>172</v>
      </c>
      <c r="B278" t="s">
        <v>19</v>
      </c>
      <c r="C278" t="s">
        <v>16</v>
      </c>
      <c r="D278" s="3">
        <v>83.6</v>
      </c>
      <c r="E278" s="3">
        <v>20.9</v>
      </c>
      <c r="F278" s="3">
        <v>25</v>
      </c>
      <c r="G278" s="3">
        <v>25.1</v>
      </c>
      <c r="H278" s="3">
        <v>63770</v>
      </c>
      <c r="I278" s="2">
        <v>1.42</v>
      </c>
      <c r="J278" s="3">
        <v>100.5</v>
      </c>
      <c r="K278" s="3">
        <v>36</v>
      </c>
      <c r="L278" s="3">
        <v>91.33</v>
      </c>
      <c r="M278" s="3">
        <v>107</v>
      </c>
      <c r="N278" s="3">
        <v>59</v>
      </c>
      <c r="O278" s="21" t="str">
        <f t="shared" ref="O278:O287" si="1219">A278</f>
        <v>CF9177</v>
      </c>
      <c r="P278" s="21" t="str">
        <f t="shared" ref="P278:P287" si="1220">C278</f>
        <v>M</v>
      </c>
      <c r="Q278" s="14"/>
      <c r="R278" s="14"/>
      <c r="S278" s="14"/>
      <c r="T278" s="14"/>
      <c r="U278" s="14"/>
      <c r="V278" s="16"/>
      <c r="W278" s="14"/>
      <c r="X278" s="14"/>
      <c r="Y278" s="14"/>
      <c r="Z278" s="14"/>
      <c r="AA278" s="14"/>
      <c r="AB278" s="14"/>
      <c r="AC278" s="14"/>
    </row>
    <row r="279" spans="1:29" s="18" customFormat="1" x14ac:dyDescent="0.3">
      <c r="A279" s="18" t="s">
        <v>172</v>
      </c>
      <c r="B279" s="18" t="s">
        <v>20</v>
      </c>
      <c r="D279" s="19"/>
      <c r="E279" s="19"/>
      <c r="F279" s="19"/>
      <c r="G279" s="19"/>
      <c r="H279" s="19"/>
      <c r="I279" s="20"/>
      <c r="J279" s="19"/>
      <c r="K279" s="19"/>
      <c r="L279" s="19"/>
      <c r="M279" s="19"/>
      <c r="N279" s="19"/>
      <c r="O279" s="22"/>
      <c r="P279" s="22"/>
      <c r="Q279" s="15"/>
      <c r="R279" s="15"/>
      <c r="S279" s="15"/>
      <c r="T279" s="15"/>
      <c r="U279" s="15"/>
      <c r="V279" s="17"/>
      <c r="W279" s="15"/>
      <c r="X279" s="15"/>
      <c r="Y279" s="15"/>
      <c r="Z279" s="15"/>
      <c r="AA279" s="15"/>
      <c r="AB279" s="15"/>
      <c r="AC279" s="15"/>
    </row>
    <row r="280" spans="1:29" x14ac:dyDescent="0.3">
      <c r="A280" t="s">
        <v>173</v>
      </c>
      <c r="B280" t="s">
        <v>19</v>
      </c>
      <c r="C280" t="s">
        <v>16</v>
      </c>
      <c r="D280" s="3">
        <v>89.7</v>
      </c>
      <c r="E280" s="3">
        <v>25</v>
      </c>
      <c r="F280" s="3">
        <v>34.799999999999997</v>
      </c>
      <c r="G280" s="3">
        <v>28.1</v>
      </c>
      <c r="H280" s="3">
        <v>64555</v>
      </c>
      <c r="I280" s="2">
        <v>1.371</v>
      </c>
      <c r="J280" s="3">
        <v>100</v>
      </c>
      <c r="K280" s="3">
        <v>34</v>
      </c>
      <c r="L280" s="3">
        <v>93.5</v>
      </c>
      <c r="M280" s="3">
        <v>105</v>
      </c>
      <c r="N280" s="3">
        <v>60.5</v>
      </c>
      <c r="O280" s="21" t="str">
        <f t="shared" ref="O280:O287" si="1221">A280</f>
        <v>CF9178</v>
      </c>
      <c r="P280" s="21" t="str">
        <f t="shared" ref="P280:P287" si="1222">C280</f>
        <v>M</v>
      </c>
      <c r="Q280" s="14">
        <f t="shared" ref="Q280" si="1223">D281-D280</f>
        <v>-0.20000000000000284</v>
      </c>
      <c r="R280" s="14">
        <f t="shared" ref="R280" si="1224">E281-E280</f>
        <v>-1.8000000000000007</v>
      </c>
      <c r="S280" s="14">
        <f t="shared" ref="S280" si="1225">F281-F280</f>
        <v>-4.9999999999999964</v>
      </c>
      <c r="T280" s="14">
        <f t="shared" ref="T280" si="1226">G281-G280</f>
        <v>-0.30000000000000071</v>
      </c>
      <c r="U280" s="14">
        <f t="shared" ref="U280" si="1227">H281-H280</f>
        <v>1242</v>
      </c>
      <c r="V280" s="16">
        <f t="shared" ref="V280" si="1228">I281-I280</f>
        <v>-2.0000000000000018E-3</v>
      </c>
      <c r="W280" s="14">
        <f t="shared" ref="W280" si="1229">J281-J280</f>
        <v>4</v>
      </c>
      <c r="X280" s="14">
        <f t="shared" ref="X280" si="1230">K281-K280</f>
        <v>0</v>
      </c>
      <c r="Y280" s="14">
        <f t="shared" ref="Y280" si="1231">L281-L280</f>
        <v>-2.5</v>
      </c>
      <c r="Z280" s="14">
        <f t="shared" ref="Z280" si="1232">M281-M280</f>
        <v>1</v>
      </c>
      <c r="AA280" s="14">
        <f t="shared" ref="AA280" si="1233">N281-N280</f>
        <v>-1</v>
      </c>
      <c r="AB280" s="14">
        <f t="shared" ref="AB280" si="1234">((E281-E280)/E280)*100</f>
        <v>-7.200000000000002</v>
      </c>
      <c r="AC280" s="14">
        <f t="shared" ref="AC280" si="1235">((H281-H280)/H280)*100</f>
        <v>1.9239408256525443</v>
      </c>
    </row>
    <row r="281" spans="1:29" x14ac:dyDescent="0.3">
      <c r="A281" t="s">
        <v>173</v>
      </c>
      <c r="B281" t="s">
        <v>20</v>
      </c>
      <c r="C281" t="s">
        <v>16</v>
      </c>
      <c r="D281" s="3">
        <v>89.5</v>
      </c>
      <c r="E281" s="3">
        <v>23.2</v>
      </c>
      <c r="F281" s="3">
        <v>29.8</v>
      </c>
      <c r="G281" s="3">
        <v>27.8</v>
      </c>
      <c r="H281" s="3">
        <v>65797</v>
      </c>
      <c r="I281" s="2">
        <v>1.369</v>
      </c>
      <c r="J281" s="3">
        <v>104</v>
      </c>
      <c r="K281" s="3">
        <v>34</v>
      </c>
      <c r="L281" s="3">
        <v>91</v>
      </c>
      <c r="M281" s="3">
        <v>106</v>
      </c>
      <c r="N281" s="3">
        <v>59.5</v>
      </c>
      <c r="O281" s="22"/>
      <c r="P281" s="22"/>
      <c r="Q281" s="15"/>
      <c r="R281" s="15"/>
      <c r="S281" s="15"/>
      <c r="T281" s="15"/>
      <c r="U281" s="15"/>
      <c r="V281" s="17"/>
      <c r="W281" s="15"/>
      <c r="X281" s="15"/>
      <c r="Y281" s="15"/>
      <c r="Z281" s="15"/>
      <c r="AA281" s="15"/>
      <c r="AB281" s="15"/>
      <c r="AC281" s="15"/>
    </row>
    <row r="282" spans="1:29" x14ac:dyDescent="0.3">
      <c r="A282" t="s">
        <v>174</v>
      </c>
      <c r="B282" t="s">
        <v>19</v>
      </c>
      <c r="C282" t="s">
        <v>16</v>
      </c>
      <c r="D282" s="3">
        <v>152.30000000000001</v>
      </c>
      <c r="E282" s="3">
        <v>37</v>
      </c>
      <c r="F282" s="3">
        <v>43.2</v>
      </c>
      <c r="G282" s="3">
        <v>45.7</v>
      </c>
      <c r="H282" s="3">
        <v>88095</v>
      </c>
      <c r="I282" s="2">
        <v>1.532</v>
      </c>
      <c r="J282" s="3">
        <v>149.5</v>
      </c>
      <c r="K282" s="3">
        <v>46</v>
      </c>
      <c r="L282" s="3">
        <v>141</v>
      </c>
      <c r="M282" s="3">
        <v>143</v>
      </c>
      <c r="N282" s="3">
        <v>68</v>
      </c>
      <c r="O282" s="21" t="str">
        <f t="shared" ref="O282:O287" si="1236">A282</f>
        <v>CF9179</v>
      </c>
      <c r="P282" s="21" t="str">
        <f t="shared" ref="P282:P287" si="1237">C282</f>
        <v>M</v>
      </c>
      <c r="Q282" s="14"/>
      <c r="R282" s="14"/>
      <c r="S282" s="14"/>
      <c r="T282" s="14"/>
      <c r="U282" s="14"/>
      <c r="V282" s="16"/>
      <c r="W282" s="14"/>
      <c r="X282" s="14"/>
      <c r="Y282" s="14"/>
      <c r="Z282" s="14"/>
      <c r="AA282" s="14"/>
      <c r="AB282" s="14"/>
      <c r="AC282" s="14"/>
    </row>
    <row r="283" spans="1:29" s="18" customFormat="1" x14ac:dyDescent="0.3">
      <c r="A283" s="18" t="s">
        <v>174</v>
      </c>
      <c r="B283" s="18" t="s">
        <v>20</v>
      </c>
      <c r="D283" s="19"/>
      <c r="E283" s="19"/>
      <c r="F283" s="19"/>
      <c r="G283" s="19"/>
      <c r="H283" s="19"/>
      <c r="I283" s="20"/>
      <c r="J283" s="19"/>
      <c r="K283" s="19"/>
      <c r="L283" s="19"/>
      <c r="M283" s="19"/>
      <c r="N283" s="19"/>
      <c r="O283" s="22"/>
      <c r="P283" s="22"/>
      <c r="Q283" s="15"/>
      <c r="R283" s="15"/>
      <c r="S283" s="15"/>
      <c r="T283" s="15"/>
      <c r="U283" s="15"/>
      <c r="V283" s="17"/>
      <c r="W283" s="15"/>
      <c r="X283" s="15"/>
      <c r="Y283" s="15"/>
      <c r="Z283" s="15"/>
      <c r="AA283" s="15"/>
      <c r="AB283" s="15"/>
      <c r="AC283" s="15"/>
    </row>
    <row r="284" spans="1:29" x14ac:dyDescent="0.3">
      <c r="A284" t="s">
        <v>175</v>
      </c>
      <c r="B284" t="s">
        <v>19</v>
      </c>
      <c r="C284" t="s">
        <v>15</v>
      </c>
      <c r="D284" s="3">
        <v>105.3</v>
      </c>
      <c r="E284" s="3">
        <v>41</v>
      </c>
      <c r="F284" s="3">
        <v>43.9</v>
      </c>
      <c r="G284" s="3">
        <v>49.1</v>
      </c>
      <c r="H284" s="3">
        <v>60529</v>
      </c>
      <c r="I284" s="2">
        <v>1.371</v>
      </c>
      <c r="J284" s="3">
        <v>114</v>
      </c>
      <c r="K284" s="3">
        <v>8</v>
      </c>
      <c r="L284" s="3">
        <v>107</v>
      </c>
      <c r="M284" s="3">
        <v>120.5</v>
      </c>
      <c r="N284" s="3">
        <v>70.83</v>
      </c>
      <c r="O284" s="21" t="str">
        <f t="shared" ref="O284:O287" si="1238">A284</f>
        <v>CF9180</v>
      </c>
      <c r="P284" s="21" t="str">
        <f t="shared" ref="P284:P287" si="1239">C284</f>
        <v>F</v>
      </c>
      <c r="Q284" s="14"/>
      <c r="R284" s="14"/>
      <c r="S284" s="14"/>
      <c r="T284" s="14"/>
      <c r="U284" s="14"/>
      <c r="V284" s="16"/>
      <c r="W284" s="14"/>
      <c r="X284" s="14"/>
      <c r="Y284" s="14"/>
      <c r="Z284" s="14"/>
      <c r="AA284" s="14"/>
      <c r="AB284" s="14"/>
      <c r="AC284" s="14"/>
    </row>
    <row r="285" spans="1:29" s="18" customFormat="1" x14ac:dyDescent="0.3">
      <c r="A285" s="18" t="s">
        <v>175</v>
      </c>
      <c r="B285" s="18" t="s">
        <v>20</v>
      </c>
      <c r="D285" s="19"/>
      <c r="E285" s="19"/>
      <c r="F285" s="19"/>
      <c r="G285" s="19"/>
      <c r="H285" s="19"/>
      <c r="I285" s="20"/>
      <c r="J285" s="19"/>
      <c r="K285" s="19"/>
      <c r="L285" s="19"/>
      <c r="M285" s="19"/>
      <c r="N285" s="19"/>
      <c r="O285" s="22"/>
      <c r="P285" s="22"/>
      <c r="Q285" s="15"/>
      <c r="R285" s="15"/>
      <c r="S285" s="15"/>
      <c r="T285" s="15"/>
      <c r="U285" s="15"/>
      <c r="V285" s="17"/>
      <c r="W285" s="15"/>
      <c r="X285" s="15"/>
      <c r="Y285" s="15"/>
      <c r="Z285" s="15"/>
      <c r="AA285" s="15"/>
      <c r="AB285" s="15"/>
      <c r="AC285" s="15"/>
    </row>
    <row r="286" spans="1:29" x14ac:dyDescent="0.3">
      <c r="A286" t="s">
        <v>176</v>
      </c>
      <c r="B286" t="s">
        <v>19</v>
      </c>
      <c r="C286" t="s">
        <v>15</v>
      </c>
      <c r="D286" s="3">
        <v>127.5</v>
      </c>
      <c r="E286" s="3">
        <v>44.8</v>
      </c>
      <c r="F286" s="3">
        <v>50.9</v>
      </c>
      <c r="G286" s="3">
        <v>45.4</v>
      </c>
      <c r="H286" s="3">
        <v>68814</v>
      </c>
      <c r="I286" s="2">
        <v>1.423</v>
      </c>
      <c r="J286" s="3">
        <v>130</v>
      </c>
      <c r="K286" s="3">
        <v>37.5</v>
      </c>
      <c r="L286" s="3">
        <v>135</v>
      </c>
      <c r="M286" s="3">
        <v>130.83000000000001</v>
      </c>
      <c r="N286" s="3">
        <v>61.5</v>
      </c>
      <c r="O286" s="21" t="str">
        <f t="shared" ref="O286:O287" si="1240">A286</f>
        <v>CF9181</v>
      </c>
      <c r="P286" s="21" t="str">
        <f t="shared" ref="P286:P287" si="1241">C286</f>
        <v>F</v>
      </c>
      <c r="Q286" s="14"/>
      <c r="R286" s="14"/>
      <c r="S286" s="14"/>
      <c r="T286" s="14"/>
      <c r="U286" s="14"/>
      <c r="V286" s="16"/>
      <c r="W286" s="14"/>
      <c r="X286" s="14"/>
      <c r="Y286" s="14"/>
      <c r="Z286" s="14"/>
      <c r="AA286" s="14"/>
      <c r="AB286" s="14"/>
      <c r="AC286" s="14"/>
    </row>
    <row r="287" spans="1:29" s="18" customFormat="1" x14ac:dyDescent="0.3">
      <c r="A287" s="18" t="s">
        <v>176</v>
      </c>
      <c r="B287" s="18" t="s">
        <v>20</v>
      </c>
      <c r="D287" s="19"/>
      <c r="E287" s="19"/>
      <c r="F287" s="19"/>
      <c r="G287" s="19"/>
      <c r="H287" s="19"/>
      <c r="I287" s="20"/>
      <c r="J287" s="19"/>
      <c r="K287" s="19"/>
      <c r="L287" s="19"/>
      <c r="M287" s="19"/>
      <c r="N287" s="19"/>
      <c r="O287" s="22"/>
      <c r="P287" s="22"/>
      <c r="Q287" s="15"/>
      <c r="R287" s="15"/>
      <c r="S287" s="15"/>
      <c r="T287" s="15"/>
      <c r="U287" s="15"/>
      <c r="V287" s="17"/>
      <c r="W287" s="15"/>
      <c r="X287" s="15"/>
      <c r="Y287" s="15"/>
      <c r="Z287" s="15"/>
      <c r="AA287" s="15"/>
      <c r="AB287" s="15"/>
      <c r="AC287" s="15"/>
    </row>
  </sheetData>
  <sortState ref="A2:AC287">
    <sortCondition ref="A2:A521"/>
    <sortCondition descending="1" ref="B2:B521"/>
  </sortState>
  <mergeCells count="2145">
    <mergeCell ref="O282:O283"/>
    <mergeCell ref="P282:P283"/>
    <mergeCell ref="O284:O285"/>
    <mergeCell ref="P284:P285"/>
    <mergeCell ref="O286:O287"/>
    <mergeCell ref="P286:P287"/>
    <mergeCell ref="O276:O277"/>
    <mergeCell ref="P276:P277"/>
    <mergeCell ref="O278:O279"/>
    <mergeCell ref="P278:P279"/>
    <mergeCell ref="O280:O281"/>
    <mergeCell ref="P280:P281"/>
    <mergeCell ref="O270:O271"/>
    <mergeCell ref="P270:P271"/>
    <mergeCell ref="O272:O273"/>
    <mergeCell ref="P272:P273"/>
    <mergeCell ref="O274:O275"/>
    <mergeCell ref="P274:P275"/>
    <mergeCell ref="O264:O265"/>
    <mergeCell ref="P264:P265"/>
    <mergeCell ref="O266:O267"/>
    <mergeCell ref="P266:P267"/>
    <mergeCell ref="O268:O269"/>
    <mergeCell ref="P268:P269"/>
    <mergeCell ref="O258:O259"/>
    <mergeCell ref="P258:P259"/>
    <mergeCell ref="O260:O261"/>
    <mergeCell ref="P260:P261"/>
    <mergeCell ref="O262:O263"/>
    <mergeCell ref="P262:P263"/>
    <mergeCell ref="O252:O253"/>
    <mergeCell ref="P252:P253"/>
    <mergeCell ref="O254:O255"/>
    <mergeCell ref="P254:P255"/>
    <mergeCell ref="O256:O257"/>
    <mergeCell ref="P256:P257"/>
    <mergeCell ref="O246:O247"/>
    <mergeCell ref="P246:P247"/>
    <mergeCell ref="O248:O249"/>
    <mergeCell ref="P248:P249"/>
    <mergeCell ref="O250:O251"/>
    <mergeCell ref="P250:P251"/>
    <mergeCell ref="O240:O241"/>
    <mergeCell ref="P240:P241"/>
    <mergeCell ref="O242:O243"/>
    <mergeCell ref="P242:P243"/>
    <mergeCell ref="O244:O245"/>
    <mergeCell ref="P244:P245"/>
    <mergeCell ref="O234:O235"/>
    <mergeCell ref="P234:P235"/>
    <mergeCell ref="O236:O237"/>
    <mergeCell ref="P236:P237"/>
    <mergeCell ref="O238:O239"/>
    <mergeCell ref="P238:P239"/>
    <mergeCell ref="O228:O229"/>
    <mergeCell ref="P228:P229"/>
    <mergeCell ref="O230:O231"/>
    <mergeCell ref="P230:P231"/>
    <mergeCell ref="O232:O233"/>
    <mergeCell ref="P232:P233"/>
    <mergeCell ref="O222:O223"/>
    <mergeCell ref="P222:P223"/>
    <mergeCell ref="O224:O225"/>
    <mergeCell ref="P224:P225"/>
    <mergeCell ref="O226:O227"/>
    <mergeCell ref="P226:P227"/>
    <mergeCell ref="O216:O217"/>
    <mergeCell ref="P216:P217"/>
    <mergeCell ref="O218:O219"/>
    <mergeCell ref="P218:P219"/>
    <mergeCell ref="O220:O221"/>
    <mergeCell ref="P220:P221"/>
    <mergeCell ref="O210:O211"/>
    <mergeCell ref="P210:P211"/>
    <mergeCell ref="O212:O213"/>
    <mergeCell ref="P212:P213"/>
    <mergeCell ref="O214:O215"/>
    <mergeCell ref="P214:P215"/>
    <mergeCell ref="O204:O205"/>
    <mergeCell ref="P204:P205"/>
    <mergeCell ref="O206:O207"/>
    <mergeCell ref="P206:P207"/>
    <mergeCell ref="O208:O209"/>
    <mergeCell ref="P208:P209"/>
    <mergeCell ref="O198:O199"/>
    <mergeCell ref="P198:P199"/>
    <mergeCell ref="O200:O201"/>
    <mergeCell ref="P200:P201"/>
    <mergeCell ref="O202:O203"/>
    <mergeCell ref="P202:P203"/>
    <mergeCell ref="O192:O193"/>
    <mergeCell ref="P192:P193"/>
    <mergeCell ref="O194:O195"/>
    <mergeCell ref="P194:P195"/>
    <mergeCell ref="O196:O197"/>
    <mergeCell ref="P196:P197"/>
    <mergeCell ref="O186:O187"/>
    <mergeCell ref="P186:P187"/>
    <mergeCell ref="O188:O189"/>
    <mergeCell ref="P188:P189"/>
    <mergeCell ref="O190:O191"/>
    <mergeCell ref="P190:P191"/>
    <mergeCell ref="O180:O181"/>
    <mergeCell ref="P180:P181"/>
    <mergeCell ref="O182:O183"/>
    <mergeCell ref="P182:P183"/>
    <mergeCell ref="O184:O185"/>
    <mergeCell ref="P184:P185"/>
    <mergeCell ref="O174:O175"/>
    <mergeCell ref="P174:P175"/>
    <mergeCell ref="O176:O177"/>
    <mergeCell ref="P176:P177"/>
    <mergeCell ref="O178:O179"/>
    <mergeCell ref="P178:P179"/>
    <mergeCell ref="O168:O169"/>
    <mergeCell ref="P168:P169"/>
    <mergeCell ref="O170:O171"/>
    <mergeCell ref="P170:P171"/>
    <mergeCell ref="O172:O173"/>
    <mergeCell ref="P172:P173"/>
    <mergeCell ref="O162:O163"/>
    <mergeCell ref="P162:P163"/>
    <mergeCell ref="O164:O165"/>
    <mergeCell ref="P164:P165"/>
    <mergeCell ref="O166:O167"/>
    <mergeCell ref="P166:P167"/>
    <mergeCell ref="O156:O157"/>
    <mergeCell ref="P156:P157"/>
    <mergeCell ref="O158:O159"/>
    <mergeCell ref="P158:P159"/>
    <mergeCell ref="O160:O161"/>
    <mergeCell ref="P160:P161"/>
    <mergeCell ref="O150:O151"/>
    <mergeCell ref="P150:P151"/>
    <mergeCell ref="O152:O153"/>
    <mergeCell ref="P152:P153"/>
    <mergeCell ref="O154:O155"/>
    <mergeCell ref="P154:P155"/>
    <mergeCell ref="O144:O145"/>
    <mergeCell ref="P144:P145"/>
    <mergeCell ref="O146:O147"/>
    <mergeCell ref="P146:P147"/>
    <mergeCell ref="O148:O149"/>
    <mergeCell ref="P148:P149"/>
    <mergeCell ref="O138:O139"/>
    <mergeCell ref="P138:P139"/>
    <mergeCell ref="O140:O141"/>
    <mergeCell ref="P140:P141"/>
    <mergeCell ref="O142:O143"/>
    <mergeCell ref="P142:P143"/>
    <mergeCell ref="O132:O133"/>
    <mergeCell ref="P132:P133"/>
    <mergeCell ref="O134:O135"/>
    <mergeCell ref="P134:P135"/>
    <mergeCell ref="O136:O137"/>
    <mergeCell ref="P136:P137"/>
    <mergeCell ref="O126:O127"/>
    <mergeCell ref="P126:P127"/>
    <mergeCell ref="O128:O129"/>
    <mergeCell ref="P128:P129"/>
    <mergeCell ref="O130:O131"/>
    <mergeCell ref="P130:P131"/>
    <mergeCell ref="O120:O121"/>
    <mergeCell ref="P120:P121"/>
    <mergeCell ref="O122:O123"/>
    <mergeCell ref="P122:P123"/>
    <mergeCell ref="O124:O125"/>
    <mergeCell ref="P124:P125"/>
    <mergeCell ref="O114:O115"/>
    <mergeCell ref="P114:P115"/>
    <mergeCell ref="O116:O117"/>
    <mergeCell ref="P116:P117"/>
    <mergeCell ref="O118:O119"/>
    <mergeCell ref="P118:P119"/>
    <mergeCell ref="O108:O109"/>
    <mergeCell ref="P108:P109"/>
    <mergeCell ref="O110:O111"/>
    <mergeCell ref="P110:P111"/>
    <mergeCell ref="O112:O113"/>
    <mergeCell ref="P112:P113"/>
    <mergeCell ref="O102:O103"/>
    <mergeCell ref="P102:P103"/>
    <mergeCell ref="O104:O105"/>
    <mergeCell ref="P104:P105"/>
    <mergeCell ref="O106:O107"/>
    <mergeCell ref="P106:P107"/>
    <mergeCell ref="O96:O97"/>
    <mergeCell ref="P96:P97"/>
    <mergeCell ref="O98:O99"/>
    <mergeCell ref="P98:P99"/>
    <mergeCell ref="O100:O101"/>
    <mergeCell ref="P100:P101"/>
    <mergeCell ref="O90:O91"/>
    <mergeCell ref="P90:P91"/>
    <mergeCell ref="O92:O93"/>
    <mergeCell ref="P92:P93"/>
    <mergeCell ref="O94:O95"/>
    <mergeCell ref="P94:P95"/>
    <mergeCell ref="O84:O85"/>
    <mergeCell ref="P84:P85"/>
    <mergeCell ref="O86:O87"/>
    <mergeCell ref="P86:P87"/>
    <mergeCell ref="O88:O89"/>
    <mergeCell ref="P88:P89"/>
    <mergeCell ref="O78:O79"/>
    <mergeCell ref="P78:P79"/>
    <mergeCell ref="O80:O81"/>
    <mergeCell ref="P80:P81"/>
    <mergeCell ref="O82:O83"/>
    <mergeCell ref="P82:P83"/>
    <mergeCell ref="O72:O73"/>
    <mergeCell ref="P72:P73"/>
    <mergeCell ref="O74:O75"/>
    <mergeCell ref="P74:P75"/>
    <mergeCell ref="O76:O77"/>
    <mergeCell ref="P76:P77"/>
    <mergeCell ref="O66:O67"/>
    <mergeCell ref="P66:P67"/>
    <mergeCell ref="O68:O69"/>
    <mergeCell ref="P68:P69"/>
    <mergeCell ref="O70:O71"/>
    <mergeCell ref="P70:P71"/>
    <mergeCell ref="O60:O61"/>
    <mergeCell ref="P60:P61"/>
    <mergeCell ref="O62:O63"/>
    <mergeCell ref="P62:P63"/>
    <mergeCell ref="O64:O65"/>
    <mergeCell ref="P64:P65"/>
    <mergeCell ref="O54:O55"/>
    <mergeCell ref="P54:P55"/>
    <mergeCell ref="O56:O57"/>
    <mergeCell ref="P56:P57"/>
    <mergeCell ref="O58:O59"/>
    <mergeCell ref="P58:P59"/>
    <mergeCell ref="O48:O49"/>
    <mergeCell ref="P48:P49"/>
    <mergeCell ref="O50:O51"/>
    <mergeCell ref="P50:P51"/>
    <mergeCell ref="O52:O53"/>
    <mergeCell ref="P52:P53"/>
    <mergeCell ref="O42:O43"/>
    <mergeCell ref="P42:P43"/>
    <mergeCell ref="O44:O45"/>
    <mergeCell ref="P44:P45"/>
    <mergeCell ref="O46:O47"/>
    <mergeCell ref="P46:P47"/>
    <mergeCell ref="O36:O37"/>
    <mergeCell ref="P36:P37"/>
    <mergeCell ref="O38:O39"/>
    <mergeCell ref="P38:P39"/>
    <mergeCell ref="O40:O41"/>
    <mergeCell ref="P40:P41"/>
    <mergeCell ref="O30:O31"/>
    <mergeCell ref="P30:P31"/>
    <mergeCell ref="O32:O33"/>
    <mergeCell ref="P32:P33"/>
    <mergeCell ref="O34:O35"/>
    <mergeCell ref="P34:P35"/>
    <mergeCell ref="O24:O25"/>
    <mergeCell ref="P24:P25"/>
    <mergeCell ref="O26:O27"/>
    <mergeCell ref="P26:P27"/>
    <mergeCell ref="O28:O29"/>
    <mergeCell ref="P28:P29"/>
    <mergeCell ref="O18:O19"/>
    <mergeCell ref="P18:P19"/>
    <mergeCell ref="O20:O21"/>
    <mergeCell ref="P20:P21"/>
    <mergeCell ref="O22:O23"/>
    <mergeCell ref="P22:P23"/>
    <mergeCell ref="P10:P11"/>
    <mergeCell ref="O12:O13"/>
    <mergeCell ref="P12:P13"/>
    <mergeCell ref="O14:O15"/>
    <mergeCell ref="P14:P15"/>
    <mergeCell ref="O16:O17"/>
    <mergeCell ref="P16:P17"/>
    <mergeCell ref="AC286:AC287"/>
    <mergeCell ref="O2:O3"/>
    <mergeCell ref="P2:P3"/>
    <mergeCell ref="O4:O5"/>
    <mergeCell ref="P4:P5"/>
    <mergeCell ref="O6:O7"/>
    <mergeCell ref="P6:P7"/>
    <mergeCell ref="O8:O9"/>
    <mergeCell ref="P8:P9"/>
    <mergeCell ref="O10:O11"/>
    <mergeCell ref="W286:W287"/>
    <mergeCell ref="X286:X287"/>
    <mergeCell ref="Y286:Y287"/>
    <mergeCell ref="Z286:Z287"/>
    <mergeCell ref="AA286:AA287"/>
    <mergeCell ref="AB286:AB287"/>
    <mergeCell ref="Z284:Z285"/>
    <mergeCell ref="AA284:AA285"/>
    <mergeCell ref="AB284:AB285"/>
    <mergeCell ref="AC284:AC285"/>
    <mergeCell ref="Q286:Q287"/>
    <mergeCell ref="R286:R287"/>
    <mergeCell ref="S286:S287"/>
    <mergeCell ref="T286:T287"/>
    <mergeCell ref="U286:U287"/>
    <mergeCell ref="V286:V287"/>
    <mergeCell ref="AC282:AC283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W282:W283"/>
    <mergeCell ref="X282:X283"/>
    <mergeCell ref="Y282:Y283"/>
    <mergeCell ref="Z282:Z283"/>
    <mergeCell ref="AA282:AA283"/>
    <mergeCell ref="AB282:AB283"/>
    <mergeCell ref="Z280:Z281"/>
    <mergeCell ref="AA280:AA281"/>
    <mergeCell ref="AB280:AB281"/>
    <mergeCell ref="AC280:AC281"/>
    <mergeCell ref="Q282:Q283"/>
    <mergeCell ref="R282:R283"/>
    <mergeCell ref="S282:S283"/>
    <mergeCell ref="T282:T283"/>
    <mergeCell ref="U282:U283"/>
    <mergeCell ref="V282:V283"/>
    <mergeCell ref="AC278:AC279"/>
    <mergeCell ref="Q280:Q281"/>
    <mergeCell ref="R280:R281"/>
    <mergeCell ref="S280:S281"/>
    <mergeCell ref="T280:T281"/>
    <mergeCell ref="U280:U281"/>
    <mergeCell ref="V280:V281"/>
    <mergeCell ref="W280:W281"/>
    <mergeCell ref="X280:X281"/>
    <mergeCell ref="Y280:Y281"/>
    <mergeCell ref="W278:W279"/>
    <mergeCell ref="X278:X279"/>
    <mergeCell ref="Y278:Y279"/>
    <mergeCell ref="Z278:Z279"/>
    <mergeCell ref="AA278:AA279"/>
    <mergeCell ref="AB278:AB279"/>
    <mergeCell ref="Z276:Z277"/>
    <mergeCell ref="AA276:AA277"/>
    <mergeCell ref="AB276:AB277"/>
    <mergeCell ref="AC276:AC277"/>
    <mergeCell ref="Q278:Q279"/>
    <mergeCell ref="R278:R279"/>
    <mergeCell ref="S278:S279"/>
    <mergeCell ref="T278:T279"/>
    <mergeCell ref="U278:U279"/>
    <mergeCell ref="V278:V279"/>
    <mergeCell ref="AC274:AC275"/>
    <mergeCell ref="Q276:Q277"/>
    <mergeCell ref="R276:R277"/>
    <mergeCell ref="S276:S277"/>
    <mergeCell ref="T276:T277"/>
    <mergeCell ref="U276:U277"/>
    <mergeCell ref="V276:V277"/>
    <mergeCell ref="W276:W277"/>
    <mergeCell ref="X276:X277"/>
    <mergeCell ref="Y276:Y277"/>
    <mergeCell ref="W274:W275"/>
    <mergeCell ref="X274:X275"/>
    <mergeCell ref="Y274:Y275"/>
    <mergeCell ref="Z274:Z275"/>
    <mergeCell ref="AA274:AA275"/>
    <mergeCell ref="AB274:AB275"/>
    <mergeCell ref="Z272:Z273"/>
    <mergeCell ref="AA272:AA273"/>
    <mergeCell ref="AB272:AB273"/>
    <mergeCell ref="AC272:AC273"/>
    <mergeCell ref="Q274:Q275"/>
    <mergeCell ref="R274:R275"/>
    <mergeCell ref="S274:S275"/>
    <mergeCell ref="T274:T275"/>
    <mergeCell ref="U274:U275"/>
    <mergeCell ref="V274:V275"/>
    <mergeCell ref="AC270:AC271"/>
    <mergeCell ref="Q272:Q273"/>
    <mergeCell ref="R272:R273"/>
    <mergeCell ref="S272:S273"/>
    <mergeCell ref="T272:T273"/>
    <mergeCell ref="U272:U273"/>
    <mergeCell ref="V272:V273"/>
    <mergeCell ref="W272:W273"/>
    <mergeCell ref="X272:X273"/>
    <mergeCell ref="Y272:Y273"/>
    <mergeCell ref="W270:W271"/>
    <mergeCell ref="X270:X271"/>
    <mergeCell ref="Y270:Y271"/>
    <mergeCell ref="Z270:Z271"/>
    <mergeCell ref="AA270:AA271"/>
    <mergeCell ref="AB270:AB271"/>
    <mergeCell ref="Z268:Z269"/>
    <mergeCell ref="AA268:AA269"/>
    <mergeCell ref="AB268:AB269"/>
    <mergeCell ref="AC268:AC269"/>
    <mergeCell ref="Q270:Q271"/>
    <mergeCell ref="R270:R271"/>
    <mergeCell ref="S270:S271"/>
    <mergeCell ref="T270:T271"/>
    <mergeCell ref="U270:U271"/>
    <mergeCell ref="V270:V271"/>
    <mergeCell ref="AC266:AC267"/>
    <mergeCell ref="Q268:Q269"/>
    <mergeCell ref="R268:R269"/>
    <mergeCell ref="S268:S269"/>
    <mergeCell ref="T268:T269"/>
    <mergeCell ref="U268:U269"/>
    <mergeCell ref="V268:V269"/>
    <mergeCell ref="W268:W269"/>
    <mergeCell ref="X268:X269"/>
    <mergeCell ref="Y268:Y269"/>
    <mergeCell ref="W266:W267"/>
    <mergeCell ref="X266:X267"/>
    <mergeCell ref="Y266:Y267"/>
    <mergeCell ref="Z266:Z267"/>
    <mergeCell ref="AA266:AA267"/>
    <mergeCell ref="AB266:AB267"/>
    <mergeCell ref="Z264:Z265"/>
    <mergeCell ref="AA264:AA265"/>
    <mergeCell ref="AB264:AB265"/>
    <mergeCell ref="AC264:AC265"/>
    <mergeCell ref="Q266:Q267"/>
    <mergeCell ref="R266:R267"/>
    <mergeCell ref="S266:S267"/>
    <mergeCell ref="T266:T267"/>
    <mergeCell ref="U266:U267"/>
    <mergeCell ref="V266:V267"/>
    <mergeCell ref="AC262:AC263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Y264:Y265"/>
    <mergeCell ref="W262:W263"/>
    <mergeCell ref="X262:X263"/>
    <mergeCell ref="Y262:Y263"/>
    <mergeCell ref="Z262:Z263"/>
    <mergeCell ref="AA262:AA263"/>
    <mergeCell ref="AB262:AB263"/>
    <mergeCell ref="Z260:Z261"/>
    <mergeCell ref="AA260:AA261"/>
    <mergeCell ref="AB260:AB261"/>
    <mergeCell ref="AC260:AC261"/>
    <mergeCell ref="Q262:Q263"/>
    <mergeCell ref="R262:R263"/>
    <mergeCell ref="S262:S263"/>
    <mergeCell ref="T262:T263"/>
    <mergeCell ref="U262:U263"/>
    <mergeCell ref="V262:V263"/>
    <mergeCell ref="AC258:AC259"/>
    <mergeCell ref="Q260:Q261"/>
    <mergeCell ref="R260:R261"/>
    <mergeCell ref="S260:S261"/>
    <mergeCell ref="T260:T261"/>
    <mergeCell ref="U260:U261"/>
    <mergeCell ref="V260:V261"/>
    <mergeCell ref="W260:W261"/>
    <mergeCell ref="X260:X261"/>
    <mergeCell ref="Y260:Y261"/>
    <mergeCell ref="W258:W259"/>
    <mergeCell ref="X258:X259"/>
    <mergeCell ref="Y258:Y259"/>
    <mergeCell ref="Z258:Z259"/>
    <mergeCell ref="AA258:AA259"/>
    <mergeCell ref="AB258:AB259"/>
    <mergeCell ref="Z256:Z257"/>
    <mergeCell ref="AA256:AA257"/>
    <mergeCell ref="AB256:AB257"/>
    <mergeCell ref="AC256:AC257"/>
    <mergeCell ref="Q258:Q259"/>
    <mergeCell ref="R258:R259"/>
    <mergeCell ref="S258:S259"/>
    <mergeCell ref="T258:T259"/>
    <mergeCell ref="U258:U259"/>
    <mergeCell ref="V258:V259"/>
    <mergeCell ref="AC254:AC255"/>
    <mergeCell ref="Q256:Q257"/>
    <mergeCell ref="R256:R257"/>
    <mergeCell ref="S256:S257"/>
    <mergeCell ref="T256:T257"/>
    <mergeCell ref="U256:U257"/>
    <mergeCell ref="V256:V257"/>
    <mergeCell ref="W256:W257"/>
    <mergeCell ref="X256:X257"/>
    <mergeCell ref="Y256:Y257"/>
    <mergeCell ref="W254:W255"/>
    <mergeCell ref="X254:X255"/>
    <mergeCell ref="Y254:Y255"/>
    <mergeCell ref="Z254:Z255"/>
    <mergeCell ref="AA254:AA255"/>
    <mergeCell ref="AB254:AB255"/>
    <mergeCell ref="Z252:Z253"/>
    <mergeCell ref="AA252:AA253"/>
    <mergeCell ref="AB252:AB253"/>
    <mergeCell ref="AC252:AC253"/>
    <mergeCell ref="Q254:Q255"/>
    <mergeCell ref="R254:R255"/>
    <mergeCell ref="S254:S255"/>
    <mergeCell ref="T254:T255"/>
    <mergeCell ref="U254:U255"/>
    <mergeCell ref="V254:V255"/>
    <mergeCell ref="AC250:AC251"/>
    <mergeCell ref="Q252:Q253"/>
    <mergeCell ref="R252:R253"/>
    <mergeCell ref="S252:S253"/>
    <mergeCell ref="T252:T253"/>
    <mergeCell ref="U252:U253"/>
    <mergeCell ref="V252:V253"/>
    <mergeCell ref="W252:W253"/>
    <mergeCell ref="X252:X253"/>
    <mergeCell ref="Y252:Y253"/>
    <mergeCell ref="W250:W251"/>
    <mergeCell ref="X250:X251"/>
    <mergeCell ref="Y250:Y251"/>
    <mergeCell ref="Z250:Z251"/>
    <mergeCell ref="AA250:AA251"/>
    <mergeCell ref="AB250:AB251"/>
    <mergeCell ref="Z248:Z249"/>
    <mergeCell ref="AA248:AA249"/>
    <mergeCell ref="AB248:AB249"/>
    <mergeCell ref="AC248:AC249"/>
    <mergeCell ref="Q250:Q251"/>
    <mergeCell ref="R250:R251"/>
    <mergeCell ref="S250:S251"/>
    <mergeCell ref="T250:T251"/>
    <mergeCell ref="U250:U251"/>
    <mergeCell ref="V250:V251"/>
    <mergeCell ref="AC246:AC247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W246:W247"/>
    <mergeCell ref="X246:X247"/>
    <mergeCell ref="Y246:Y247"/>
    <mergeCell ref="Z246:Z247"/>
    <mergeCell ref="AA246:AA247"/>
    <mergeCell ref="AB246:AB247"/>
    <mergeCell ref="Z244:Z245"/>
    <mergeCell ref="AA244:AA245"/>
    <mergeCell ref="AB244:AB245"/>
    <mergeCell ref="AC244:AC245"/>
    <mergeCell ref="Q246:Q247"/>
    <mergeCell ref="R246:R247"/>
    <mergeCell ref="S246:S247"/>
    <mergeCell ref="T246:T247"/>
    <mergeCell ref="U246:U247"/>
    <mergeCell ref="V246:V247"/>
    <mergeCell ref="AC242:AC243"/>
    <mergeCell ref="Q244:Q245"/>
    <mergeCell ref="R244:R245"/>
    <mergeCell ref="S244:S245"/>
    <mergeCell ref="T244:T245"/>
    <mergeCell ref="U244:U245"/>
    <mergeCell ref="V244:V245"/>
    <mergeCell ref="W244:W245"/>
    <mergeCell ref="X244:X245"/>
    <mergeCell ref="Y244:Y245"/>
    <mergeCell ref="W242:W243"/>
    <mergeCell ref="X242:X243"/>
    <mergeCell ref="Y242:Y243"/>
    <mergeCell ref="Z242:Z243"/>
    <mergeCell ref="AA242:AA243"/>
    <mergeCell ref="AB242:AB243"/>
    <mergeCell ref="Z240:Z241"/>
    <mergeCell ref="AA240:AA241"/>
    <mergeCell ref="AB240:AB241"/>
    <mergeCell ref="AC240:AC241"/>
    <mergeCell ref="Q242:Q243"/>
    <mergeCell ref="R242:R243"/>
    <mergeCell ref="S242:S243"/>
    <mergeCell ref="T242:T243"/>
    <mergeCell ref="U242:U243"/>
    <mergeCell ref="V242:V243"/>
    <mergeCell ref="AC238:AC239"/>
    <mergeCell ref="Q240:Q241"/>
    <mergeCell ref="R240:R241"/>
    <mergeCell ref="S240:S241"/>
    <mergeCell ref="T240:T241"/>
    <mergeCell ref="U240:U241"/>
    <mergeCell ref="V240:V241"/>
    <mergeCell ref="W240:W241"/>
    <mergeCell ref="X240:X241"/>
    <mergeCell ref="Y240:Y241"/>
    <mergeCell ref="W238:W239"/>
    <mergeCell ref="X238:X239"/>
    <mergeCell ref="Y238:Y239"/>
    <mergeCell ref="Z238:Z239"/>
    <mergeCell ref="AA238:AA239"/>
    <mergeCell ref="AB238:AB239"/>
    <mergeCell ref="Z236:Z237"/>
    <mergeCell ref="AA236:AA237"/>
    <mergeCell ref="AB236:AB237"/>
    <mergeCell ref="AC236:AC237"/>
    <mergeCell ref="Q238:Q239"/>
    <mergeCell ref="R238:R239"/>
    <mergeCell ref="S238:S239"/>
    <mergeCell ref="T238:T239"/>
    <mergeCell ref="U238:U239"/>
    <mergeCell ref="V238:V239"/>
    <mergeCell ref="AC234:AC235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W234:W235"/>
    <mergeCell ref="X234:X235"/>
    <mergeCell ref="Y234:Y235"/>
    <mergeCell ref="Z234:Z235"/>
    <mergeCell ref="AA234:AA235"/>
    <mergeCell ref="AB234:AB235"/>
    <mergeCell ref="Z232:Z233"/>
    <mergeCell ref="AA232:AA233"/>
    <mergeCell ref="AB232:AB233"/>
    <mergeCell ref="AC232:AC233"/>
    <mergeCell ref="Q234:Q235"/>
    <mergeCell ref="R234:R235"/>
    <mergeCell ref="S234:S235"/>
    <mergeCell ref="T234:T235"/>
    <mergeCell ref="U234:U235"/>
    <mergeCell ref="V234:V235"/>
    <mergeCell ref="AC230:AC231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W230:W231"/>
    <mergeCell ref="X230:X231"/>
    <mergeCell ref="Y230:Y231"/>
    <mergeCell ref="Z230:Z231"/>
    <mergeCell ref="AA230:AA231"/>
    <mergeCell ref="AB230:AB231"/>
    <mergeCell ref="Z228:Z229"/>
    <mergeCell ref="AA228:AA229"/>
    <mergeCell ref="AB228:AB229"/>
    <mergeCell ref="AC228:AC229"/>
    <mergeCell ref="Q230:Q231"/>
    <mergeCell ref="R230:R231"/>
    <mergeCell ref="S230:S231"/>
    <mergeCell ref="T230:T231"/>
    <mergeCell ref="U230:U231"/>
    <mergeCell ref="V230:V231"/>
    <mergeCell ref="AC226:AC227"/>
    <mergeCell ref="Q228:Q229"/>
    <mergeCell ref="R228:R229"/>
    <mergeCell ref="S228:S229"/>
    <mergeCell ref="T228:T229"/>
    <mergeCell ref="U228:U229"/>
    <mergeCell ref="V228:V229"/>
    <mergeCell ref="W228:W229"/>
    <mergeCell ref="X228:X229"/>
    <mergeCell ref="Y228:Y229"/>
    <mergeCell ref="W226:W227"/>
    <mergeCell ref="X226:X227"/>
    <mergeCell ref="Y226:Y227"/>
    <mergeCell ref="Z226:Z227"/>
    <mergeCell ref="AA226:AA227"/>
    <mergeCell ref="AB226:AB227"/>
    <mergeCell ref="Z224:Z225"/>
    <mergeCell ref="AA224:AA225"/>
    <mergeCell ref="AB224:AB225"/>
    <mergeCell ref="AC224:AC225"/>
    <mergeCell ref="Q226:Q227"/>
    <mergeCell ref="R226:R227"/>
    <mergeCell ref="S226:S227"/>
    <mergeCell ref="T226:T227"/>
    <mergeCell ref="U226:U227"/>
    <mergeCell ref="V226:V227"/>
    <mergeCell ref="AC222:AC223"/>
    <mergeCell ref="Q224:Q225"/>
    <mergeCell ref="R224:R225"/>
    <mergeCell ref="S224:S225"/>
    <mergeCell ref="T224:T225"/>
    <mergeCell ref="U224:U225"/>
    <mergeCell ref="V224:V225"/>
    <mergeCell ref="W224:W225"/>
    <mergeCell ref="X224:X225"/>
    <mergeCell ref="Y224:Y225"/>
    <mergeCell ref="W222:W223"/>
    <mergeCell ref="X222:X223"/>
    <mergeCell ref="Y222:Y223"/>
    <mergeCell ref="Z222:Z223"/>
    <mergeCell ref="AA222:AA223"/>
    <mergeCell ref="AB222:AB223"/>
    <mergeCell ref="Z220:Z221"/>
    <mergeCell ref="AA220:AA221"/>
    <mergeCell ref="AB220:AB221"/>
    <mergeCell ref="AC220:AC221"/>
    <mergeCell ref="Q222:Q223"/>
    <mergeCell ref="R222:R223"/>
    <mergeCell ref="S222:S223"/>
    <mergeCell ref="T222:T223"/>
    <mergeCell ref="U222:U223"/>
    <mergeCell ref="V222:V223"/>
    <mergeCell ref="AC218:AC219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Y220:Y221"/>
    <mergeCell ref="W218:W219"/>
    <mergeCell ref="X218:X219"/>
    <mergeCell ref="Y218:Y219"/>
    <mergeCell ref="Z218:Z219"/>
    <mergeCell ref="AA218:AA219"/>
    <mergeCell ref="AB218:AB219"/>
    <mergeCell ref="Z216:Z217"/>
    <mergeCell ref="AA216:AA217"/>
    <mergeCell ref="AB216:AB217"/>
    <mergeCell ref="AC216:AC217"/>
    <mergeCell ref="Q218:Q219"/>
    <mergeCell ref="R218:R219"/>
    <mergeCell ref="S218:S219"/>
    <mergeCell ref="T218:T219"/>
    <mergeCell ref="U218:U219"/>
    <mergeCell ref="V218:V219"/>
    <mergeCell ref="AC214:AC215"/>
    <mergeCell ref="Q216:Q217"/>
    <mergeCell ref="R216:R217"/>
    <mergeCell ref="S216:S217"/>
    <mergeCell ref="T216:T217"/>
    <mergeCell ref="U216:U217"/>
    <mergeCell ref="V216:V217"/>
    <mergeCell ref="W216:W217"/>
    <mergeCell ref="X216:X217"/>
    <mergeCell ref="Y216:Y217"/>
    <mergeCell ref="W214:W215"/>
    <mergeCell ref="X214:X215"/>
    <mergeCell ref="Y214:Y215"/>
    <mergeCell ref="Z214:Z215"/>
    <mergeCell ref="AA214:AA215"/>
    <mergeCell ref="AB214:AB215"/>
    <mergeCell ref="Z212:Z213"/>
    <mergeCell ref="AA212:AA213"/>
    <mergeCell ref="AB212:AB213"/>
    <mergeCell ref="AC212:AC213"/>
    <mergeCell ref="Q214:Q215"/>
    <mergeCell ref="R214:R215"/>
    <mergeCell ref="S214:S215"/>
    <mergeCell ref="T214:T215"/>
    <mergeCell ref="U214:U215"/>
    <mergeCell ref="V214:V215"/>
    <mergeCell ref="AC210:AC211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W210:W211"/>
    <mergeCell ref="X210:X211"/>
    <mergeCell ref="Y210:Y211"/>
    <mergeCell ref="Z210:Z211"/>
    <mergeCell ref="AA210:AA211"/>
    <mergeCell ref="AB210:AB211"/>
    <mergeCell ref="Z208:Z209"/>
    <mergeCell ref="AA208:AA209"/>
    <mergeCell ref="AB208:AB209"/>
    <mergeCell ref="AC208:AC209"/>
    <mergeCell ref="Q210:Q211"/>
    <mergeCell ref="R210:R211"/>
    <mergeCell ref="S210:S211"/>
    <mergeCell ref="T210:T211"/>
    <mergeCell ref="U210:U211"/>
    <mergeCell ref="V210:V211"/>
    <mergeCell ref="AC206:AC207"/>
    <mergeCell ref="Q208:Q209"/>
    <mergeCell ref="R208:R209"/>
    <mergeCell ref="S208:S209"/>
    <mergeCell ref="T208:T209"/>
    <mergeCell ref="U208:U209"/>
    <mergeCell ref="V208:V209"/>
    <mergeCell ref="W208:W209"/>
    <mergeCell ref="X208:X209"/>
    <mergeCell ref="Y208:Y209"/>
    <mergeCell ref="W206:W207"/>
    <mergeCell ref="X206:X207"/>
    <mergeCell ref="Y206:Y207"/>
    <mergeCell ref="Z206:Z207"/>
    <mergeCell ref="AA206:AA207"/>
    <mergeCell ref="AB206:AB207"/>
    <mergeCell ref="Z204:Z205"/>
    <mergeCell ref="AA204:AA205"/>
    <mergeCell ref="AB204:AB205"/>
    <mergeCell ref="AC204:AC205"/>
    <mergeCell ref="Q206:Q207"/>
    <mergeCell ref="R206:R207"/>
    <mergeCell ref="S206:S207"/>
    <mergeCell ref="T206:T207"/>
    <mergeCell ref="U206:U207"/>
    <mergeCell ref="V206:V207"/>
    <mergeCell ref="AC202:AC203"/>
    <mergeCell ref="Q204:Q205"/>
    <mergeCell ref="R204:R205"/>
    <mergeCell ref="S204:S205"/>
    <mergeCell ref="T204:T205"/>
    <mergeCell ref="U204:U205"/>
    <mergeCell ref="V204:V205"/>
    <mergeCell ref="W204:W205"/>
    <mergeCell ref="X204:X205"/>
    <mergeCell ref="Y204:Y205"/>
    <mergeCell ref="W202:W203"/>
    <mergeCell ref="X202:X203"/>
    <mergeCell ref="Y202:Y203"/>
    <mergeCell ref="Z202:Z203"/>
    <mergeCell ref="AA202:AA203"/>
    <mergeCell ref="AB202:AB203"/>
    <mergeCell ref="Z200:Z201"/>
    <mergeCell ref="AA200:AA201"/>
    <mergeCell ref="AB200:AB201"/>
    <mergeCell ref="AC200:AC201"/>
    <mergeCell ref="Q202:Q203"/>
    <mergeCell ref="R202:R203"/>
    <mergeCell ref="S202:S203"/>
    <mergeCell ref="T202:T203"/>
    <mergeCell ref="U202:U203"/>
    <mergeCell ref="V202:V203"/>
    <mergeCell ref="AC198:AC199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W198:W199"/>
    <mergeCell ref="X198:X199"/>
    <mergeCell ref="Y198:Y199"/>
    <mergeCell ref="Z198:Z199"/>
    <mergeCell ref="AA198:AA199"/>
    <mergeCell ref="AB198:AB199"/>
    <mergeCell ref="Z196:Z197"/>
    <mergeCell ref="AA196:AA197"/>
    <mergeCell ref="AB196:AB197"/>
    <mergeCell ref="AC196:AC197"/>
    <mergeCell ref="Q198:Q199"/>
    <mergeCell ref="R198:R199"/>
    <mergeCell ref="S198:S199"/>
    <mergeCell ref="T198:T199"/>
    <mergeCell ref="U198:U199"/>
    <mergeCell ref="V198:V199"/>
    <mergeCell ref="AC194:AC195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W194:W195"/>
    <mergeCell ref="X194:X195"/>
    <mergeCell ref="Y194:Y195"/>
    <mergeCell ref="Z194:Z195"/>
    <mergeCell ref="AA194:AA195"/>
    <mergeCell ref="AB194:AB195"/>
    <mergeCell ref="Z192:Z193"/>
    <mergeCell ref="AA192:AA193"/>
    <mergeCell ref="AB192:AB193"/>
    <mergeCell ref="AC192:AC193"/>
    <mergeCell ref="Q194:Q195"/>
    <mergeCell ref="R194:R195"/>
    <mergeCell ref="S194:S195"/>
    <mergeCell ref="T194:T195"/>
    <mergeCell ref="U194:U195"/>
    <mergeCell ref="V194:V195"/>
    <mergeCell ref="AC190:AC191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Y192:Y193"/>
    <mergeCell ref="W190:W191"/>
    <mergeCell ref="X190:X191"/>
    <mergeCell ref="Y190:Y191"/>
    <mergeCell ref="Z190:Z191"/>
    <mergeCell ref="AA190:AA191"/>
    <mergeCell ref="AB190:AB191"/>
    <mergeCell ref="Z188:Z189"/>
    <mergeCell ref="AA188:AA189"/>
    <mergeCell ref="AB188:AB189"/>
    <mergeCell ref="AC188:AC189"/>
    <mergeCell ref="Q190:Q191"/>
    <mergeCell ref="R190:R191"/>
    <mergeCell ref="S190:S191"/>
    <mergeCell ref="T190:T191"/>
    <mergeCell ref="U190:U191"/>
    <mergeCell ref="V190:V191"/>
    <mergeCell ref="AC186:AC187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Y188:Y189"/>
    <mergeCell ref="W186:W187"/>
    <mergeCell ref="X186:X187"/>
    <mergeCell ref="Y186:Y187"/>
    <mergeCell ref="Z186:Z187"/>
    <mergeCell ref="AA186:AA187"/>
    <mergeCell ref="AB186:AB187"/>
    <mergeCell ref="Z184:Z185"/>
    <mergeCell ref="AA184:AA185"/>
    <mergeCell ref="AB184:AB185"/>
    <mergeCell ref="AC184:AC185"/>
    <mergeCell ref="Q186:Q187"/>
    <mergeCell ref="R186:R187"/>
    <mergeCell ref="S186:S187"/>
    <mergeCell ref="T186:T187"/>
    <mergeCell ref="U186:U187"/>
    <mergeCell ref="V186:V187"/>
    <mergeCell ref="AC182:AC183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Y184:Y185"/>
    <mergeCell ref="W182:W183"/>
    <mergeCell ref="X182:X183"/>
    <mergeCell ref="Y182:Y183"/>
    <mergeCell ref="Z182:Z183"/>
    <mergeCell ref="AA182:AA183"/>
    <mergeCell ref="AB182:AB183"/>
    <mergeCell ref="Z180:Z181"/>
    <mergeCell ref="AA180:AA181"/>
    <mergeCell ref="AB180:AB181"/>
    <mergeCell ref="AC180:AC181"/>
    <mergeCell ref="Q182:Q183"/>
    <mergeCell ref="R182:R183"/>
    <mergeCell ref="S182:S183"/>
    <mergeCell ref="T182:T183"/>
    <mergeCell ref="U182:U183"/>
    <mergeCell ref="V182:V183"/>
    <mergeCell ref="AC178:AC179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Y180:Y181"/>
    <mergeCell ref="W178:W179"/>
    <mergeCell ref="X178:X179"/>
    <mergeCell ref="Y178:Y179"/>
    <mergeCell ref="Z178:Z179"/>
    <mergeCell ref="AA178:AA179"/>
    <mergeCell ref="AB178:AB179"/>
    <mergeCell ref="Z176:Z177"/>
    <mergeCell ref="AA176:AA177"/>
    <mergeCell ref="AB176:AB177"/>
    <mergeCell ref="AC176:AC177"/>
    <mergeCell ref="Q178:Q179"/>
    <mergeCell ref="R178:R179"/>
    <mergeCell ref="S178:S179"/>
    <mergeCell ref="T178:T179"/>
    <mergeCell ref="U178:U179"/>
    <mergeCell ref="V178:V179"/>
    <mergeCell ref="AC174:AC175"/>
    <mergeCell ref="Q176:Q177"/>
    <mergeCell ref="R176:R177"/>
    <mergeCell ref="S176:S177"/>
    <mergeCell ref="T176:T177"/>
    <mergeCell ref="U176:U177"/>
    <mergeCell ref="V176:V177"/>
    <mergeCell ref="W176:W177"/>
    <mergeCell ref="X176:X177"/>
    <mergeCell ref="Y176:Y177"/>
    <mergeCell ref="W174:W175"/>
    <mergeCell ref="X174:X175"/>
    <mergeCell ref="Y174:Y175"/>
    <mergeCell ref="Z174:Z175"/>
    <mergeCell ref="AA174:AA175"/>
    <mergeCell ref="AB174:AB175"/>
    <mergeCell ref="Z172:Z173"/>
    <mergeCell ref="AA172:AA173"/>
    <mergeCell ref="AB172:AB173"/>
    <mergeCell ref="AC172:AC173"/>
    <mergeCell ref="Q174:Q175"/>
    <mergeCell ref="R174:R175"/>
    <mergeCell ref="S174:S175"/>
    <mergeCell ref="T174:T175"/>
    <mergeCell ref="U174:U175"/>
    <mergeCell ref="V174:V175"/>
    <mergeCell ref="AC170:AC171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Y172:Y173"/>
    <mergeCell ref="W170:W171"/>
    <mergeCell ref="X170:X171"/>
    <mergeCell ref="Y170:Y171"/>
    <mergeCell ref="Z170:Z171"/>
    <mergeCell ref="AA170:AA171"/>
    <mergeCell ref="AB170:AB171"/>
    <mergeCell ref="Z168:Z169"/>
    <mergeCell ref="AA168:AA169"/>
    <mergeCell ref="AB168:AB169"/>
    <mergeCell ref="AC168:AC169"/>
    <mergeCell ref="Q170:Q171"/>
    <mergeCell ref="R170:R171"/>
    <mergeCell ref="S170:S171"/>
    <mergeCell ref="T170:T171"/>
    <mergeCell ref="U170:U171"/>
    <mergeCell ref="V170:V171"/>
    <mergeCell ref="AC166:AC167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Y168:Y169"/>
    <mergeCell ref="W166:W167"/>
    <mergeCell ref="X166:X167"/>
    <mergeCell ref="Y166:Y167"/>
    <mergeCell ref="Z166:Z167"/>
    <mergeCell ref="AA166:AA167"/>
    <mergeCell ref="AB166:AB167"/>
    <mergeCell ref="Z164:Z165"/>
    <mergeCell ref="AA164:AA165"/>
    <mergeCell ref="AB164:AB165"/>
    <mergeCell ref="AC164:AC165"/>
    <mergeCell ref="Q166:Q167"/>
    <mergeCell ref="R166:R167"/>
    <mergeCell ref="S166:S167"/>
    <mergeCell ref="T166:T167"/>
    <mergeCell ref="U166:U167"/>
    <mergeCell ref="V166:V167"/>
    <mergeCell ref="AC162:AC163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W162:W163"/>
    <mergeCell ref="X162:X163"/>
    <mergeCell ref="Y162:Y163"/>
    <mergeCell ref="Z162:Z163"/>
    <mergeCell ref="AA162:AA163"/>
    <mergeCell ref="AB162:AB163"/>
    <mergeCell ref="Z160:Z161"/>
    <mergeCell ref="AA160:AA161"/>
    <mergeCell ref="AB160:AB161"/>
    <mergeCell ref="AC160:AC161"/>
    <mergeCell ref="Q162:Q163"/>
    <mergeCell ref="R162:R163"/>
    <mergeCell ref="S162:S163"/>
    <mergeCell ref="T162:T163"/>
    <mergeCell ref="U162:U163"/>
    <mergeCell ref="V162:V163"/>
    <mergeCell ref="AC158:AC159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Y160:Y161"/>
    <mergeCell ref="W158:W159"/>
    <mergeCell ref="X158:X159"/>
    <mergeCell ref="Y158:Y159"/>
    <mergeCell ref="Z158:Z159"/>
    <mergeCell ref="AA158:AA159"/>
    <mergeCell ref="AB158:AB159"/>
    <mergeCell ref="Z156:Z157"/>
    <mergeCell ref="AA156:AA157"/>
    <mergeCell ref="AB156:AB157"/>
    <mergeCell ref="AC156:AC157"/>
    <mergeCell ref="Q158:Q159"/>
    <mergeCell ref="R158:R159"/>
    <mergeCell ref="S158:S159"/>
    <mergeCell ref="T158:T159"/>
    <mergeCell ref="U158:U159"/>
    <mergeCell ref="V158:V159"/>
    <mergeCell ref="AC154:AC155"/>
    <mergeCell ref="Q156:Q157"/>
    <mergeCell ref="R156:R157"/>
    <mergeCell ref="S156:S157"/>
    <mergeCell ref="T156:T157"/>
    <mergeCell ref="U156:U157"/>
    <mergeCell ref="V156:V157"/>
    <mergeCell ref="W156:W157"/>
    <mergeCell ref="X156:X157"/>
    <mergeCell ref="Y156:Y157"/>
    <mergeCell ref="W154:W155"/>
    <mergeCell ref="X154:X155"/>
    <mergeCell ref="Y154:Y155"/>
    <mergeCell ref="Z154:Z155"/>
    <mergeCell ref="AA154:AA155"/>
    <mergeCell ref="AB154:AB155"/>
    <mergeCell ref="Z152:Z153"/>
    <mergeCell ref="AA152:AA153"/>
    <mergeCell ref="AB152:AB153"/>
    <mergeCell ref="AC152:AC153"/>
    <mergeCell ref="Q154:Q155"/>
    <mergeCell ref="R154:R155"/>
    <mergeCell ref="S154:S155"/>
    <mergeCell ref="T154:T155"/>
    <mergeCell ref="U154:U155"/>
    <mergeCell ref="V154:V155"/>
    <mergeCell ref="AC150:AC151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W150:W151"/>
    <mergeCell ref="X150:X151"/>
    <mergeCell ref="Y150:Y151"/>
    <mergeCell ref="Z150:Z151"/>
    <mergeCell ref="AA150:AA151"/>
    <mergeCell ref="AB150:AB151"/>
    <mergeCell ref="Z148:Z149"/>
    <mergeCell ref="AA148:AA149"/>
    <mergeCell ref="AB148:AB149"/>
    <mergeCell ref="AC148:AC149"/>
    <mergeCell ref="Q150:Q151"/>
    <mergeCell ref="R150:R151"/>
    <mergeCell ref="S150:S151"/>
    <mergeCell ref="T150:T151"/>
    <mergeCell ref="U150:U151"/>
    <mergeCell ref="V150:V151"/>
    <mergeCell ref="AC146:AC147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W146:W147"/>
    <mergeCell ref="X146:X147"/>
    <mergeCell ref="Y146:Y147"/>
    <mergeCell ref="Z146:Z147"/>
    <mergeCell ref="AA146:AA147"/>
    <mergeCell ref="AB146:AB147"/>
    <mergeCell ref="Z144:Z145"/>
    <mergeCell ref="AA144:AA145"/>
    <mergeCell ref="AB144:AB145"/>
    <mergeCell ref="AC144:AC145"/>
    <mergeCell ref="Q146:Q147"/>
    <mergeCell ref="R146:R147"/>
    <mergeCell ref="S146:S147"/>
    <mergeCell ref="T146:T147"/>
    <mergeCell ref="U146:U147"/>
    <mergeCell ref="V146:V147"/>
    <mergeCell ref="AC142:AC143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Y144:Y145"/>
    <mergeCell ref="W142:W143"/>
    <mergeCell ref="X142:X143"/>
    <mergeCell ref="Y142:Y143"/>
    <mergeCell ref="Z142:Z143"/>
    <mergeCell ref="AA142:AA143"/>
    <mergeCell ref="AB142:AB143"/>
    <mergeCell ref="Z140:Z141"/>
    <mergeCell ref="AA140:AA141"/>
    <mergeCell ref="AB140:AB141"/>
    <mergeCell ref="AC140:AC141"/>
    <mergeCell ref="Q142:Q143"/>
    <mergeCell ref="R142:R143"/>
    <mergeCell ref="S142:S143"/>
    <mergeCell ref="T142:T143"/>
    <mergeCell ref="U142:U143"/>
    <mergeCell ref="V142:V143"/>
    <mergeCell ref="AC138:AC139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Y140:Y141"/>
    <mergeCell ref="W138:W139"/>
    <mergeCell ref="X138:X139"/>
    <mergeCell ref="Y138:Y139"/>
    <mergeCell ref="Z138:Z139"/>
    <mergeCell ref="AA138:AA139"/>
    <mergeCell ref="AB138:AB139"/>
    <mergeCell ref="Z136:Z137"/>
    <mergeCell ref="AA136:AA137"/>
    <mergeCell ref="AB136:AB137"/>
    <mergeCell ref="AC136:AC137"/>
    <mergeCell ref="Q138:Q139"/>
    <mergeCell ref="R138:R139"/>
    <mergeCell ref="S138:S139"/>
    <mergeCell ref="T138:T139"/>
    <mergeCell ref="U138:U139"/>
    <mergeCell ref="V138:V139"/>
    <mergeCell ref="AC134:AC135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W134:W135"/>
    <mergeCell ref="X134:X135"/>
    <mergeCell ref="Y134:Y135"/>
    <mergeCell ref="Z134:Z135"/>
    <mergeCell ref="AA134:AA135"/>
    <mergeCell ref="AB134:AB135"/>
    <mergeCell ref="Z132:Z133"/>
    <mergeCell ref="AA132:AA133"/>
    <mergeCell ref="AB132:AB133"/>
    <mergeCell ref="AC132:AC133"/>
    <mergeCell ref="Q134:Q135"/>
    <mergeCell ref="R134:R135"/>
    <mergeCell ref="S134:S135"/>
    <mergeCell ref="T134:T135"/>
    <mergeCell ref="U134:U135"/>
    <mergeCell ref="V134:V135"/>
    <mergeCell ref="AC130:AC131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Y132:Y133"/>
    <mergeCell ref="W130:W131"/>
    <mergeCell ref="X130:X131"/>
    <mergeCell ref="Y130:Y131"/>
    <mergeCell ref="Z130:Z131"/>
    <mergeCell ref="AA130:AA131"/>
    <mergeCell ref="AB130:AB131"/>
    <mergeCell ref="Z128:Z129"/>
    <mergeCell ref="AA128:AA129"/>
    <mergeCell ref="AB128:AB129"/>
    <mergeCell ref="AC128:AC129"/>
    <mergeCell ref="Q130:Q131"/>
    <mergeCell ref="R130:R131"/>
    <mergeCell ref="S130:S131"/>
    <mergeCell ref="T130:T131"/>
    <mergeCell ref="U130:U131"/>
    <mergeCell ref="V130:V131"/>
    <mergeCell ref="AC126:AC127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W126:W127"/>
    <mergeCell ref="X126:X127"/>
    <mergeCell ref="Y126:Y127"/>
    <mergeCell ref="Z126:Z127"/>
    <mergeCell ref="AA126:AA127"/>
    <mergeCell ref="AB126:AB127"/>
    <mergeCell ref="Z124:Z125"/>
    <mergeCell ref="AA124:AA125"/>
    <mergeCell ref="AB124:AB125"/>
    <mergeCell ref="AC124:AC125"/>
    <mergeCell ref="Q126:Q127"/>
    <mergeCell ref="R126:R127"/>
    <mergeCell ref="S126:S127"/>
    <mergeCell ref="T126:T127"/>
    <mergeCell ref="U126:U127"/>
    <mergeCell ref="V126:V127"/>
    <mergeCell ref="AC122:AC123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Y124:Y125"/>
    <mergeCell ref="W122:W123"/>
    <mergeCell ref="X122:X123"/>
    <mergeCell ref="Y122:Y123"/>
    <mergeCell ref="Z122:Z123"/>
    <mergeCell ref="AA122:AA123"/>
    <mergeCell ref="AB122:AB123"/>
    <mergeCell ref="Z120:Z121"/>
    <mergeCell ref="AA120:AA121"/>
    <mergeCell ref="AB120:AB121"/>
    <mergeCell ref="AC120:AC121"/>
    <mergeCell ref="Q122:Q123"/>
    <mergeCell ref="R122:R123"/>
    <mergeCell ref="S122:S123"/>
    <mergeCell ref="T122:T123"/>
    <mergeCell ref="U122:U123"/>
    <mergeCell ref="V122:V123"/>
    <mergeCell ref="AC118:AC119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Y120:Y121"/>
    <mergeCell ref="W118:W119"/>
    <mergeCell ref="X118:X119"/>
    <mergeCell ref="Y118:Y119"/>
    <mergeCell ref="Z118:Z119"/>
    <mergeCell ref="AA118:AA119"/>
    <mergeCell ref="AB118:AB119"/>
    <mergeCell ref="Z116:Z117"/>
    <mergeCell ref="AA116:AA117"/>
    <mergeCell ref="AB116:AB117"/>
    <mergeCell ref="AC116:AC117"/>
    <mergeCell ref="Q118:Q119"/>
    <mergeCell ref="R118:R119"/>
    <mergeCell ref="S118:S119"/>
    <mergeCell ref="T118:T119"/>
    <mergeCell ref="U118:U119"/>
    <mergeCell ref="V118:V119"/>
    <mergeCell ref="AC114:AC115"/>
    <mergeCell ref="Q116:Q117"/>
    <mergeCell ref="R116:R117"/>
    <mergeCell ref="S116:S117"/>
    <mergeCell ref="T116:T117"/>
    <mergeCell ref="U116:U117"/>
    <mergeCell ref="V116:V117"/>
    <mergeCell ref="W116:W117"/>
    <mergeCell ref="X116:X117"/>
    <mergeCell ref="Y116:Y117"/>
    <mergeCell ref="W114:W115"/>
    <mergeCell ref="X114:X115"/>
    <mergeCell ref="Y114:Y115"/>
    <mergeCell ref="Z114:Z115"/>
    <mergeCell ref="AA114:AA115"/>
    <mergeCell ref="AB114:AB115"/>
    <mergeCell ref="Z112:Z113"/>
    <mergeCell ref="AA112:AA113"/>
    <mergeCell ref="AB112:AB113"/>
    <mergeCell ref="AC112:AC113"/>
    <mergeCell ref="Q114:Q115"/>
    <mergeCell ref="R114:R115"/>
    <mergeCell ref="S114:S115"/>
    <mergeCell ref="T114:T115"/>
    <mergeCell ref="U114:U115"/>
    <mergeCell ref="V114:V115"/>
    <mergeCell ref="AC110:AC111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W110:W111"/>
    <mergeCell ref="X110:X111"/>
    <mergeCell ref="Y110:Y111"/>
    <mergeCell ref="Z110:Z111"/>
    <mergeCell ref="AA110:AA111"/>
    <mergeCell ref="AB110:AB111"/>
    <mergeCell ref="Z108:Z109"/>
    <mergeCell ref="AA108:AA109"/>
    <mergeCell ref="AB108:AB109"/>
    <mergeCell ref="AC108:AC109"/>
    <mergeCell ref="Q110:Q111"/>
    <mergeCell ref="R110:R111"/>
    <mergeCell ref="S110:S111"/>
    <mergeCell ref="T110:T111"/>
    <mergeCell ref="U110:U111"/>
    <mergeCell ref="V110:V111"/>
    <mergeCell ref="AC106:AC107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W106:W107"/>
    <mergeCell ref="X106:X107"/>
    <mergeCell ref="Y106:Y107"/>
    <mergeCell ref="Z106:Z107"/>
    <mergeCell ref="AA106:AA107"/>
    <mergeCell ref="AB106:AB107"/>
    <mergeCell ref="Z104:Z105"/>
    <mergeCell ref="AA104:AA105"/>
    <mergeCell ref="AB104:AB105"/>
    <mergeCell ref="AC104:AC105"/>
    <mergeCell ref="Q106:Q107"/>
    <mergeCell ref="R106:R107"/>
    <mergeCell ref="S106:S107"/>
    <mergeCell ref="T106:T107"/>
    <mergeCell ref="U106:U107"/>
    <mergeCell ref="V106:V107"/>
    <mergeCell ref="AC102:AC103"/>
    <mergeCell ref="Q104:Q105"/>
    <mergeCell ref="R104:R105"/>
    <mergeCell ref="S104:S105"/>
    <mergeCell ref="T104:T105"/>
    <mergeCell ref="U104:U105"/>
    <mergeCell ref="V104:V105"/>
    <mergeCell ref="W104:W105"/>
    <mergeCell ref="X104:X105"/>
    <mergeCell ref="Y104:Y105"/>
    <mergeCell ref="W102:W103"/>
    <mergeCell ref="X102:X103"/>
    <mergeCell ref="Y102:Y103"/>
    <mergeCell ref="Z102:Z103"/>
    <mergeCell ref="AA102:AA103"/>
    <mergeCell ref="AB102:AB103"/>
    <mergeCell ref="Z100:Z101"/>
    <mergeCell ref="AA100:AA101"/>
    <mergeCell ref="AB100:AB101"/>
    <mergeCell ref="AC100:AC101"/>
    <mergeCell ref="Q102:Q103"/>
    <mergeCell ref="R102:R103"/>
    <mergeCell ref="S102:S103"/>
    <mergeCell ref="T102:T103"/>
    <mergeCell ref="U102:U103"/>
    <mergeCell ref="V102:V103"/>
    <mergeCell ref="AC98:AC99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W98:W99"/>
    <mergeCell ref="X98:X99"/>
    <mergeCell ref="Y98:Y99"/>
    <mergeCell ref="Z98:Z99"/>
    <mergeCell ref="AA98:AA99"/>
    <mergeCell ref="AB98:AB99"/>
    <mergeCell ref="Z96:Z97"/>
    <mergeCell ref="AA96:AA97"/>
    <mergeCell ref="AB96:AB97"/>
    <mergeCell ref="AC96:AC97"/>
    <mergeCell ref="Q98:Q99"/>
    <mergeCell ref="R98:R99"/>
    <mergeCell ref="S98:S99"/>
    <mergeCell ref="T98:T99"/>
    <mergeCell ref="U98:U99"/>
    <mergeCell ref="V98:V99"/>
    <mergeCell ref="AC94:AC95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W94:W95"/>
    <mergeCell ref="X94:X95"/>
    <mergeCell ref="Y94:Y95"/>
    <mergeCell ref="Z94:Z95"/>
    <mergeCell ref="AA94:AA95"/>
    <mergeCell ref="AB94:AB95"/>
    <mergeCell ref="Z92:Z93"/>
    <mergeCell ref="AA92:AA93"/>
    <mergeCell ref="AB92:AB93"/>
    <mergeCell ref="AC92:AC93"/>
    <mergeCell ref="Q94:Q95"/>
    <mergeCell ref="R94:R95"/>
    <mergeCell ref="S94:S95"/>
    <mergeCell ref="T94:T95"/>
    <mergeCell ref="U94:U95"/>
    <mergeCell ref="V94:V95"/>
    <mergeCell ref="AC90:AC91"/>
    <mergeCell ref="Q92:Q93"/>
    <mergeCell ref="R92:R93"/>
    <mergeCell ref="S92:S93"/>
    <mergeCell ref="T92:T93"/>
    <mergeCell ref="U92:U93"/>
    <mergeCell ref="V92:V93"/>
    <mergeCell ref="W92:W93"/>
    <mergeCell ref="X92:X93"/>
    <mergeCell ref="Y92:Y93"/>
    <mergeCell ref="W90:W91"/>
    <mergeCell ref="X90:X91"/>
    <mergeCell ref="Y90:Y91"/>
    <mergeCell ref="Z90:Z91"/>
    <mergeCell ref="AA90:AA91"/>
    <mergeCell ref="AB90:AB91"/>
    <mergeCell ref="Z88:Z89"/>
    <mergeCell ref="AA88:AA89"/>
    <mergeCell ref="AB88:AB89"/>
    <mergeCell ref="AC88:AC89"/>
    <mergeCell ref="Q90:Q91"/>
    <mergeCell ref="R90:R91"/>
    <mergeCell ref="S90:S91"/>
    <mergeCell ref="T90:T91"/>
    <mergeCell ref="U90:U91"/>
    <mergeCell ref="V90:V91"/>
    <mergeCell ref="AC86:AC87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W86:W87"/>
    <mergeCell ref="X86:X87"/>
    <mergeCell ref="Y86:Y87"/>
    <mergeCell ref="Z86:Z87"/>
    <mergeCell ref="AA86:AA87"/>
    <mergeCell ref="AB86:AB87"/>
    <mergeCell ref="Z84:Z85"/>
    <mergeCell ref="AA84:AA85"/>
    <mergeCell ref="AB84:AB85"/>
    <mergeCell ref="AC84:AC85"/>
    <mergeCell ref="Q86:Q87"/>
    <mergeCell ref="R86:R87"/>
    <mergeCell ref="S86:S87"/>
    <mergeCell ref="T86:T87"/>
    <mergeCell ref="U86:U87"/>
    <mergeCell ref="V86:V87"/>
    <mergeCell ref="AC82:AC83"/>
    <mergeCell ref="Q84:Q85"/>
    <mergeCell ref="R84:R85"/>
    <mergeCell ref="S84:S85"/>
    <mergeCell ref="T84:T85"/>
    <mergeCell ref="U84:U85"/>
    <mergeCell ref="V84:V85"/>
    <mergeCell ref="W84:W85"/>
    <mergeCell ref="X84:X85"/>
    <mergeCell ref="Y84:Y85"/>
    <mergeCell ref="W82:W83"/>
    <mergeCell ref="X82:X83"/>
    <mergeCell ref="Y82:Y83"/>
    <mergeCell ref="Z82:Z83"/>
    <mergeCell ref="AA82:AA83"/>
    <mergeCell ref="AB82:AB83"/>
    <mergeCell ref="Z80:Z81"/>
    <mergeCell ref="AA80:AA81"/>
    <mergeCell ref="AB80:AB81"/>
    <mergeCell ref="AC80:AC81"/>
    <mergeCell ref="Q82:Q83"/>
    <mergeCell ref="R82:R83"/>
    <mergeCell ref="S82:S83"/>
    <mergeCell ref="T82:T83"/>
    <mergeCell ref="U82:U83"/>
    <mergeCell ref="V82:V83"/>
    <mergeCell ref="AC78:AC79"/>
    <mergeCell ref="Q80:Q81"/>
    <mergeCell ref="R80:R81"/>
    <mergeCell ref="S80:S81"/>
    <mergeCell ref="T80:T81"/>
    <mergeCell ref="U80:U81"/>
    <mergeCell ref="V80:V81"/>
    <mergeCell ref="W80:W81"/>
    <mergeCell ref="X80:X81"/>
    <mergeCell ref="Y80:Y81"/>
    <mergeCell ref="W78:W79"/>
    <mergeCell ref="X78:X79"/>
    <mergeCell ref="Y78:Y79"/>
    <mergeCell ref="Z78:Z79"/>
    <mergeCell ref="AA78:AA79"/>
    <mergeCell ref="AB78:AB79"/>
    <mergeCell ref="Z76:Z77"/>
    <mergeCell ref="AA76:AA77"/>
    <mergeCell ref="AB76:AB77"/>
    <mergeCell ref="AC76:AC77"/>
    <mergeCell ref="Q78:Q79"/>
    <mergeCell ref="R78:R79"/>
    <mergeCell ref="S78:S79"/>
    <mergeCell ref="T78:T79"/>
    <mergeCell ref="U78:U79"/>
    <mergeCell ref="V78:V79"/>
    <mergeCell ref="AC74:AC75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W74:W75"/>
    <mergeCell ref="X74:X75"/>
    <mergeCell ref="Y74:Y75"/>
    <mergeCell ref="Z74:Z75"/>
    <mergeCell ref="AA74:AA75"/>
    <mergeCell ref="AB74:AB75"/>
    <mergeCell ref="Z72:Z73"/>
    <mergeCell ref="AA72:AA73"/>
    <mergeCell ref="AB72:AB73"/>
    <mergeCell ref="AC72:AC73"/>
    <mergeCell ref="Q74:Q75"/>
    <mergeCell ref="R74:R75"/>
    <mergeCell ref="S74:S75"/>
    <mergeCell ref="T74:T75"/>
    <mergeCell ref="U74:U75"/>
    <mergeCell ref="V74:V75"/>
    <mergeCell ref="AC70:AC71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W70:W71"/>
    <mergeCell ref="X70:X71"/>
    <mergeCell ref="Y70:Y71"/>
    <mergeCell ref="Z70:Z71"/>
    <mergeCell ref="AA70:AA71"/>
    <mergeCell ref="AB70:AB71"/>
    <mergeCell ref="Z68:Z69"/>
    <mergeCell ref="AA68:AA69"/>
    <mergeCell ref="AB68:AB69"/>
    <mergeCell ref="AC68:AC69"/>
    <mergeCell ref="Q70:Q71"/>
    <mergeCell ref="R70:R71"/>
    <mergeCell ref="S70:S71"/>
    <mergeCell ref="T70:T71"/>
    <mergeCell ref="U70:U71"/>
    <mergeCell ref="V70:V71"/>
    <mergeCell ref="AC66:AC67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W66:W67"/>
    <mergeCell ref="X66:X67"/>
    <mergeCell ref="Y66:Y67"/>
    <mergeCell ref="Z66:Z67"/>
    <mergeCell ref="AA66:AA67"/>
    <mergeCell ref="AB66:AB67"/>
    <mergeCell ref="Z64:Z65"/>
    <mergeCell ref="AA64:AA65"/>
    <mergeCell ref="AB64:AB65"/>
    <mergeCell ref="AC64:AC65"/>
    <mergeCell ref="Q66:Q67"/>
    <mergeCell ref="R66:R67"/>
    <mergeCell ref="S66:S67"/>
    <mergeCell ref="T66:T67"/>
    <mergeCell ref="U66:U67"/>
    <mergeCell ref="V66:V67"/>
    <mergeCell ref="AC62:AC63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W62:W63"/>
    <mergeCell ref="X62:X63"/>
    <mergeCell ref="Y62:Y63"/>
    <mergeCell ref="Z62:Z63"/>
    <mergeCell ref="AA62:AA63"/>
    <mergeCell ref="AB62:AB63"/>
    <mergeCell ref="Z60:Z61"/>
    <mergeCell ref="AA60:AA61"/>
    <mergeCell ref="AB60:AB61"/>
    <mergeCell ref="AC60:AC61"/>
    <mergeCell ref="Q62:Q63"/>
    <mergeCell ref="R62:R63"/>
    <mergeCell ref="S62:S63"/>
    <mergeCell ref="T62:T63"/>
    <mergeCell ref="U62:U63"/>
    <mergeCell ref="V62:V63"/>
    <mergeCell ref="AC58:AC59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W58:W59"/>
    <mergeCell ref="X58:X59"/>
    <mergeCell ref="Y58:Y59"/>
    <mergeCell ref="Z58:Z59"/>
    <mergeCell ref="AA58:AA59"/>
    <mergeCell ref="AB58:AB59"/>
    <mergeCell ref="Z56:Z57"/>
    <mergeCell ref="AA56:AA57"/>
    <mergeCell ref="AB56:AB57"/>
    <mergeCell ref="AC56:AC57"/>
    <mergeCell ref="Q58:Q59"/>
    <mergeCell ref="R58:R59"/>
    <mergeCell ref="S58:S59"/>
    <mergeCell ref="T58:T59"/>
    <mergeCell ref="U58:U59"/>
    <mergeCell ref="V58:V59"/>
    <mergeCell ref="AC54:AC55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W54:W55"/>
    <mergeCell ref="X54:X55"/>
    <mergeCell ref="Y54:Y55"/>
    <mergeCell ref="Z54:Z55"/>
    <mergeCell ref="AA54:AA55"/>
    <mergeCell ref="AB54:AB55"/>
    <mergeCell ref="Z52:Z53"/>
    <mergeCell ref="AA52:AA53"/>
    <mergeCell ref="AB52:AB53"/>
    <mergeCell ref="AC52:AC53"/>
    <mergeCell ref="Q54:Q55"/>
    <mergeCell ref="R54:R55"/>
    <mergeCell ref="S54:S55"/>
    <mergeCell ref="T54:T55"/>
    <mergeCell ref="U54:U55"/>
    <mergeCell ref="V54:V55"/>
    <mergeCell ref="AC50:AC51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W50:W51"/>
    <mergeCell ref="X50:X51"/>
    <mergeCell ref="Y50:Y51"/>
    <mergeCell ref="Z50:Z51"/>
    <mergeCell ref="AA50:AA51"/>
    <mergeCell ref="AB50:AB51"/>
    <mergeCell ref="Z48:Z49"/>
    <mergeCell ref="AA48:AA49"/>
    <mergeCell ref="AB48:AB49"/>
    <mergeCell ref="AC48:AC49"/>
    <mergeCell ref="Q50:Q51"/>
    <mergeCell ref="R50:R51"/>
    <mergeCell ref="S50:S51"/>
    <mergeCell ref="T50:T51"/>
    <mergeCell ref="U50:U51"/>
    <mergeCell ref="V50:V51"/>
    <mergeCell ref="AC46:AC47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W46:W47"/>
    <mergeCell ref="X46:X47"/>
    <mergeCell ref="Y46:Y47"/>
    <mergeCell ref="Z46:Z47"/>
    <mergeCell ref="AA46:AA47"/>
    <mergeCell ref="AB46:AB47"/>
    <mergeCell ref="Z44:Z45"/>
    <mergeCell ref="AA44:AA45"/>
    <mergeCell ref="AB44:AB45"/>
    <mergeCell ref="AC44:AC45"/>
    <mergeCell ref="Q46:Q47"/>
    <mergeCell ref="R46:R47"/>
    <mergeCell ref="S46:S47"/>
    <mergeCell ref="T46:T47"/>
    <mergeCell ref="U46:U47"/>
    <mergeCell ref="V46:V47"/>
    <mergeCell ref="AC42:AC43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W42:W43"/>
    <mergeCell ref="X42:X43"/>
    <mergeCell ref="Y42:Y43"/>
    <mergeCell ref="Z42:Z43"/>
    <mergeCell ref="AA42:AA43"/>
    <mergeCell ref="AB42:AB43"/>
    <mergeCell ref="Z40:Z41"/>
    <mergeCell ref="AA40:AA41"/>
    <mergeCell ref="AB40:AB41"/>
    <mergeCell ref="AC40:AC41"/>
    <mergeCell ref="Q42:Q43"/>
    <mergeCell ref="R42:R43"/>
    <mergeCell ref="S42:S43"/>
    <mergeCell ref="T42:T43"/>
    <mergeCell ref="U42:U43"/>
    <mergeCell ref="V42:V43"/>
    <mergeCell ref="AC38:AC39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W38:W39"/>
    <mergeCell ref="X38:X39"/>
    <mergeCell ref="Y38:Y39"/>
    <mergeCell ref="Z38:Z39"/>
    <mergeCell ref="AA38:AA39"/>
    <mergeCell ref="AB38:AB39"/>
    <mergeCell ref="Z36:Z37"/>
    <mergeCell ref="AA36:AA37"/>
    <mergeCell ref="AB36:AB37"/>
    <mergeCell ref="AC36:AC37"/>
    <mergeCell ref="Q38:Q39"/>
    <mergeCell ref="R38:R39"/>
    <mergeCell ref="S38:S39"/>
    <mergeCell ref="T38:T39"/>
    <mergeCell ref="U38:U39"/>
    <mergeCell ref="V38:V39"/>
    <mergeCell ref="AC34:AC35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W34:W35"/>
    <mergeCell ref="X34:X35"/>
    <mergeCell ref="Y34:Y35"/>
    <mergeCell ref="Z34:Z35"/>
    <mergeCell ref="AA34:AA35"/>
    <mergeCell ref="AB34:AB35"/>
    <mergeCell ref="Z32:Z33"/>
    <mergeCell ref="AA32:AA33"/>
    <mergeCell ref="AB32:AB33"/>
    <mergeCell ref="AC32:AC33"/>
    <mergeCell ref="Q34:Q35"/>
    <mergeCell ref="R34:R35"/>
    <mergeCell ref="S34:S35"/>
    <mergeCell ref="T34:T35"/>
    <mergeCell ref="U34:U35"/>
    <mergeCell ref="V34:V35"/>
    <mergeCell ref="AC30:AC31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Z28:Z29"/>
    <mergeCell ref="AA28:AA29"/>
    <mergeCell ref="AB28:AB29"/>
    <mergeCell ref="AC28:AC29"/>
    <mergeCell ref="AC26:AC27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W26:W27"/>
    <mergeCell ref="X26:X27"/>
    <mergeCell ref="Y26:Y27"/>
    <mergeCell ref="Z26:Z27"/>
    <mergeCell ref="AA26:AA27"/>
    <mergeCell ref="AB26:AB27"/>
    <mergeCell ref="Z24:Z25"/>
    <mergeCell ref="AA24:AA25"/>
    <mergeCell ref="AB24:AB25"/>
    <mergeCell ref="AC24:AC25"/>
    <mergeCell ref="Q26:Q27"/>
    <mergeCell ref="R26:R27"/>
    <mergeCell ref="S26:S27"/>
    <mergeCell ref="T26:T27"/>
    <mergeCell ref="U26:U27"/>
    <mergeCell ref="V26:V27"/>
    <mergeCell ref="AC22:AC23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W22:W23"/>
    <mergeCell ref="X22:X23"/>
    <mergeCell ref="Y22:Y23"/>
    <mergeCell ref="Z22:Z23"/>
    <mergeCell ref="AA22:AA23"/>
    <mergeCell ref="AB22:AB23"/>
    <mergeCell ref="Z20:Z21"/>
    <mergeCell ref="AA20:AA21"/>
    <mergeCell ref="AB20:AB21"/>
    <mergeCell ref="AC20:AC21"/>
    <mergeCell ref="Q22:Q23"/>
    <mergeCell ref="R22:R23"/>
    <mergeCell ref="S22:S23"/>
    <mergeCell ref="T22:T23"/>
    <mergeCell ref="U22:U23"/>
    <mergeCell ref="V22:V23"/>
    <mergeCell ref="AC18:AC19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W18:W19"/>
    <mergeCell ref="X18:X19"/>
    <mergeCell ref="Y18:Y19"/>
    <mergeCell ref="Z18:Z19"/>
    <mergeCell ref="AA18:AA19"/>
    <mergeCell ref="AB18:AB19"/>
    <mergeCell ref="Z16:Z17"/>
    <mergeCell ref="AA16:AA17"/>
    <mergeCell ref="AB16:AB17"/>
    <mergeCell ref="AC16:AC17"/>
    <mergeCell ref="Q18:Q19"/>
    <mergeCell ref="R18:R19"/>
    <mergeCell ref="S18:S19"/>
    <mergeCell ref="T18:T19"/>
    <mergeCell ref="U18:U19"/>
    <mergeCell ref="V18:V19"/>
    <mergeCell ref="AC14:AC15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W14:W15"/>
    <mergeCell ref="X14:X15"/>
    <mergeCell ref="Y14:Y15"/>
    <mergeCell ref="Z14:Z15"/>
    <mergeCell ref="AA14:AA15"/>
    <mergeCell ref="AB14:AB15"/>
    <mergeCell ref="Z12:Z13"/>
    <mergeCell ref="AA12:AA13"/>
    <mergeCell ref="AB12:AB13"/>
    <mergeCell ref="AC12:AC13"/>
    <mergeCell ref="Q14:Q15"/>
    <mergeCell ref="R14:R15"/>
    <mergeCell ref="S14:S15"/>
    <mergeCell ref="T14:T15"/>
    <mergeCell ref="U14:U15"/>
    <mergeCell ref="V14:V15"/>
    <mergeCell ref="AC10:AC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W10:W11"/>
    <mergeCell ref="X10:X11"/>
    <mergeCell ref="Y10:Y11"/>
    <mergeCell ref="Z10:Z11"/>
    <mergeCell ref="AA10:AA11"/>
    <mergeCell ref="AB10:AB11"/>
    <mergeCell ref="Z8:Z9"/>
    <mergeCell ref="AA8:AA9"/>
    <mergeCell ref="AB8:AB9"/>
    <mergeCell ref="AC8:AC9"/>
    <mergeCell ref="Q10:Q11"/>
    <mergeCell ref="R10:R11"/>
    <mergeCell ref="S10:S11"/>
    <mergeCell ref="T10:T11"/>
    <mergeCell ref="U10:U11"/>
    <mergeCell ref="V10:V11"/>
    <mergeCell ref="AC6:AC7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W6:W7"/>
    <mergeCell ref="X6:X7"/>
    <mergeCell ref="Y6:Y7"/>
    <mergeCell ref="Z6:Z7"/>
    <mergeCell ref="AA6:AA7"/>
    <mergeCell ref="AB6:AB7"/>
    <mergeCell ref="Z4:Z5"/>
    <mergeCell ref="AA4:AA5"/>
    <mergeCell ref="AB4:AB5"/>
    <mergeCell ref="AC4:AC5"/>
    <mergeCell ref="Q6:Q7"/>
    <mergeCell ref="R6:R7"/>
    <mergeCell ref="S6:S7"/>
    <mergeCell ref="T6:T7"/>
    <mergeCell ref="U6:U7"/>
    <mergeCell ref="V6:V7"/>
    <mergeCell ref="AC2:AC3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W2:W3"/>
    <mergeCell ref="X2:X3"/>
    <mergeCell ref="Y2:Y3"/>
    <mergeCell ref="Z2:Z3"/>
    <mergeCell ref="AA2:AA3"/>
    <mergeCell ref="AB2:AB3"/>
    <mergeCell ref="Q2:Q3"/>
    <mergeCell ref="R2:R3"/>
    <mergeCell ref="S2:S3"/>
    <mergeCell ref="T2:T3"/>
    <mergeCell ref="U2:U3"/>
    <mergeCell ref="V2:V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workbookViewId="0">
      <pane ySplit="1" topLeftCell="A2" activePane="bottomLeft" state="frozen"/>
      <selection pane="bottomLeft" activeCell="I73" sqref="I73"/>
    </sheetView>
  </sheetViews>
  <sheetFormatPr defaultRowHeight="14.4" x14ac:dyDescent="0.3"/>
  <sheetData>
    <row r="1" spans="1:15" ht="43.2" x14ac:dyDescent="0.3">
      <c r="A1" s="23" t="s">
        <v>17</v>
      </c>
      <c r="B1" s="24" t="s">
        <v>18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  <c r="O1" s="25" t="s">
        <v>14</v>
      </c>
    </row>
    <row r="2" spans="1:15" x14ac:dyDescent="0.3">
      <c r="A2" s="8" t="s">
        <v>143</v>
      </c>
      <c r="B2" s="8" t="s">
        <v>15</v>
      </c>
      <c r="C2" s="3">
        <v>-2.6999999999999886</v>
      </c>
      <c r="D2" s="3"/>
      <c r="E2" s="3"/>
      <c r="F2" s="3"/>
      <c r="G2" s="3"/>
      <c r="H2" s="9"/>
      <c r="I2" s="3">
        <v>-4.5</v>
      </c>
      <c r="J2" s="3">
        <v>-1</v>
      </c>
      <c r="K2" s="3">
        <v>-3</v>
      </c>
      <c r="L2" s="3">
        <v>-0.5</v>
      </c>
      <c r="M2" s="3">
        <v>-2.5</v>
      </c>
      <c r="N2" s="3"/>
      <c r="O2" s="3"/>
    </row>
    <row r="3" spans="1:15" x14ac:dyDescent="0.3">
      <c r="A3" s="8" t="s">
        <v>119</v>
      </c>
      <c r="B3" s="8" t="s">
        <v>15</v>
      </c>
      <c r="C3" s="3">
        <v>0.69999999999999574</v>
      </c>
      <c r="D3" s="3">
        <v>-4.1999999999999993</v>
      </c>
      <c r="E3" s="3">
        <v>-4</v>
      </c>
      <c r="F3" s="3">
        <v>-3.1999999999999993</v>
      </c>
      <c r="G3" s="3">
        <v>2693</v>
      </c>
      <c r="H3" s="9">
        <v>-2.0000000000000018E-3</v>
      </c>
      <c r="I3" s="3">
        <v>-3</v>
      </c>
      <c r="J3" s="3">
        <v>0.5</v>
      </c>
      <c r="K3" s="3">
        <v>0</v>
      </c>
      <c r="L3" s="3">
        <v>-3.5</v>
      </c>
      <c r="M3" s="3">
        <v>-0.5</v>
      </c>
      <c r="N3" s="3">
        <v>-19.626168224299061</v>
      </c>
      <c r="O3" s="3">
        <v>5.9042774769244257</v>
      </c>
    </row>
    <row r="4" spans="1:15" x14ac:dyDescent="0.3">
      <c r="A4" s="8" t="s">
        <v>74</v>
      </c>
      <c r="B4" s="8" t="s">
        <v>15</v>
      </c>
      <c r="C4" s="3">
        <v>1.3000000000000114</v>
      </c>
      <c r="D4" s="3">
        <v>-1.7000000000000028</v>
      </c>
      <c r="E4" s="3">
        <v>-1.3000000000000043</v>
      </c>
      <c r="F4" s="3">
        <v>-1.8999999999999986</v>
      </c>
      <c r="G4" s="3">
        <v>2160</v>
      </c>
      <c r="H4" s="9">
        <v>3.0000000000000027E-2</v>
      </c>
      <c r="I4" s="3">
        <v>2</v>
      </c>
      <c r="J4" s="3">
        <v>1.75</v>
      </c>
      <c r="K4" s="3">
        <v>-0.25</v>
      </c>
      <c r="L4" s="3">
        <v>0.5</v>
      </c>
      <c r="M4" s="3">
        <v>-1.75</v>
      </c>
      <c r="N4" s="3">
        <v>-3.6402569593147813</v>
      </c>
      <c r="O4" s="3">
        <v>5.3811659192825116</v>
      </c>
    </row>
    <row r="5" spans="1:15" x14ac:dyDescent="0.3">
      <c r="A5" s="8" t="s">
        <v>100</v>
      </c>
      <c r="B5" s="8" t="s">
        <v>15</v>
      </c>
      <c r="C5" s="3">
        <v>0.20000000000000284</v>
      </c>
      <c r="D5" s="3">
        <v>-3.2000000000000028</v>
      </c>
      <c r="E5" s="3">
        <v>-5.0999999999999979</v>
      </c>
      <c r="F5" s="3">
        <v>-4.3000000000000043</v>
      </c>
      <c r="G5" s="3">
        <v>2038</v>
      </c>
      <c r="H5" s="9">
        <v>1.6999999999999904E-2</v>
      </c>
      <c r="I5" s="3">
        <v>0.5</v>
      </c>
      <c r="J5" s="3">
        <v>1</v>
      </c>
      <c r="K5" s="3">
        <v>-3.5</v>
      </c>
      <c r="L5" s="3">
        <v>0</v>
      </c>
      <c r="M5" s="3">
        <v>-0.5</v>
      </c>
      <c r="N5" s="3">
        <v>-9.0140845070422611</v>
      </c>
      <c r="O5" s="3">
        <v>5.655455655455655</v>
      </c>
    </row>
    <row r="6" spans="1:15" x14ac:dyDescent="0.3">
      <c r="A6" s="8" t="s">
        <v>156</v>
      </c>
      <c r="B6" s="8" t="s">
        <v>15</v>
      </c>
      <c r="C6" s="3">
        <v>-2.7000000000000028</v>
      </c>
      <c r="D6" s="3">
        <v>-4.6000000000000014</v>
      </c>
      <c r="E6" s="3">
        <v>-5.8999999999999986</v>
      </c>
      <c r="F6" s="3">
        <v>-5.1999999999999957</v>
      </c>
      <c r="G6" s="3">
        <v>1780</v>
      </c>
      <c r="H6" s="9">
        <v>-2.4999999999999911E-2</v>
      </c>
      <c r="I6" s="3">
        <v>-0.79999999999999716</v>
      </c>
      <c r="J6" s="3">
        <v>-0.25</v>
      </c>
      <c r="K6" s="3">
        <v>-6.7999999999999972</v>
      </c>
      <c r="L6" s="3">
        <v>-1.5</v>
      </c>
      <c r="M6" s="3">
        <v>-2.2999999999999972</v>
      </c>
      <c r="N6" s="3">
        <v>-11.084337349397593</v>
      </c>
      <c r="O6" s="3">
        <v>4.0770516960993151</v>
      </c>
    </row>
    <row r="7" spans="1:15" x14ac:dyDescent="0.3">
      <c r="A7" s="8" t="s">
        <v>28</v>
      </c>
      <c r="B7" s="8" t="s">
        <v>15</v>
      </c>
      <c r="C7" s="3">
        <v>2.7999999999999972</v>
      </c>
      <c r="D7" s="3">
        <v>0.20000000000000284</v>
      </c>
      <c r="E7" s="3">
        <v>0.19999999999999929</v>
      </c>
      <c r="F7" s="3">
        <v>0.79999999999999716</v>
      </c>
      <c r="G7" s="3">
        <v>1701</v>
      </c>
      <c r="H7" s="9">
        <v>-5.0000000000001155E-3</v>
      </c>
      <c r="I7" s="3">
        <v>-2.8299999999999983</v>
      </c>
      <c r="J7" s="3">
        <v>0</v>
      </c>
      <c r="K7" s="3">
        <v>3</v>
      </c>
      <c r="L7" s="3">
        <v>3.8299999999999983</v>
      </c>
      <c r="M7" s="3">
        <v>-2.3299999999999983</v>
      </c>
      <c r="N7" s="3">
        <v>0.74349442379183217</v>
      </c>
      <c r="O7" s="3">
        <v>3.3725910064239826</v>
      </c>
    </row>
    <row r="8" spans="1:15" x14ac:dyDescent="0.3">
      <c r="A8" s="8" t="s">
        <v>96</v>
      </c>
      <c r="B8" s="8" t="s">
        <v>15</v>
      </c>
      <c r="C8" s="3">
        <v>-1.5</v>
      </c>
      <c r="D8" s="3">
        <v>-3.1000000000000014</v>
      </c>
      <c r="E8" s="3">
        <v>-4.1000000000000014</v>
      </c>
      <c r="F8" s="3">
        <v>-2.8999999999999986</v>
      </c>
      <c r="G8" s="3">
        <v>1623</v>
      </c>
      <c r="H8" s="9">
        <v>2.4000000000000021E-2</v>
      </c>
      <c r="I8" s="3">
        <v>-3</v>
      </c>
      <c r="J8" s="3">
        <v>-2</v>
      </c>
      <c r="K8" s="3">
        <v>-1</v>
      </c>
      <c r="L8" s="3">
        <v>-4</v>
      </c>
      <c r="M8" s="3">
        <v>-2.5</v>
      </c>
      <c r="N8" s="3">
        <v>-8.3783783783783825</v>
      </c>
      <c r="O8" s="3">
        <v>3.7019296564937729</v>
      </c>
    </row>
    <row r="9" spans="1:15" x14ac:dyDescent="0.3">
      <c r="A9" s="8" t="s">
        <v>116</v>
      </c>
      <c r="B9" s="8" t="s">
        <v>15</v>
      </c>
      <c r="C9" s="3">
        <v>-1.7999999999999972</v>
      </c>
      <c r="D9" s="3">
        <v>-4.8999999999999986</v>
      </c>
      <c r="E9" s="3">
        <v>-7.3000000000000007</v>
      </c>
      <c r="F9" s="3">
        <v>-4.4000000000000021</v>
      </c>
      <c r="G9" s="3">
        <v>1449</v>
      </c>
      <c r="H9" s="9">
        <v>1.0000000000000009E-2</v>
      </c>
      <c r="I9" s="3">
        <v>-2.5</v>
      </c>
      <c r="J9" s="3">
        <v>-0.5</v>
      </c>
      <c r="K9" s="3">
        <v>-3.5</v>
      </c>
      <c r="L9" s="3">
        <v>-3</v>
      </c>
      <c r="M9" s="3">
        <v>-1</v>
      </c>
      <c r="N9" s="3">
        <v>-20.940170940170937</v>
      </c>
      <c r="O9" s="3">
        <v>3.1200206709444038</v>
      </c>
    </row>
    <row r="10" spans="1:15" x14ac:dyDescent="0.3">
      <c r="A10" s="8" t="s">
        <v>136</v>
      </c>
      <c r="B10" s="8" t="s">
        <v>15</v>
      </c>
      <c r="C10" s="3">
        <v>-1.5999999999999943</v>
      </c>
      <c r="D10" s="3">
        <v>-2.4000000000000057</v>
      </c>
      <c r="E10" s="3">
        <v>-2.4000000000000057</v>
      </c>
      <c r="F10" s="3">
        <v>-2.5</v>
      </c>
      <c r="G10" s="3">
        <v>1337</v>
      </c>
      <c r="H10" s="9">
        <v>9.9999999999988987E-4</v>
      </c>
      <c r="I10" s="3">
        <v>-7.8299999999999983</v>
      </c>
      <c r="J10" s="3">
        <v>-1</v>
      </c>
      <c r="K10" s="3">
        <v>-2.5</v>
      </c>
      <c r="L10" s="3">
        <v>-0.82999999999999829</v>
      </c>
      <c r="M10" s="3">
        <v>-0.6629999999999967</v>
      </c>
      <c r="N10" s="3">
        <v>-4.9792531120332066</v>
      </c>
      <c r="O10" s="3">
        <v>2.9293194864379299</v>
      </c>
    </row>
    <row r="11" spans="1:15" x14ac:dyDescent="0.3">
      <c r="A11" s="8" t="s">
        <v>133</v>
      </c>
      <c r="B11" s="8" t="s">
        <v>15</v>
      </c>
      <c r="C11" s="3">
        <v>-0.70000000000000284</v>
      </c>
      <c r="D11" s="3">
        <v>-3</v>
      </c>
      <c r="E11" s="3">
        <v>-4.1999999999999993</v>
      </c>
      <c r="F11" s="3">
        <v>-2.7000000000000028</v>
      </c>
      <c r="G11" s="3">
        <v>1317</v>
      </c>
      <c r="H11" s="9">
        <v>-2.9999999999998916E-3</v>
      </c>
      <c r="I11" s="3">
        <v>-2</v>
      </c>
      <c r="J11" s="3">
        <v>-2.5</v>
      </c>
      <c r="K11" s="3">
        <v>-2.5</v>
      </c>
      <c r="L11" s="3">
        <v>-4</v>
      </c>
      <c r="M11" s="3">
        <v>-2.5</v>
      </c>
      <c r="N11" s="3">
        <v>-9.8039215686274517</v>
      </c>
      <c r="O11" s="3">
        <v>3.4780541910949134</v>
      </c>
    </row>
    <row r="12" spans="1:15" x14ac:dyDescent="0.3">
      <c r="A12" s="8" t="s">
        <v>117</v>
      </c>
      <c r="B12" s="8" t="s">
        <v>15</v>
      </c>
      <c r="C12" s="3">
        <v>0.40000000000000568</v>
      </c>
      <c r="D12" s="3">
        <v>-1.1000000000000014</v>
      </c>
      <c r="E12" s="3">
        <v>-2.3000000000000043</v>
      </c>
      <c r="F12" s="3">
        <v>-0.70000000000000284</v>
      </c>
      <c r="G12" s="3">
        <v>1227</v>
      </c>
      <c r="H12" s="9">
        <v>-4.0000000000000036E-3</v>
      </c>
      <c r="I12" s="3">
        <v>-8</v>
      </c>
      <c r="J12" s="3">
        <v>0.17000000000000171</v>
      </c>
      <c r="K12" s="3">
        <v>-2.5</v>
      </c>
      <c r="L12" s="3">
        <v>0</v>
      </c>
      <c r="M12" s="3">
        <v>0.5</v>
      </c>
      <c r="N12" s="3">
        <v>-2.9569892473118315</v>
      </c>
      <c r="O12" s="3">
        <v>2.2450734634878233</v>
      </c>
    </row>
    <row r="13" spans="1:15" x14ac:dyDescent="0.3">
      <c r="A13" s="8" t="s">
        <v>98</v>
      </c>
      <c r="B13" s="8" t="s">
        <v>15</v>
      </c>
      <c r="C13" s="3">
        <v>-1</v>
      </c>
      <c r="D13" s="3">
        <v>-3.5999999999999979</v>
      </c>
      <c r="E13" s="3">
        <v>-4.6000000000000014</v>
      </c>
      <c r="F13" s="3">
        <v>-2</v>
      </c>
      <c r="G13" s="3">
        <v>1125</v>
      </c>
      <c r="H13" s="9">
        <v>1.7000000000000126E-2</v>
      </c>
      <c r="I13" s="3">
        <v>3</v>
      </c>
      <c r="J13" s="3">
        <v>-1</v>
      </c>
      <c r="K13" s="3">
        <v>1.2999999999999972</v>
      </c>
      <c r="L13" s="3">
        <v>1.7000000000000028</v>
      </c>
      <c r="M13" s="3">
        <v>-2.2000000000000028</v>
      </c>
      <c r="N13" s="3">
        <v>-13.483146067415722</v>
      </c>
      <c r="O13" s="3">
        <v>2.5785010314004126</v>
      </c>
    </row>
    <row r="14" spans="1:15" x14ac:dyDescent="0.3">
      <c r="A14" s="8" t="s">
        <v>99</v>
      </c>
      <c r="B14" s="8" t="s">
        <v>15</v>
      </c>
      <c r="C14" s="3">
        <v>-4.4000000000000057</v>
      </c>
      <c r="D14" s="3">
        <v>-3.1000000000000014</v>
      </c>
      <c r="E14" s="3">
        <v>-6</v>
      </c>
      <c r="F14" s="3">
        <v>-3.1999999999999957</v>
      </c>
      <c r="G14" s="3">
        <v>979</v>
      </c>
      <c r="H14" s="9">
        <v>-6.4000000000000057E-2</v>
      </c>
      <c r="I14" s="3">
        <v>-4.5</v>
      </c>
      <c r="J14" s="3">
        <v>73.5</v>
      </c>
      <c r="K14" s="3">
        <v>17.5</v>
      </c>
      <c r="L14" s="3">
        <v>-66.699999999999989</v>
      </c>
      <c r="M14" s="3">
        <v>-6</v>
      </c>
      <c r="N14" s="3">
        <v>-6.0077519379844988</v>
      </c>
      <c r="O14" s="3">
        <v>1.9611771069131996</v>
      </c>
    </row>
    <row r="15" spans="1:15" x14ac:dyDescent="0.3">
      <c r="A15" s="8" t="s">
        <v>166</v>
      </c>
      <c r="B15" s="8" t="s">
        <v>15</v>
      </c>
      <c r="C15" s="3">
        <v>0</v>
      </c>
      <c r="D15" s="3">
        <v>-1.7000000000000028</v>
      </c>
      <c r="E15" s="3">
        <v>-1.2999999999999972</v>
      </c>
      <c r="F15" s="3">
        <v>0.5</v>
      </c>
      <c r="G15" s="3">
        <v>938</v>
      </c>
      <c r="H15" s="9">
        <v>8.0000000000000071E-3</v>
      </c>
      <c r="I15" s="3">
        <v>-1.3299999999999983</v>
      </c>
      <c r="J15" s="3">
        <v>0.67000000000000171</v>
      </c>
      <c r="K15" s="3">
        <v>-1</v>
      </c>
      <c r="L15" s="3">
        <v>-1</v>
      </c>
      <c r="M15" s="3">
        <v>-1</v>
      </c>
      <c r="N15" s="3">
        <v>-4.5945945945946027</v>
      </c>
      <c r="O15" s="3">
        <v>3.0559718511761256</v>
      </c>
    </row>
    <row r="16" spans="1:15" x14ac:dyDescent="0.3">
      <c r="A16" s="8" t="s">
        <v>105</v>
      </c>
      <c r="B16" s="8" t="s">
        <v>15</v>
      </c>
      <c r="C16" s="3">
        <v>-1.6999999999999957</v>
      </c>
      <c r="D16" s="3">
        <v>-3.1000000000000014</v>
      </c>
      <c r="E16" s="3">
        <v>-5.7000000000000028</v>
      </c>
      <c r="F16" s="3">
        <v>-3.7000000000000028</v>
      </c>
      <c r="G16" s="3">
        <v>916</v>
      </c>
      <c r="H16" s="9">
        <v>2.0000000000000018E-2</v>
      </c>
      <c r="I16" s="3">
        <v>-5.5</v>
      </c>
      <c r="J16" s="3">
        <v>-1</v>
      </c>
      <c r="K16" s="3">
        <v>-3.769999999999996</v>
      </c>
      <c r="L16" s="3">
        <v>-3.25</v>
      </c>
      <c r="M16" s="3">
        <v>-0.82999999999999829</v>
      </c>
      <c r="N16" s="3">
        <v>-8.2228116710875359</v>
      </c>
      <c r="O16" s="3">
        <v>2.375272274660305</v>
      </c>
    </row>
    <row r="17" spans="1:15" x14ac:dyDescent="0.3">
      <c r="A17" s="8" t="s">
        <v>73</v>
      </c>
      <c r="B17" s="8" t="s">
        <v>15</v>
      </c>
      <c r="C17" s="3">
        <v>-0.30000000000000426</v>
      </c>
      <c r="D17" s="3">
        <v>-2.1999999999999993</v>
      </c>
      <c r="E17" s="3">
        <v>-3.9000000000000021</v>
      </c>
      <c r="F17" s="3">
        <v>-3</v>
      </c>
      <c r="G17" s="3">
        <v>881</v>
      </c>
      <c r="H17" s="9">
        <v>-2.200000000000002E-2</v>
      </c>
      <c r="I17" s="3">
        <v>-0.5</v>
      </c>
      <c r="J17" s="3">
        <v>0.5</v>
      </c>
      <c r="K17" s="3">
        <v>-4.5</v>
      </c>
      <c r="L17" s="3">
        <v>0.75</v>
      </c>
      <c r="M17" s="3">
        <v>0</v>
      </c>
      <c r="N17" s="3">
        <v>-11.891891891891888</v>
      </c>
      <c r="O17" s="3">
        <v>2.0649728108006751</v>
      </c>
    </row>
    <row r="18" spans="1:15" x14ac:dyDescent="0.3">
      <c r="A18" s="8" t="s">
        <v>111</v>
      </c>
      <c r="B18" s="8" t="s">
        <v>15</v>
      </c>
      <c r="C18" s="3">
        <v>-2.5</v>
      </c>
      <c r="D18" s="3">
        <v>-3.6999999999999993</v>
      </c>
      <c r="E18" s="3">
        <v>-4.7000000000000028</v>
      </c>
      <c r="F18" s="3">
        <v>-5.6000000000000014</v>
      </c>
      <c r="G18" s="3">
        <v>454</v>
      </c>
      <c r="H18" s="9">
        <v>-8.0000000000000071E-3</v>
      </c>
      <c r="I18" s="3">
        <v>-4.5</v>
      </c>
      <c r="J18" s="3">
        <v>-1</v>
      </c>
      <c r="K18" s="3">
        <v>-3.5</v>
      </c>
      <c r="L18" s="3">
        <v>-2.5</v>
      </c>
      <c r="M18" s="3">
        <v>-1</v>
      </c>
      <c r="N18" s="3">
        <v>-12.542372881355929</v>
      </c>
      <c r="O18" s="3">
        <v>1.0459865450188923</v>
      </c>
    </row>
    <row r="19" spans="1:15" x14ac:dyDescent="0.3">
      <c r="A19" s="8" t="s">
        <v>30</v>
      </c>
      <c r="B19" s="8" t="s">
        <v>15</v>
      </c>
      <c r="C19" s="3">
        <v>-2.8000000000000114</v>
      </c>
      <c r="D19" s="3">
        <v>-3.3999999999999986</v>
      </c>
      <c r="E19" s="3">
        <v>-2.3999999999999986</v>
      </c>
      <c r="F19" s="3">
        <v>-2</v>
      </c>
      <c r="G19" s="3">
        <v>439</v>
      </c>
      <c r="H19" s="9">
        <v>-2.0000000000000018E-3</v>
      </c>
      <c r="I19" s="3">
        <v>-3.2999999999999972</v>
      </c>
      <c r="J19" s="3">
        <v>-1</v>
      </c>
      <c r="K19" s="3">
        <v>-4.7999999999999972</v>
      </c>
      <c r="L19" s="3">
        <v>-4.7000000000000028</v>
      </c>
      <c r="M19" s="3">
        <v>-3.7000000000000028</v>
      </c>
      <c r="N19" s="3">
        <v>-11.971830985915489</v>
      </c>
      <c r="O19" s="3">
        <v>0.92811839323467227</v>
      </c>
    </row>
    <row r="20" spans="1:15" x14ac:dyDescent="0.3">
      <c r="A20" s="8" t="s">
        <v>47</v>
      </c>
      <c r="B20" s="8" t="s">
        <v>15</v>
      </c>
      <c r="C20" s="3">
        <v>-1.0999999999999943</v>
      </c>
      <c r="D20" s="3">
        <v>-1.3000000000000007</v>
      </c>
      <c r="E20" s="3">
        <v>-1.3999999999999986</v>
      </c>
      <c r="F20" s="3">
        <v>-1.1999999999999957</v>
      </c>
      <c r="G20" s="3">
        <v>388</v>
      </c>
      <c r="H20" s="9">
        <v>0</v>
      </c>
      <c r="I20" s="3">
        <v>0.5</v>
      </c>
      <c r="J20" s="3">
        <v>-0.6629999999999967</v>
      </c>
      <c r="K20" s="3">
        <v>-2.8329999999999984</v>
      </c>
      <c r="L20" s="3">
        <v>0</v>
      </c>
      <c r="M20" s="3">
        <v>-3.1300000000000026</v>
      </c>
      <c r="N20" s="3">
        <v>-5.2845528455284576</v>
      </c>
      <c r="O20" s="3">
        <v>0.81328079148151255</v>
      </c>
    </row>
    <row r="21" spans="1:15" x14ac:dyDescent="0.3">
      <c r="A21" s="8" t="s">
        <v>115</v>
      </c>
      <c r="B21" s="8" t="s">
        <v>15</v>
      </c>
      <c r="C21" s="3">
        <v>-3.5</v>
      </c>
      <c r="D21" s="3">
        <v>-5.9999999999999982</v>
      </c>
      <c r="E21" s="3">
        <v>-10.200000000000001</v>
      </c>
      <c r="F21" s="3">
        <v>-6</v>
      </c>
      <c r="G21" s="3">
        <v>308</v>
      </c>
      <c r="H21" s="9">
        <v>-1.0000000000000009E-2</v>
      </c>
      <c r="I21" s="3">
        <v>-0.5</v>
      </c>
      <c r="J21" s="3">
        <v>0.5</v>
      </c>
      <c r="K21" s="3">
        <v>-1</v>
      </c>
      <c r="L21" s="3">
        <v>-3</v>
      </c>
      <c r="M21" s="3">
        <v>-4.5</v>
      </c>
      <c r="N21" s="3">
        <v>-29.411764705882348</v>
      </c>
      <c r="O21" s="3">
        <v>0.73336825563122054</v>
      </c>
    </row>
    <row r="22" spans="1:15" x14ac:dyDescent="0.3">
      <c r="A22" s="8" t="s">
        <v>97</v>
      </c>
      <c r="B22" s="8" t="s">
        <v>15</v>
      </c>
      <c r="C22" s="3">
        <v>-5.8000000000000043</v>
      </c>
      <c r="D22" s="3">
        <v>-6.6000000000000014</v>
      </c>
      <c r="E22" s="3">
        <v>-7.6999999999999993</v>
      </c>
      <c r="F22" s="3">
        <v>-6.1000000000000014</v>
      </c>
      <c r="G22" s="3">
        <v>281</v>
      </c>
      <c r="H22" s="9">
        <v>3.9999999999997815E-3</v>
      </c>
      <c r="I22" s="3">
        <v>-4</v>
      </c>
      <c r="J22" s="3">
        <v>-3</v>
      </c>
      <c r="K22" s="3">
        <v>-0.5</v>
      </c>
      <c r="L22" s="3">
        <v>-3.5</v>
      </c>
      <c r="M22" s="3">
        <v>-5</v>
      </c>
      <c r="N22" s="3">
        <v>-20.560747663551403</v>
      </c>
      <c r="O22" s="3">
        <v>0.68663864724855828</v>
      </c>
    </row>
    <row r="23" spans="1:15" x14ac:dyDescent="0.3">
      <c r="A23" s="8" t="s">
        <v>140</v>
      </c>
      <c r="B23" s="8" t="s">
        <v>15</v>
      </c>
      <c r="C23" s="3">
        <v>-6.9000000000000057</v>
      </c>
      <c r="D23" s="3">
        <v>-5.6999999999999957</v>
      </c>
      <c r="E23" s="3">
        <v>-8.6000000000000014</v>
      </c>
      <c r="F23" s="3">
        <v>-4.3999999999999986</v>
      </c>
      <c r="G23" s="3">
        <v>195</v>
      </c>
      <c r="H23" s="9">
        <v>1.5000000000000124E-2</v>
      </c>
      <c r="I23" s="3">
        <v>-4.3299999999999983</v>
      </c>
      <c r="J23" s="3">
        <v>-1</v>
      </c>
      <c r="K23" s="3">
        <v>-6.8299999999999983</v>
      </c>
      <c r="L23" s="3">
        <v>29.83</v>
      </c>
      <c r="M23" s="3">
        <v>-2.1599999999999966</v>
      </c>
      <c r="N23" s="3">
        <v>-14.467005076142122</v>
      </c>
      <c r="O23" s="3">
        <v>0.40119329287110378</v>
      </c>
    </row>
    <row r="24" spans="1:15" x14ac:dyDescent="0.3">
      <c r="A24" s="8" t="s">
        <v>127</v>
      </c>
      <c r="B24" s="8" t="s">
        <v>15</v>
      </c>
      <c r="C24" s="3">
        <v>-1.8000000000000114</v>
      </c>
      <c r="D24" s="3">
        <v>-1.7000000000000028</v>
      </c>
      <c r="E24" s="3">
        <v>-1.3999999999999986</v>
      </c>
      <c r="F24" s="3">
        <v>-0.5</v>
      </c>
      <c r="G24" s="3">
        <v>151</v>
      </c>
      <c r="H24" s="9">
        <v>-5.0000000000001155E-3</v>
      </c>
      <c r="I24" s="3">
        <v>-4</v>
      </c>
      <c r="J24" s="3">
        <v>-1</v>
      </c>
      <c r="K24" s="3">
        <v>-1</v>
      </c>
      <c r="L24" s="3">
        <v>-2</v>
      </c>
      <c r="M24" s="3">
        <v>-3.5</v>
      </c>
      <c r="N24" s="3">
        <v>-3.5343035343035401</v>
      </c>
      <c r="O24" s="3">
        <v>0.42044885003062871</v>
      </c>
    </row>
    <row r="25" spans="1:15" x14ac:dyDescent="0.3">
      <c r="A25" s="8" t="s">
        <v>109</v>
      </c>
      <c r="B25" s="8" t="s">
        <v>15</v>
      </c>
      <c r="C25" s="3">
        <v>-1.8999999999999986</v>
      </c>
      <c r="D25" s="3">
        <v>-2.3000000000000007</v>
      </c>
      <c r="E25" s="3">
        <v>-5.2999999999999972</v>
      </c>
      <c r="F25" s="3">
        <v>-2.6000000000000014</v>
      </c>
      <c r="G25" s="3">
        <v>55</v>
      </c>
      <c r="H25" s="9">
        <v>-1.0000000000001119E-3</v>
      </c>
      <c r="I25" s="3">
        <v>-0.75</v>
      </c>
      <c r="J25" s="3">
        <v>0.75</v>
      </c>
      <c r="K25" s="3">
        <v>0.5</v>
      </c>
      <c r="L25" s="3">
        <v>4.25</v>
      </c>
      <c r="M25" s="3">
        <v>-1.5</v>
      </c>
      <c r="N25" s="3">
        <v>-6.8452380952380976</v>
      </c>
      <c r="O25" s="3">
        <v>0.15101177891875567</v>
      </c>
    </row>
    <row r="26" spans="1:15" x14ac:dyDescent="0.3">
      <c r="A26" s="8" t="s">
        <v>48</v>
      </c>
      <c r="B26" s="8" t="s">
        <v>15</v>
      </c>
      <c r="C26" s="3">
        <v>-0.10000000000000853</v>
      </c>
      <c r="D26" s="3">
        <v>0.30000000000000071</v>
      </c>
      <c r="E26" s="3">
        <v>0.5</v>
      </c>
      <c r="F26" s="3">
        <v>1.5999999999999943</v>
      </c>
      <c r="G26" s="3">
        <v>39</v>
      </c>
      <c r="H26" s="9">
        <v>-2.0000000000000018E-3</v>
      </c>
      <c r="I26" s="3">
        <v>-0.83299999999999841</v>
      </c>
      <c r="J26" s="3">
        <v>-0.5</v>
      </c>
      <c r="K26" s="3">
        <v>-1.3299999999999983</v>
      </c>
      <c r="L26" s="3">
        <v>0.29999999999999716</v>
      </c>
      <c r="M26" s="3">
        <v>-1.5330000000000013</v>
      </c>
      <c r="N26" s="3">
        <v>1.2000000000000028</v>
      </c>
      <c r="O26" s="3">
        <v>8.2753352571719577E-2</v>
      </c>
    </row>
    <row r="27" spans="1:15" x14ac:dyDescent="0.3">
      <c r="A27" s="8" t="s">
        <v>163</v>
      </c>
      <c r="B27" s="8" t="s">
        <v>15</v>
      </c>
      <c r="C27" s="3">
        <v>-3.8999999999999986</v>
      </c>
      <c r="D27" s="3">
        <v>-3.6999999999999957</v>
      </c>
      <c r="E27" s="3">
        <v>-5.6000000000000014</v>
      </c>
      <c r="F27" s="3">
        <v>-2</v>
      </c>
      <c r="G27" s="3">
        <v>-1</v>
      </c>
      <c r="H27" s="9">
        <v>-2.8000000000000025E-2</v>
      </c>
      <c r="I27" s="3">
        <v>0</v>
      </c>
      <c r="J27" s="3">
        <v>-1.5</v>
      </c>
      <c r="K27" s="3">
        <v>3.5</v>
      </c>
      <c r="L27" s="3">
        <v>-3</v>
      </c>
      <c r="M27" s="3">
        <v>-0.32999999999999829</v>
      </c>
      <c r="N27" s="3">
        <v>-8.8516746411483158</v>
      </c>
      <c r="O27" s="3">
        <v>-2.6424966308167958E-3</v>
      </c>
    </row>
    <row r="28" spans="1:15" x14ac:dyDescent="0.3">
      <c r="A28" s="8" t="s">
        <v>32</v>
      </c>
      <c r="B28" s="8" t="s">
        <v>15</v>
      </c>
      <c r="C28" s="3">
        <v>-0.39999999999999147</v>
      </c>
      <c r="D28" s="3">
        <v>-0.69999999999999574</v>
      </c>
      <c r="E28" s="3">
        <v>-0.69999999999999574</v>
      </c>
      <c r="F28" s="3">
        <v>-3.7999999999999972</v>
      </c>
      <c r="G28" s="3">
        <v>-59</v>
      </c>
      <c r="H28" s="9">
        <v>-1.0000000000000009E-2</v>
      </c>
      <c r="I28" s="3">
        <v>0.5</v>
      </c>
      <c r="J28" s="3">
        <v>1</v>
      </c>
      <c r="K28" s="3">
        <v>-3.5</v>
      </c>
      <c r="L28" s="3">
        <v>1.5</v>
      </c>
      <c r="M28" s="3">
        <v>-1</v>
      </c>
      <c r="N28" s="3">
        <v>-1.6548463356973895</v>
      </c>
      <c r="O28" s="3">
        <v>-0.14511646210984577</v>
      </c>
    </row>
    <row r="29" spans="1:15" x14ac:dyDescent="0.3">
      <c r="A29" s="8" t="s">
        <v>60</v>
      </c>
      <c r="B29" s="8" t="s">
        <v>15</v>
      </c>
      <c r="C29" s="3">
        <v>-1.2999999999999972</v>
      </c>
      <c r="D29" s="3">
        <v>-1.5999999999999979</v>
      </c>
      <c r="E29" s="3">
        <v>-1.6999999999999993</v>
      </c>
      <c r="F29" s="3">
        <v>-3.6000000000000014</v>
      </c>
      <c r="G29" s="3">
        <v>-122</v>
      </c>
      <c r="H29" s="9">
        <v>-1.0000000000001119E-3</v>
      </c>
      <c r="I29" s="3">
        <v>-1.5</v>
      </c>
      <c r="J29" s="3">
        <v>1</v>
      </c>
      <c r="K29" s="3">
        <v>0.5</v>
      </c>
      <c r="L29" s="3">
        <v>2</v>
      </c>
      <c r="M29" s="3">
        <v>-0.5</v>
      </c>
      <c r="N29" s="3">
        <v>-8.2474226804123614</v>
      </c>
      <c r="O29" s="3">
        <v>-0.26434963489415181</v>
      </c>
    </row>
    <row r="30" spans="1:15" x14ac:dyDescent="0.3">
      <c r="A30" s="8" t="s">
        <v>40</v>
      </c>
      <c r="B30" s="8" t="s">
        <v>15</v>
      </c>
      <c r="C30" s="3">
        <v>-6.5</v>
      </c>
      <c r="D30" s="3">
        <v>-6.8000000000000007</v>
      </c>
      <c r="E30" s="3">
        <v>-12.7</v>
      </c>
      <c r="F30" s="3">
        <v>-5.6999999999999957</v>
      </c>
      <c r="G30" s="3">
        <v>-239</v>
      </c>
      <c r="H30" s="9">
        <v>-8.999999999999897E-3</v>
      </c>
      <c r="I30" s="3">
        <v>-5.5</v>
      </c>
      <c r="J30" s="3">
        <v>-2</v>
      </c>
      <c r="K30" s="3">
        <v>-8</v>
      </c>
      <c r="L30" s="3">
        <v>-9.5</v>
      </c>
      <c r="M30" s="3">
        <v>-4</v>
      </c>
      <c r="N30" s="3">
        <v>-22.666666666666668</v>
      </c>
      <c r="O30" s="3">
        <v>-0.50790547432845978</v>
      </c>
    </row>
    <row r="31" spans="1:15" x14ac:dyDescent="0.3">
      <c r="A31" s="8" t="s">
        <v>23</v>
      </c>
      <c r="B31" s="8" t="s">
        <v>15</v>
      </c>
      <c r="C31" s="3">
        <v>0.29999999999999716</v>
      </c>
      <c r="D31" s="3">
        <v>1.0999999999999979</v>
      </c>
      <c r="E31" s="3">
        <v>0.89999999999999858</v>
      </c>
      <c r="F31" s="3">
        <v>1.7999999999999972</v>
      </c>
      <c r="G31" s="3">
        <v>-277</v>
      </c>
      <c r="H31" s="9">
        <v>-7.0000000000001172E-3</v>
      </c>
      <c r="I31" s="3">
        <v>2.5</v>
      </c>
      <c r="J31" s="3">
        <v>0.5</v>
      </c>
      <c r="K31" s="3">
        <v>-2.7000000000000028</v>
      </c>
      <c r="L31" s="3">
        <v>6.5</v>
      </c>
      <c r="M31" s="3">
        <v>-2.5</v>
      </c>
      <c r="N31" s="3">
        <v>4.4715447154471457</v>
      </c>
      <c r="O31" s="3">
        <v>-0.68339377790935774</v>
      </c>
    </row>
    <row r="32" spans="1:15" x14ac:dyDescent="0.3">
      <c r="A32" s="8" t="s">
        <v>124</v>
      </c>
      <c r="B32" s="8" t="s">
        <v>15</v>
      </c>
      <c r="C32" s="3">
        <v>-2.8999999999999986</v>
      </c>
      <c r="D32" s="3">
        <v>-3</v>
      </c>
      <c r="E32" s="3">
        <v>-4.8000000000000007</v>
      </c>
      <c r="F32" s="3">
        <v>-1.2999999999999972</v>
      </c>
      <c r="G32" s="3">
        <v>-558</v>
      </c>
      <c r="H32" s="9">
        <v>-2.0000000000000018E-3</v>
      </c>
      <c r="I32" s="3">
        <v>-4</v>
      </c>
      <c r="J32" s="3">
        <v>-2</v>
      </c>
      <c r="K32" s="3">
        <v>-1.5</v>
      </c>
      <c r="L32" s="3">
        <v>-3.5</v>
      </c>
      <c r="M32" s="3">
        <v>-2.5</v>
      </c>
      <c r="N32" s="3">
        <v>-10.791366906474821</v>
      </c>
      <c r="O32" s="3">
        <v>-1.242761692650334</v>
      </c>
    </row>
    <row r="33" spans="1:15" x14ac:dyDescent="0.3">
      <c r="A33" s="8" t="s">
        <v>36</v>
      </c>
      <c r="B33" s="8" t="s">
        <v>15</v>
      </c>
      <c r="C33" s="3">
        <v>-0.10000000000000142</v>
      </c>
      <c r="D33" s="3">
        <v>1</v>
      </c>
      <c r="E33" s="3">
        <v>0.19999999999999574</v>
      </c>
      <c r="F33" s="3">
        <v>0</v>
      </c>
      <c r="G33" s="3">
        <v>-591</v>
      </c>
      <c r="H33" s="9">
        <v>9.000000000000008E-3</v>
      </c>
      <c r="I33" s="3">
        <v>-1</v>
      </c>
      <c r="J33" s="3">
        <v>-0.32999999999999829</v>
      </c>
      <c r="K33" s="3">
        <v>0</v>
      </c>
      <c r="L33" s="3">
        <v>-1.5</v>
      </c>
      <c r="M33" s="3">
        <v>-1</v>
      </c>
      <c r="N33" s="3">
        <v>2.3980815347721824</v>
      </c>
      <c r="O33" s="3">
        <v>-1.8454332552693207</v>
      </c>
    </row>
    <row r="34" spans="1:15" x14ac:dyDescent="0.3">
      <c r="A34" s="8" t="s">
        <v>145</v>
      </c>
      <c r="B34" s="8" t="s">
        <v>15</v>
      </c>
      <c r="C34" s="3">
        <v>-2.0999999999999943</v>
      </c>
      <c r="D34" s="3">
        <v>-0.79999999999999716</v>
      </c>
      <c r="E34" s="3">
        <v>-0.60000000000000142</v>
      </c>
      <c r="F34" s="3">
        <v>-1.3000000000000043</v>
      </c>
      <c r="G34" s="3">
        <v>-668</v>
      </c>
      <c r="H34" s="9">
        <v>-6.0000000000000053E-3</v>
      </c>
      <c r="I34" s="3">
        <v>-4</v>
      </c>
      <c r="J34" s="3">
        <v>-2</v>
      </c>
      <c r="K34" s="3">
        <v>-6.5</v>
      </c>
      <c r="L34" s="3">
        <v>-4.5</v>
      </c>
      <c r="M34" s="3">
        <v>-0.5</v>
      </c>
      <c r="N34" s="3">
        <v>-1.8912529550827357</v>
      </c>
      <c r="O34" s="3">
        <v>-1.6841892948087638</v>
      </c>
    </row>
    <row r="35" spans="1:15" x14ac:dyDescent="0.3">
      <c r="A35" s="8" t="s">
        <v>162</v>
      </c>
      <c r="B35" s="8" t="s">
        <v>15</v>
      </c>
      <c r="C35" s="3">
        <v>-2</v>
      </c>
      <c r="D35" s="3">
        <v>-0.89999999999999858</v>
      </c>
      <c r="E35" s="3">
        <v>-2.6000000000000014</v>
      </c>
      <c r="F35" s="3">
        <v>0</v>
      </c>
      <c r="G35" s="3">
        <v>-763</v>
      </c>
      <c r="H35" s="9">
        <v>-3.400000000000003E-2</v>
      </c>
      <c r="I35" s="3">
        <v>-3.5</v>
      </c>
      <c r="J35" s="3">
        <v>0.17000000000000171</v>
      </c>
      <c r="K35" s="3">
        <v>-1.5</v>
      </c>
      <c r="L35" s="3">
        <v>-0.32999999999999829</v>
      </c>
      <c r="M35" s="3">
        <v>-1.1670000000000016</v>
      </c>
      <c r="N35" s="3">
        <v>-2.2727272727272689</v>
      </c>
      <c r="O35" s="3">
        <v>-1.9071662459069665</v>
      </c>
    </row>
    <row r="36" spans="1:15" x14ac:dyDescent="0.3">
      <c r="A36" s="8" t="s">
        <v>130</v>
      </c>
      <c r="B36" s="8" t="s">
        <v>15</v>
      </c>
      <c r="C36" s="3">
        <v>-0.89999999999999858</v>
      </c>
      <c r="D36" s="3">
        <v>0.60000000000000142</v>
      </c>
      <c r="E36" s="3">
        <v>-1.3999999999999986</v>
      </c>
      <c r="F36" s="3">
        <v>-0.10000000000000142</v>
      </c>
      <c r="G36" s="3">
        <v>-969</v>
      </c>
      <c r="H36" s="9">
        <v>3.0000000000001137E-3</v>
      </c>
      <c r="I36" s="3">
        <v>-1.5</v>
      </c>
      <c r="J36" s="3">
        <v>-0.5</v>
      </c>
      <c r="K36" s="3">
        <v>-2.5</v>
      </c>
      <c r="L36" s="3">
        <v>0.5</v>
      </c>
      <c r="M36" s="3">
        <v>-1</v>
      </c>
      <c r="N36" s="3">
        <v>1.7857142857142898</v>
      </c>
      <c r="O36" s="3">
        <v>-2.5058184639255234</v>
      </c>
    </row>
    <row r="37" spans="1:15" x14ac:dyDescent="0.3">
      <c r="A37" s="8" t="s">
        <v>65</v>
      </c>
      <c r="B37" s="8" t="s">
        <v>15</v>
      </c>
      <c r="C37" s="3">
        <v>-1.5999999999999943</v>
      </c>
      <c r="D37" s="3">
        <v>-0.29999999999999716</v>
      </c>
      <c r="E37" s="3">
        <v>-1.2999999999999972</v>
      </c>
      <c r="F37" s="3">
        <v>0.79999999999999716</v>
      </c>
      <c r="G37" s="3">
        <v>-1039</v>
      </c>
      <c r="H37" s="9">
        <v>4.9999999999998934E-3</v>
      </c>
      <c r="I37" s="3">
        <v>-2.5829999999999984</v>
      </c>
      <c r="J37" s="3">
        <v>-0.63299999999999912</v>
      </c>
      <c r="K37" s="3">
        <v>-1</v>
      </c>
      <c r="L37" s="3">
        <v>0</v>
      </c>
      <c r="M37" s="3">
        <v>-1.1329999999999956</v>
      </c>
      <c r="N37" s="3">
        <v>-0.92307692307691436</v>
      </c>
      <c r="O37" s="3">
        <v>-2.4838632560363378</v>
      </c>
    </row>
    <row r="38" spans="1:15" x14ac:dyDescent="0.3">
      <c r="A38" s="8" t="s">
        <v>42</v>
      </c>
      <c r="B38" s="8" t="s">
        <v>15</v>
      </c>
      <c r="C38" s="3">
        <v>-2.9000000000000057</v>
      </c>
      <c r="D38" s="3">
        <v>-0.90000000000000213</v>
      </c>
      <c r="E38" s="3">
        <v>-1.5</v>
      </c>
      <c r="F38" s="3">
        <v>0.39999999999999858</v>
      </c>
      <c r="G38" s="3">
        <v>-1432</v>
      </c>
      <c r="H38" s="9">
        <v>9.9999999999988987E-4</v>
      </c>
      <c r="I38" s="3">
        <v>-2.5</v>
      </c>
      <c r="J38" s="3">
        <v>-1</v>
      </c>
      <c r="K38" s="3">
        <v>-6</v>
      </c>
      <c r="L38" s="3">
        <v>0.5</v>
      </c>
      <c r="M38" s="3">
        <v>-3</v>
      </c>
      <c r="N38" s="3">
        <v>-2.752293577981658</v>
      </c>
      <c r="O38" s="3">
        <v>-3.2522540937067066</v>
      </c>
    </row>
    <row r="39" spans="1:15" x14ac:dyDescent="0.3">
      <c r="A39" s="8" t="s">
        <v>57</v>
      </c>
      <c r="B39" s="8" t="s">
        <v>15</v>
      </c>
      <c r="C39" s="3">
        <v>-4.2000000000000028</v>
      </c>
      <c r="D39" s="3">
        <v>-1.1999999999999993</v>
      </c>
      <c r="E39" s="3">
        <v>-2.1000000000000014</v>
      </c>
      <c r="F39" s="3">
        <v>-1.2000000000000028</v>
      </c>
      <c r="G39" s="3">
        <v>-1815</v>
      </c>
      <c r="H39" s="9">
        <v>8.999999999999897E-3</v>
      </c>
      <c r="I39" s="3">
        <v>-2.2999999999999972</v>
      </c>
      <c r="J39" s="3">
        <v>-0.80000000000000071</v>
      </c>
      <c r="K39" s="3">
        <v>-3.7999999999999972</v>
      </c>
      <c r="L39" s="3">
        <v>-3.2999999999999972</v>
      </c>
      <c r="M39" s="3">
        <v>-2.7000000000000028</v>
      </c>
      <c r="N39" s="3">
        <v>-4.4117647058823506</v>
      </c>
      <c r="O39" s="3">
        <v>-3.9217804667242868</v>
      </c>
    </row>
    <row r="40" spans="1:15" x14ac:dyDescent="0.3">
      <c r="A40" s="8" t="s">
        <v>122</v>
      </c>
      <c r="B40" s="8" t="s">
        <v>15</v>
      </c>
      <c r="C40" s="3">
        <v>-3</v>
      </c>
      <c r="D40" s="3">
        <v>0.19999999999999574</v>
      </c>
      <c r="E40" s="3">
        <v>-0.20000000000000284</v>
      </c>
      <c r="F40" s="3">
        <v>0.39999999999999858</v>
      </c>
      <c r="G40" s="3">
        <v>-1906</v>
      </c>
      <c r="H40" s="9">
        <v>-1.9000000000000128E-2</v>
      </c>
      <c r="I40" s="3">
        <v>-3</v>
      </c>
      <c r="J40" s="3">
        <v>-2.2999999999999972</v>
      </c>
      <c r="K40" s="3">
        <v>-2.5</v>
      </c>
      <c r="L40" s="3">
        <v>-5</v>
      </c>
      <c r="M40" s="3">
        <v>-2</v>
      </c>
      <c r="N40" s="3">
        <v>0.61349693251532433</v>
      </c>
      <c r="O40" s="3">
        <v>-4.0133920111178956</v>
      </c>
    </row>
    <row r="41" spans="1:15" x14ac:dyDescent="0.3">
      <c r="A41" s="8" t="s">
        <v>135</v>
      </c>
      <c r="B41" s="8" t="s">
        <v>15</v>
      </c>
      <c r="C41" s="3">
        <v>-2.1000000000000014</v>
      </c>
      <c r="D41" s="3">
        <v>0.5</v>
      </c>
      <c r="E41" s="3">
        <v>0.70000000000000284</v>
      </c>
      <c r="F41" s="3">
        <v>1.5</v>
      </c>
      <c r="G41" s="3">
        <v>-1955</v>
      </c>
      <c r="H41" s="9">
        <v>1.4000000000000012E-2</v>
      </c>
      <c r="I41" s="3">
        <v>-2.5</v>
      </c>
      <c r="J41" s="3">
        <v>0.42000000000000171</v>
      </c>
      <c r="K41" s="3">
        <v>-3.5</v>
      </c>
      <c r="L41" s="3">
        <v>0.5</v>
      </c>
      <c r="M41" s="3">
        <v>-2</v>
      </c>
      <c r="N41" s="3">
        <v>2.512562814070352</v>
      </c>
      <c r="O41" s="3">
        <v>-4.5925438699523129</v>
      </c>
    </row>
    <row r="42" spans="1:15" x14ac:dyDescent="0.3">
      <c r="A42" s="8" t="s">
        <v>164</v>
      </c>
      <c r="B42" s="8" t="s">
        <v>15</v>
      </c>
      <c r="C42" s="3">
        <v>-0.79999999999999716</v>
      </c>
      <c r="D42" s="3">
        <v>1.7000000000000028</v>
      </c>
      <c r="E42" s="3">
        <v>2.6999999999999993</v>
      </c>
      <c r="F42" s="3">
        <v>0.60000000000000142</v>
      </c>
      <c r="G42" s="3">
        <v>-2013</v>
      </c>
      <c r="H42" s="9">
        <v>-3.0000000000000027E-2</v>
      </c>
      <c r="I42" s="3">
        <v>1.5</v>
      </c>
      <c r="J42" s="3">
        <v>0.16700000000000159</v>
      </c>
      <c r="K42" s="3">
        <v>0.5</v>
      </c>
      <c r="L42" s="3">
        <v>0.5</v>
      </c>
      <c r="M42" s="3">
        <v>-3.5</v>
      </c>
      <c r="N42" s="3">
        <v>7.2649572649572782</v>
      </c>
      <c r="O42" s="3">
        <v>-3.5961840788909529</v>
      </c>
    </row>
    <row r="43" spans="1:15" x14ac:dyDescent="0.3">
      <c r="A43" s="8" t="s">
        <v>161</v>
      </c>
      <c r="B43" s="8" t="s">
        <v>15</v>
      </c>
      <c r="C43" s="3">
        <v>-3.5</v>
      </c>
      <c r="D43" s="3">
        <v>0</v>
      </c>
      <c r="E43" s="3">
        <v>0.70000000000000107</v>
      </c>
      <c r="F43" s="3">
        <v>-0.39999999999999858</v>
      </c>
      <c r="G43" s="3">
        <v>-2911</v>
      </c>
      <c r="H43" s="9">
        <v>9.9999999999988987E-4</v>
      </c>
      <c r="I43" s="3">
        <v>-2.5</v>
      </c>
      <c r="J43" s="3">
        <v>-1.5</v>
      </c>
      <c r="K43" s="3">
        <v>0</v>
      </c>
      <c r="L43" s="3">
        <v>1</v>
      </c>
      <c r="M43" s="3">
        <v>-0.5</v>
      </c>
      <c r="N43" s="3">
        <v>0</v>
      </c>
      <c r="O43" s="3">
        <v>-5.2480709598326962</v>
      </c>
    </row>
    <row r="44" spans="1:15" x14ac:dyDescent="0.3">
      <c r="A44" s="8" t="s">
        <v>58</v>
      </c>
      <c r="B44" s="8" t="s">
        <v>15</v>
      </c>
      <c r="C44" s="3">
        <v>-1.1000000000000085</v>
      </c>
      <c r="D44" s="3">
        <v>-2.1999999999999993</v>
      </c>
      <c r="E44" s="3">
        <v>-1.3000000000000007</v>
      </c>
      <c r="F44" s="3">
        <v>-3.8000000000000007</v>
      </c>
      <c r="G44" s="3">
        <v>-3261</v>
      </c>
      <c r="H44" s="9">
        <v>4.0000000000000036E-3</v>
      </c>
      <c r="I44" s="3">
        <v>-5</v>
      </c>
      <c r="J44" s="3">
        <v>-0.66700000000000159</v>
      </c>
      <c r="K44" s="3">
        <v>3.8329999999999984</v>
      </c>
      <c r="L44" s="3">
        <v>-0.5</v>
      </c>
      <c r="M44" s="3">
        <v>-3.3299999999999983</v>
      </c>
      <c r="N44" s="3">
        <v>-10.232558139534881</v>
      </c>
      <c r="O44" s="3">
        <v>-5.9032240545971293</v>
      </c>
    </row>
    <row r="45" spans="1:15" x14ac:dyDescent="0.3">
      <c r="A45" s="8" t="s">
        <v>146</v>
      </c>
      <c r="B45" s="8" t="s">
        <v>16</v>
      </c>
      <c r="C45" s="3">
        <v>-1.2999999999999972</v>
      </c>
      <c r="D45" s="3">
        <v>-2.8000000000000007</v>
      </c>
      <c r="E45" s="3">
        <v>-3.2000000000000028</v>
      </c>
      <c r="F45" s="3">
        <v>-4.1999999999999993</v>
      </c>
      <c r="G45" s="3">
        <v>2511</v>
      </c>
      <c r="H45" s="9">
        <v>-4.0999999999999925E-2</v>
      </c>
      <c r="I45" s="3">
        <v>-6</v>
      </c>
      <c r="J45" s="3">
        <v>-1.5</v>
      </c>
      <c r="K45" s="3">
        <v>-4</v>
      </c>
      <c r="L45" s="3">
        <v>-1.5</v>
      </c>
      <c r="M45" s="3">
        <v>1.5</v>
      </c>
      <c r="N45" s="3">
        <v>-8.3333333333333357</v>
      </c>
      <c r="O45" s="3">
        <v>3.5795235855108407</v>
      </c>
    </row>
    <row r="46" spans="1:15" x14ac:dyDescent="0.3">
      <c r="A46" s="8" t="s">
        <v>160</v>
      </c>
      <c r="B46" s="8" t="s">
        <v>16</v>
      </c>
      <c r="C46" s="3">
        <v>-3.2000000000000028</v>
      </c>
      <c r="D46" s="3">
        <v>-6</v>
      </c>
      <c r="E46" s="3">
        <v>-8.1999999999999993</v>
      </c>
      <c r="F46" s="3">
        <v>-8.1000000000000014</v>
      </c>
      <c r="G46" s="3">
        <v>2399</v>
      </c>
      <c r="H46" s="9">
        <v>4.0000000000000036E-3</v>
      </c>
      <c r="I46" s="3">
        <v>-1</v>
      </c>
      <c r="J46" s="3">
        <v>0.5</v>
      </c>
      <c r="K46" s="3">
        <v>-3.5</v>
      </c>
      <c r="L46" s="3">
        <v>-3</v>
      </c>
      <c r="M46" s="3">
        <v>0.5</v>
      </c>
      <c r="N46" s="3">
        <v>-29.702970297029701</v>
      </c>
      <c r="O46" s="3">
        <v>3.5487640715374034</v>
      </c>
    </row>
    <row r="47" spans="1:15" x14ac:dyDescent="0.3">
      <c r="A47" s="8" t="s">
        <v>49</v>
      </c>
      <c r="B47" s="8" t="s">
        <v>16</v>
      </c>
      <c r="C47" s="3">
        <v>1.2000000000000028</v>
      </c>
      <c r="D47" s="3">
        <v>-0.70000000000000107</v>
      </c>
      <c r="E47" s="3">
        <v>0.19999999999999929</v>
      </c>
      <c r="F47" s="3">
        <v>-3.5</v>
      </c>
      <c r="G47" s="3">
        <v>1865</v>
      </c>
      <c r="H47" s="9">
        <v>-1.8000000000000016E-2</v>
      </c>
      <c r="I47" s="3">
        <v>-1.5</v>
      </c>
      <c r="J47" s="3">
        <v>-0.5</v>
      </c>
      <c r="K47" s="3">
        <v>1.5</v>
      </c>
      <c r="L47" s="3">
        <v>1</v>
      </c>
      <c r="M47" s="3">
        <v>3.5</v>
      </c>
      <c r="N47" s="3">
        <v>-4.2168674698795243</v>
      </c>
      <c r="O47" s="3">
        <v>3.7871096129634894</v>
      </c>
    </row>
    <row r="48" spans="1:15" x14ac:dyDescent="0.3">
      <c r="A48" s="8" t="s">
        <v>33</v>
      </c>
      <c r="B48" s="8" t="s">
        <v>16</v>
      </c>
      <c r="C48" s="3">
        <v>-1.2000000000000028</v>
      </c>
      <c r="D48" s="3">
        <v>-2.8999999999999986</v>
      </c>
      <c r="E48" s="3">
        <v>-3.8999999999999986</v>
      </c>
      <c r="F48" s="3">
        <v>-7.6999999999999993</v>
      </c>
      <c r="G48" s="3">
        <v>1601</v>
      </c>
      <c r="H48" s="9">
        <v>-8.0000000000000071E-3</v>
      </c>
      <c r="I48" s="3">
        <v>4.25</v>
      </c>
      <c r="J48" s="3">
        <v>-0.75</v>
      </c>
      <c r="K48" s="3">
        <v>-2.5</v>
      </c>
      <c r="L48" s="3">
        <v>0</v>
      </c>
      <c r="M48" s="3">
        <v>1.5</v>
      </c>
      <c r="N48" s="3">
        <v>-17.15976331360946</v>
      </c>
      <c r="O48" s="3">
        <v>2.2857713943062734</v>
      </c>
    </row>
    <row r="49" spans="1:15" x14ac:dyDescent="0.3">
      <c r="A49" s="8" t="s">
        <v>108</v>
      </c>
      <c r="B49" s="8" t="s">
        <v>16</v>
      </c>
      <c r="C49" s="3">
        <v>1.7999999999999972</v>
      </c>
      <c r="D49" s="3">
        <v>0.29999999999999982</v>
      </c>
      <c r="E49" s="3">
        <v>2.6999999999999993</v>
      </c>
      <c r="F49" s="3">
        <v>-1.4000000000000004</v>
      </c>
      <c r="G49" s="3">
        <v>1567</v>
      </c>
      <c r="H49" s="9">
        <v>5.0000000000001155E-3</v>
      </c>
      <c r="I49" s="3">
        <v>0.5</v>
      </c>
      <c r="J49" s="3">
        <v>0.5</v>
      </c>
      <c r="K49" s="3">
        <v>-0.67000000000000171</v>
      </c>
      <c r="L49" s="3">
        <v>2.5</v>
      </c>
      <c r="M49" s="3">
        <v>2</v>
      </c>
      <c r="N49" s="3">
        <v>3.8461538461538445</v>
      </c>
      <c r="O49" s="3">
        <v>2.3470732730213886</v>
      </c>
    </row>
    <row r="50" spans="1:15" x14ac:dyDescent="0.3">
      <c r="A50" s="8" t="s">
        <v>123</v>
      </c>
      <c r="B50" s="8" t="s">
        <v>16</v>
      </c>
      <c r="C50" s="3">
        <v>-2.5</v>
      </c>
      <c r="D50" s="3">
        <v>-3.3999999999999986</v>
      </c>
      <c r="E50" s="3">
        <v>-3.2000000000000028</v>
      </c>
      <c r="F50" s="3">
        <v>-3.1000000000000014</v>
      </c>
      <c r="G50" s="3">
        <v>1446</v>
      </c>
      <c r="H50" s="9">
        <v>2.6000000000000023E-2</v>
      </c>
      <c r="I50" s="3">
        <v>-6.2999999999999972</v>
      </c>
      <c r="J50" s="3">
        <v>-1.5</v>
      </c>
      <c r="K50" s="3">
        <v>-4.5</v>
      </c>
      <c r="L50" s="3">
        <v>1</v>
      </c>
      <c r="M50" s="3">
        <v>-1</v>
      </c>
      <c r="N50" s="3">
        <v>-12.499999999999995</v>
      </c>
      <c r="O50" s="3">
        <v>2.2177573963589516</v>
      </c>
    </row>
    <row r="51" spans="1:15" x14ac:dyDescent="0.3">
      <c r="A51" s="8" t="s">
        <v>152</v>
      </c>
      <c r="B51" s="8" t="s">
        <v>16</v>
      </c>
      <c r="C51" s="3">
        <v>-2.2999999999999972</v>
      </c>
      <c r="D51" s="3">
        <v>-3.7999999999999989</v>
      </c>
      <c r="E51" s="3">
        <v>-5.2999999999999989</v>
      </c>
      <c r="F51" s="3">
        <v>-3.8000000000000007</v>
      </c>
      <c r="G51" s="3">
        <v>1428</v>
      </c>
      <c r="H51" s="9">
        <v>1.3000000000000123E-2</v>
      </c>
      <c r="I51" s="3">
        <v>-3.5</v>
      </c>
      <c r="J51" s="3">
        <v>-2</v>
      </c>
      <c r="K51" s="3">
        <v>-6</v>
      </c>
      <c r="L51" s="3">
        <v>-1</v>
      </c>
      <c r="M51" s="3">
        <v>-3</v>
      </c>
      <c r="N51" s="3">
        <v>-21.839080459770109</v>
      </c>
      <c r="O51" s="3">
        <v>2.0520484559341279</v>
      </c>
    </row>
    <row r="52" spans="1:15" x14ac:dyDescent="0.3">
      <c r="A52" s="8" t="s">
        <v>173</v>
      </c>
      <c r="B52" s="8" t="s">
        <v>16</v>
      </c>
      <c r="C52" s="3">
        <v>-0.20000000000000284</v>
      </c>
      <c r="D52" s="3">
        <v>-1.8000000000000007</v>
      </c>
      <c r="E52" s="3">
        <v>-4.9999999999999964</v>
      </c>
      <c r="F52" s="3">
        <v>-0.30000000000000071</v>
      </c>
      <c r="G52" s="3">
        <v>1242</v>
      </c>
      <c r="H52" s="9">
        <v>-2.0000000000000018E-3</v>
      </c>
      <c r="I52" s="3">
        <v>4</v>
      </c>
      <c r="J52" s="3">
        <v>0</v>
      </c>
      <c r="K52" s="3">
        <v>-2.5</v>
      </c>
      <c r="L52" s="3">
        <v>1</v>
      </c>
      <c r="M52" s="3">
        <v>-1</v>
      </c>
      <c r="N52" s="3">
        <v>-7.200000000000002</v>
      </c>
      <c r="O52" s="3">
        <v>1.9239408256525443</v>
      </c>
    </row>
    <row r="53" spans="1:15" x14ac:dyDescent="0.3">
      <c r="A53" s="8" t="s">
        <v>132</v>
      </c>
      <c r="B53" s="8" t="s">
        <v>16</v>
      </c>
      <c r="C53" s="3">
        <v>1</v>
      </c>
      <c r="D53" s="3">
        <v>0</v>
      </c>
      <c r="E53" s="3">
        <v>-0.30000000000000071</v>
      </c>
      <c r="F53" s="3">
        <v>0</v>
      </c>
      <c r="G53" s="3">
        <v>994</v>
      </c>
      <c r="H53" s="9">
        <v>4.0000000000000036E-3</v>
      </c>
      <c r="I53" s="3">
        <v>-4.5</v>
      </c>
      <c r="J53" s="3">
        <v>-1.6700000000000017</v>
      </c>
      <c r="K53" s="3">
        <v>0</v>
      </c>
      <c r="L53" s="3">
        <v>-4.2999999999999972</v>
      </c>
      <c r="M53" s="3">
        <v>-0.5</v>
      </c>
      <c r="N53" s="3">
        <v>0</v>
      </c>
      <c r="O53" s="3">
        <v>1.5185773649474457</v>
      </c>
    </row>
    <row r="54" spans="1:15" x14ac:dyDescent="0.3">
      <c r="A54" s="8" t="s">
        <v>142</v>
      </c>
      <c r="B54" s="8" t="s">
        <v>16</v>
      </c>
      <c r="C54" s="3">
        <v>-0.29999999999999716</v>
      </c>
      <c r="D54" s="3">
        <v>-1.3000000000000007</v>
      </c>
      <c r="E54" s="3">
        <v>0</v>
      </c>
      <c r="F54" s="3">
        <v>-1.4000000000000021</v>
      </c>
      <c r="G54" s="3">
        <v>972</v>
      </c>
      <c r="H54" s="9">
        <v>1.5000000000000124E-2</v>
      </c>
      <c r="I54" s="3">
        <v>-1</v>
      </c>
      <c r="J54" s="3">
        <v>-0.5</v>
      </c>
      <c r="K54" s="3">
        <v>-1.5</v>
      </c>
      <c r="L54" s="3">
        <v>-3</v>
      </c>
      <c r="M54" s="3">
        <v>2</v>
      </c>
      <c r="N54" s="3">
        <v>-5.1587301587301617</v>
      </c>
      <c r="O54" s="3">
        <v>1.5317217687289231</v>
      </c>
    </row>
    <row r="55" spans="1:15" x14ac:dyDescent="0.3">
      <c r="A55" s="8" t="s">
        <v>61</v>
      </c>
      <c r="B55" s="8" t="s">
        <v>16</v>
      </c>
      <c r="C55" s="3">
        <v>-0.59999999999999432</v>
      </c>
      <c r="D55" s="3">
        <v>-1.5999999999999996</v>
      </c>
      <c r="E55" s="3">
        <v>-2.5</v>
      </c>
      <c r="F55" s="3">
        <v>-1.8999999999999986</v>
      </c>
      <c r="G55" s="3">
        <v>850</v>
      </c>
      <c r="H55" s="9">
        <v>9.9999999999988987E-4</v>
      </c>
      <c r="I55" s="3">
        <v>6</v>
      </c>
      <c r="J55" s="3">
        <v>0.69999999999999929</v>
      </c>
      <c r="K55" s="3">
        <v>-1.0499999999999972</v>
      </c>
      <c r="L55" s="3">
        <v>-0.79999999999999716</v>
      </c>
      <c r="M55" s="3">
        <v>-1</v>
      </c>
      <c r="N55" s="3">
        <v>-9.5808383233532908</v>
      </c>
      <c r="O55" s="3">
        <v>1.3769641989308279</v>
      </c>
    </row>
    <row r="56" spans="1:15" x14ac:dyDescent="0.3">
      <c r="A56" s="8" t="s">
        <v>104</v>
      </c>
      <c r="B56" s="8" t="s">
        <v>16</v>
      </c>
      <c r="C56" s="3">
        <v>-2.8999999999999915</v>
      </c>
      <c r="D56" s="3">
        <v>-2.8000000000000007</v>
      </c>
      <c r="E56" s="3">
        <v>-2.8999999999999986</v>
      </c>
      <c r="F56" s="3">
        <v>-1.2999999999999972</v>
      </c>
      <c r="G56" s="3">
        <v>812</v>
      </c>
      <c r="H56" s="9">
        <v>-1.2000000000000011E-2</v>
      </c>
      <c r="I56" s="3">
        <v>-6</v>
      </c>
      <c r="J56" s="3">
        <v>0.1629999999999967</v>
      </c>
      <c r="K56" s="3">
        <v>-3</v>
      </c>
      <c r="L56" s="3">
        <v>-1.5</v>
      </c>
      <c r="M56" s="3">
        <v>-0.5</v>
      </c>
      <c r="N56" s="3">
        <v>-9.5563139931740633</v>
      </c>
      <c r="O56" s="3">
        <v>1.2280516023653605</v>
      </c>
    </row>
    <row r="57" spans="1:15" x14ac:dyDescent="0.3">
      <c r="A57" s="8" t="s">
        <v>107</v>
      </c>
      <c r="B57" s="8" t="s">
        <v>16</v>
      </c>
      <c r="C57" s="3">
        <v>0.39999999999999147</v>
      </c>
      <c r="D57" s="3">
        <v>-0.80000000000000071</v>
      </c>
      <c r="E57" s="3">
        <v>-0.79999999999999982</v>
      </c>
      <c r="F57" s="3">
        <v>-2.5</v>
      </c>
      <c r="G57" s="3">
        <v>759</v>
      </c>
      <c r="H57" s="9">
        <v>-2.9999999999998916E-3</v>
      </c>
      <c r="I57" s="3">
        <v>3</v>
      </c>
      <c r="J57" s="3">
        <v>0</v>
      </c>
      <c r="K57" s="3">
        <v>0</v>
      </c>
      <c r="L57" s="3">
        <v>3</v>
      </c>
      <c r="M57" s="3">
        <v>0</v>
      </c>
      <c r="N57" s="3">
        <v>-12.500000000000011</v>
      </c>
      <c r="O57" s="3">
        <v>1.1267312916586256</v>
      </c>
    </row>
    <row r="58" spans="1:15" x14ac:dyDescent="0.3">
      <c r="A58" s="8" t="s">
        <v>41</v>
      </c>
      <c r="B58" s="8" t="s">
        <v>16</v>
      </c>
      <c r="C58" s="3">
        <v>9.9999999999994316E-2</v>
      </c>
      <c r="D58" s="3">
        <v>-0.30000000000000071</v>
      </c>
      <c r="E58" s="3">
        <v>-1.1999999999999993</v>
      </c>
      <c r="F58" s="3">
        <v>-1.4000000000000004</v>
      </c>
      <c r="G58" s="3">
        <v>693</v>
      </c>
      <c r="H58" s="9">
        <v>6.0000000000000053E-3</v>
      </c>
      <c r="I58" s="3">
        <v>1</v>
      </c>
      <c r="J58" s="3">
        <v>-0.5</v>
      </c>
      <c r="K58" s="3">
        <v>-3.5</v>
      </c>
      <c r="L58" s="3">
        <v>-1.5</v>
      </c>
      <c r="M58" s="3">
        <v>-1</v>
      </c>
      <c r="N58" s="3">
        <v>-3.1578947368421129</v>
      </c>
      <c r="O58" s="3">
        <v>0.89960277280162015</v>
      </c>
    </row>
    <row r="59" spans="1:15" x14ac:dyDescent="0.3">
      <c r="A59" s="8" t="s">
        <v>43</v>
      </c>
      <c r="B59" s="8" t="s">
        <v>16</v>
      </c>
      <c r="C59" s="3">
        <v>-0.29999999999999716</v>
      </c>
      <c r="D59" s="3">
        <v>-1</v>
      </c>
      <c r="E59" s="3">
        <v>-2.5999999999999996</v>
      </c>
      <c r="F59" s="3">
        <v>-2.2000000000000011</v>
      </c>
      <c r="G59" s="3">
        <v>627</v>
      </c>
      <c r="H59" s="9">
        <v>3.7999999999999812E-2</v>
      </c>
      <c r="I59" s="3">
        <v>-1</v>
      </c>
      <c r="J59" s="3">
        <v>0</v>
      </c>
      <c r="K59" s="3">
        <v>0</v>
      </c>
      <c r="L59" s="3">
        <v>0.5</v>
      </c>
      <c r="M59" s="3">
        <v>-0.5</v>
      </c>
      <c r="N59" s="3">
        <v>-12.820512820512823</v>
      </c>
      <c r="O59" s="3">
        <v>0.86170168904525657</v>
      </c>
    </row>
    <row r="60" spans="1:15" x14ac:dyDescent="0.3">
      <c r="A60" s="8" t="s">
        <v>121</v>
      </c>
      <c r="B60" s="8" t="s">
        <v>16</v>
      </c>
      <c r="C60" s="3">
        <v>0.20000000000000284</v>
      </c>
      <c r="D60" s="3">
        <v>-1</v>
      </c>
      <c r="E60" s="3">
        <v>-1.2000000000000028</v>
      </c>
      <c r="F60" s="3">
        <v>2.6000000000000014</v>
      </c>
      <c r="G60" s="3">
        <v>527</v>
      </c>
      <c r="H60" s="9">
        <v>2.0000000000000018E-3</v>
      </c>
      <c r="I60" s="3">
        <v>-0.5</v>
      </c>
      <c r="J60" s="3">
        <v>0</v>
      </c>
      <c r="K60" s="3">
        <v>-3.5</v>
      </c>
      <c r="L60" s="3">
        <v>1</v>
      </c>
      <c r="M60" s="3">
        <v>-3.5</v>
      </c>
      <c r="N60" s="3">
        <v>-6.7567567567567561</v>
      </c>
      <c r="O60" s="3">
        <v>0.80438366200622746</v>
      </c>
    </row>
    <row r="61" spans="1:15" x14ac:dyDescent="0.3">
      <c r="A61" s="8" t="s">
        <v>21</v>
      </c>
      <c r="B61" s="8" t="s">
        <v>16</v>
      </c>
      <c r="C61" s="3">
        <v>-3.2000000000000028</v>
      </c>
      <c r="D61" s="3">
        <v>-1.8000000000000007</v>
      </c>
      <c r="E61" s="3">
        <v>-3.4000000000000057</v>
      </c>
      <c r="F61" s="3">
        <v>-4.1999999999999993</v>
      </c>
      <c r="G61" s="3">
        <v>478</v>
      </c>
      <c r="H61" s="9">
        <v>3.0000000000000027E-2</v>
      </c>
      <c r="I61" s="3">
        <v>-4</v>
      </c>
      <c r="J61" s="3">
        <v>1.5</v>
      </c>
      <c r="K61" s="3">
        <v>-0.16700000000000159</v>
      </c>
      <c r="L61" s="3">
        <v>-6.1670000000000016</v>
      </c>
      <c r="M61" s="3">
        <v>-3.3299999999999983</v>
      </c>
      <c r="N61" s="3">
        <v>-6.8965517241379342</v>
      </c>
      <c r="O61" s="3">
        <v>0.56109213414562564</v>
      </c>
    </row>
    <row r="62" spans="1:15" x14ac:dyDescent="0.3">
      <c r="A62" s="8" t="s">
        <v>45</v>
      </c>
      <c r="B62" s="8" t="s">
        <v>16</v>
      </c>
      <c r="C62" s="3">
        <v>-3</v>
      </c>
      <c r="D62" s="3">
        <v>-2</v>
      </c>
      <c r="E62" s="3">
        <v>-1.7000000000000028</v>
      </c>
      <c r="F62" s="3">
        <v>-5</v>
      </c>
      <c r="G62" s="3">
        <v>369</v>
      </c>
      <c r="H62" s="9">
        <v>2.9999999999998916E-3</v>
      </c>
      <c r="I62" s="3">
        <v>0.5</v>
      </c>
      <c r="J62" s="3">
        <v>-2.5</v>
      </c>
      <c r="K62" s="3">
        <v>-4.7000000000000028</v>
      </c>
      <c r="L62" s="3">
        <v>-4.7999999999999972</v>
      </c>
      <c r="M62" s="3">
        <v>-1.8329999999999984</v>
      </c>
      <c r="N62" s="3">
        <v>-7.3260073260073266</v>
      </c>
      <c r="O62" s="3">
        <v>0.56444458041423196</v>
      </c>
    </row>
    <row r="63" spans="1:15" x14ac:dyDescent="0.3">
      <c r="A63" s="8" t="s">
        <v>50</v>
      </c>
      <c r="B63" s="8" t="s">
        <v>16</v>
      </c>
      <c r="C63" s="3">
        <v>-1.3999999999999915</v>
      </c>
      <c r="D63" s="3">
        <v>-1.7000000000000011</v>
      </c>
      <c r="E63" s="3">
        <v>-3.0999999999999996</v>
      </c>
      <c r="F63" s="3">
        <v>-2.1999999999999993</v>
      </c>
      <c r="G63" s="3">
        <v>173</v>
      </c>
      <c r="H63" s="9">
        <v>-7.0000000000001172E-3</v>
      </c>
      <c r="I63" s="3">
        <v>4.5</v>
      </c>
      <c r="J63" s="3">
        <v>-1.5</v>
      </c>
      <c r="K63" s="3">
        <v>-3.3329999999999984</v>
      </c>
      <c r="L63" s="3">
        <v>-2</v>
      </c>
      <c r="M63" s="3">
        <v>-1.1700000000000017</v>
      </c>
      <c r="N63" s="3">
        <v>-13.281250000000009</v>
      </c>
      <c r="O63" s="3">
        <v>0.25362106374245003</v>
      </c>
    </row>
    <row r="64" spans="1:15" x14ac:dyDescent="0.3">
      <c r="A64" s="8" t="s">
        <v>68</v>
      </c>
      <c r="B64" s="8" t="s">
        <v>16</v>
      </c>
      <c r="C64" s="3">
        <v>-0.70000000000000284</v>
      </c>
      <c r="D64" s="3">
        <v>-0.60000000000000142</v>
      </c>
      <c r="E64" s="3">
        <v>-0.5</v>
      </c>
      <c r="F64" s="3">
        <v>0.20000000000000284</v>
      </c>
      <c r="G64" s="3">
        <v>-15</v>
      </c>
      <c r="H64" s="9">
        <v>1.8999999999999906E-2</v>
      </c>
      <c r="I64" s="3">
        <v>-3</v>
      </c>
      <c r="J64" s="3">
        <v>0</v>
      </c>
      <c r="K64" s="3">
        <v>-1</v>
      </c>
      <c r="L64" s="3">
        <v>-3</v>
      </c>
      <c r="M64" s="3">
        <v>0</v>
      </c>
      <c r="N64" s="3">
        <v>-3.2258064516129106</v>
      </c>
      <c r="O64" s="3">
        <v>-2.5030453718691077E-2</v>
      </c>
    </row>
    <row r="65" spans="1:15" x14ac:dyDescent="0.3">
      <c r="A65" s="8" t="s">
        <v>71</v>
      </c>
      <c r="B65" s="8" t="s">
        <v>16</v>
      </c>
      <c r="C65" s="3">
        <v>-0.40000000000000568</v>
      </c>
      <c r="D65" s="3">
        <v>0.60000000000000142</v>
      </c>
      <c r="E65" s="3">
        <v>-0.30000000000000071</v>
      </c>
      <c r="F65" s="3">
        <v>2.3000000000000007</v>
      </c>
      <c r="G65" s="3">
        <v>-41</v>
      </c>
      <c r="H65" s="9">
        <v>-6.1999999999999833E-2</v>
      </c>
      <c r="I65" s="3">
        <v>-0.75</v>
      </c>
      <c r="J65" s="3">
        <v>-1.2459999999999987</v>
      </c>
      <c r="K65" s="3">
        <v>-1</v>
      </c>
      <c r="L65" s="3">
        <v>-1.5</v>
      </c>
      <c r="M65" s="3">
        <v>0</v>
      </c>
      <c r="N65" s="3">
        <v>4.7244094488189097</v>
      </c>
      <c r="O65" s="3">
        <v>-6.3757658694367558E-2</v>
      </c>
    </row>
    <row r="66" spans="1:15" x14ac:dyDescent="0.3">
      <c r="A66" s="8" t="s">
        <v>54</v>
      </c>
      <c r="B66" s="8" t="s">
        <v>16</v>
      </c>
      <c r="C66" s="3">
        <v>-0.69999999999998863</v>
      </c>
      <c r="D66" s="3">
        <v>-0.79999999999999716</v>
      </c>
      <c r="E66" s="3">
        <v>-1.3000000000000007</v>
      </c>
      <c r="F66" s="3">
        <v>-0.79999999999999716</v>
      </c>
      <c r="G66" s="3">
        <v>-68</v>
      </c>
      <c r="H66" s="9">
        <v>-5.0000000000001155E-3</v>
      </c>
      <c r="I66" s="3">
        <v>2</v>
      </c>
      <c r="J66" s="3">
        <v>0</v>
      </c>
      <c r="K66" s="3">
        <v>0.5</v>
      </c>
      <c r="L66" s="3">
        <v>0.5</v>
      </c>
      <c r="M66" s="3">
        <v>3</v>
      </c>
      <c r="N66" s="3">
        <v>-4.5977011494252711</v>
      </c>
      <c r="O66" s="3">
        <v>-0.11222788863032462</v>
      </c>
    </row>
    <row r="67" spans="1:15" x14ac:dyDescent="0.3">
      <c r="A67" s="8" t="s">
        <v>26</v>
      </c>
      <c r="B67" s="8" t="s">
        <v>16</v>
      </c>
      <c r="C67" s="3">
        <v>0.30000000000001137</v>
      </c>
      <c r="D67" s="3">
        <v>0.59999999999999964</v>
      </c>
      <c r="E67" s="3">
        <v>1.8999999999999986</v>
      </c>
      <c r="F67" s="3">
        <v>0.60000000000000142</v>
      </c>
      <c r="G67" s="3">
        <v>-323</v>
      </c>
      <c r="H67" s="9">
        <v>-3.0000000000000027E-2</v>
      </c>
      <c r="I67" s="3">
        <v>1</v>
      </c>
      <c r="J67" s="3">
        <v>2</v>
      </c>
      <c r="K67" s="3">
        <v>2.5</v>
      </c>
      <c r="L67" s="3">
        <v>2</v>
      </c>
      <c r="M67" s="3">
        <v>0.5</v>
      </c>
      <c r="N67" s="3">
        <v>4.8780487804878012</v>
      </c>
      <c r="O67" s="3">
        <v>-0.50669845951118508</v>
      </c>
    </row>
    <row r="68" spans="1:15" x14ac:dyDescent="0.3">
      <c r="A68" s="8" t="s">
        <v>103</v>
      </c>
      <c r="B68" s="8" t="s">
        <v>16</v>
      </c>
      <c r="C68" s="3">
        <v>-3.9000000000000057</v>
      </c>
      <c r="D68" s="3">
        <v>-3.6999999999999993</v>
      </c>
      <c r="E68" s="3">
        <v>-7.6</v>
      </c>
      <c r="F68" s="3">
        <v>-2.7999999999999972</v>
      </c>
      <c r="G68" s="3">
        <v>-456</v>
      </c>
      <c r="H68" s="9">
        <v>-3.2000000000000028E-2</v>
      </c>
      <c r="I68" s="3">
        <v>-3.25</v>
      </c>
      <c r="J68" s="3">
        <v>-61.25</v>
      </c>
      <c r="K68" s="3">
        <v>-7.5</v>
      </c>
      <c r="L68" s="3">
        <v>63.5</v>
      </c>
      <c r="M68" s="3">
        <v>-1</v>
      </c>
      <c r="N68" s="3">
        <v>-20.329670329670328</v>
      </c>
      <c r="O68" s="3">
        <v>-0.81714572432083721</v>
      </c>
    </row>
    <row r="69" spans="1:15" x14ac:dyDescent="0.3">
      <c r="A69" s="8" t="s">
        <v>139</v>
      </c>
      <c r="B69" s="8" t="s">
        <v>16</v>
      </c>
      <c r="C69" s="3">
        <v>-5.5</v>
      </c>
      <c r="D69" s="3">
        <v>-3</v>
      </c>
      <c r="E69" s="3">
        <v>-2.8000000000000043</v>
      </c>
      <c r="F69" s="3">
        <v>-5.1999999999999993</v>
      </c>
      <c r="G69" s="3">
        <v>-494</v>
      </c>
      <c r="H69" s="9">
        <v>-2.5999999999999801E-2</v>
      </c>
      <c r="I69" s="3">
        <v>28.33</v>
      </c>
      <c r="J69" s="3">
        <v>-2.5</v>
      </c>
      <c r="K69" s="3">
        <v>-6</v>
      </c>
      <c r="L69" s="3">
        <v>-2</v>
      </c>
      <c r="M69" s="3">
        <v>0</v>
      </c>
      <c r="N69" s="3">
        <v>-8.5714285714285712</v>
      </c>
      <c r="O69" s="3">
        <v>-0.77071892161757372</v>
      </c>
    </row>
    <row r="70" spans="1:15" x14ac:dyDescent="0.3">
      <c r="A70" s="8" t="s">
        <v>66</v>
      </c>
      <c r="B70" s="8" t="s">
        <v>16</v>
      </c>
      <c r="C70" s="3">
        <v>-5.1000000000000085</v>
      </c>
      <c r="D70" s="3">
        <v>-4.5999999999999979</v>
      </c>
      <c r="E70" s="3">
        <v>-10.799999999999997</v>
      </c>
      <c r="F70" s="3">
        <v>-3.6999999999999993</v>
      </c>
      <c r="G70" s="3">
        <v>-769</v>
      </c>
      <c r="H70" s="9">
        <v>-1.0999999999999899E-2</v>
      </c>
      <c r="I70" s="3">
        <v>-2.25</v>
      </c>
      <c r="J70" s="3">
        <v>-0.75</v>
      </c>
      <c r="K70" s="3">
        <v>-0.5</v>
      </c>
      <c r="L70" s="3">
        <v>-4.2999999999999972</v>
      </c>
      <c r="M70" s="3">
        <v>-2.7999999999999972</v>
      </c>
      <c r="N70" s="3">
        <v>-21.004566210045652</v>
      </c>
      <c r="O70" s="3">
        <v>-1.3111903016249211</v>
      </c>
    </row>
    <row r="71" spans="1:15" x14ac:dyDescent="0.3">
      <c r="A71" s="8" t="s">
        <v>75</v>
      </c>
      <c r="B71" s="8" t="s">
        <v>16</v>
      </c>
      <c r="C71" s="3">
        <v>-3.0999999999999943</v>
      </c>
      <c r="D71" s="3">
        <v>-1.6000000000000014</v>
      </c>
      <c r="E71" s="3">
        <v>-1.8999999999999986</v>
      </c>
      <c r="F71" s="3">
        <v>-1.9000000000000021</v>
      </c>
      <c r="G71" s="3">
        <v>-843</v>
      </c>
      <c r="H71" s="9">
        <v>-4.0000000000000036E-3</v>
      </c>
      <c r="I71" s="3">
        <v>-5.5</v>
      </c>
      <c r="J71" s="3">
        <v>-1.3299999999999983</v>
      </c>
      <c r="K71" s="3">
        <v>-4.5</v>
      </c>
      <c r="L71" s="3">
        <v>-2.5</v>
      </c>
      <c r="M71" s="3">
        <v>1.5</v>
      </c>
      <c r="N71" s="3">
        <v>-6.2015503875969049</v>
      </c>
      <c r="O71" s="3">
        <v>-1.3368008753429219</v>
      </c>
    </row>
    <row r="72" spans="1:15" x14ac:dyDescent="0.3">
      <c r="A72" s="8" t="s">
        <v>118</v>
      </c>
      <c r="B72" s="8" t="s">
        <v>16</v>
      </c>
      <c r="C72" s="3">
        <v>-5.5999999999999943</v>
      </c>
      <c r="D72" s="3">
        <v>-4.1999999999999993</v>
      </c>
      <c r="E72" s="3">
        <v>-8</v>
      </c>
      <c r="F72" s="3">
        <v>-3.1999999999999993</v>
      </c>
      <c r="G72" s="3">
        <v>-925</v>
      </c>
      <c r="H72" s="9">
        <v>-1.6000000000000014E-2</v>
      </c>
      <c r="I72" s="3">
        <v>-6</v>
      </c>
      <c r="J72" s="3">
        <v>-1</v>
      </c>
      <c r="K72" s="3">
        <v>-5</v>
      </c>
      <c r="L72" s="3">
        <v>-2.5</v>
      </c>
      <c r="M72" s="3">
        <v>-2.5</v>
      </c>
      <c r="N72" s="3">
        <v>-16.342412451361866</v>
      </c>
      <c r="O72" s="3">
        <v>-1.5190580198052321</v>
      </c>
    </row>
    <row r="73" spans="1:15" x14ac:dyDescent="0.3">
      <c r="A73" s="8" t="s">
        <v>148</v>
      </c>
      <c r="B73" s="8" t="s">
        <v>16</v>
      </c>
      <c r="C73" s="3">
        <v>-1.4000000000000057</v>
      </c>
      <c r="D73" s="3">
        <v>0</v>
      </c>
      <c r="E73" s="3">
        <v>0</v>
      </c>
      <c r="F73" s="3">
        <v>0.5</v>
      </c>
      <c r="G73" s="3">
        <v>-980</v>
      </c>
      <c r="H73" s="9">
        <v>-2.0000000000000018E-3</v>
      </c>
      <c r="I73" s="3">
        <v>-0.5</v>
      </c>
      <c r="J73" s="3">
        <v>-0.5</v>
      </c>
      <c r="K73" s="3">
        <v>-2.5</v>
      </c>
      <c r="L73" s="3">
        <v>-2.5</v>
      </c>
      <c r="M73" s="3">
        <v>-1</v>
      </c>
      <c r="N73" s="3">
        <v>0</v>
      </c>
      <c r="O73" s="3">
        <v>-1.558970443193026</v>
      </c>
    </row>
    <row r="74" spans="1:15" x14ac:dyDescent="0.3">
      <c r="A74" s="8" t="s">
        <v>110</v>
      </c>
      <c r="B74" s="8" t="s">
        <v>16</v>
      </c>
      <c r="C74" s="3">
        <v>-2.5</v>
      </c>
      <c r="D74" s="3">
        <v>-1</v>
      </c>
      <c r="E74" s="3">
        <v>-0.5</v>
      </c>
      <c r="F74" s="3">
        <v>-3.7999999999999972</v>
      </c>
      <c r="G74" s="3">
        <v>-1143</v>
      </c>
      <c r="H74" s="9">
        <v>-2.0000000000000018E-2</v>
      </c>
      <c r="I74" s="3">
        <v>2.75</v>
      </c>
      <c r="J74" s="3">
        <v>0.5</v>
      </c>
      <c r="K74" s="3">
        <v>-4</v>
      </c>
      <c r="L74" s="3">
        <v>0.25</v>
      </c>
      <c r="M74" s="3">
        <v>0.75</v>
      </c>
      <c r="N74" s="3">
        <v>-3.8314176245210727</v>
      </c>
      <c r="O74" s="3">
        <v>-2.1978233280775297</v>
      </c>
    </row>
    <row r="75" spans="1:15" x14ac:dyDescent="0.3">
      <c r="A75" s="8" t="s">
        <v>35</v>
      </c>
      <c r="B75" s="8" t="s">
        <v>16</v>
      </c>
      <c r="C75" s="3">
        <v>-2.4000000000000057</v>
      </c>
      <c r="D75" s="3">
        <v>-0.5</v>
      </c>
      <c r="E75" s="3">
        <v>9.9999999999997868E-2</v>
      </c>
      <c r="F75" s="3">
        <v>1.1999999999999993</v>
      </c>
      <c r="G75" s="3">
        <v>-1209</v>
      </c>
      <c r="H75" s="9">
        <v>-4.9999999999998934E-3</v>
      </c>
      <c r="I75" s="3">
        <v>-4.5</v>
      </c>
      <c r="J75" s="3">
        <v>0.5</v>
      </c>
      <c r="K75" s="3">
        <v>-1</v>
      </c>
      <c r="L75" s="3">
        <v>-4</v>
      </c>
      <c r="M75" s="3">
        <v>-2</v>
      </c>
      <c r="N75" s="3">
        <v>-2.4271844660194173</v>
      </c>
      <c r="O75" s="3">
        <v>-2.3717973869031272</v>
      </c>
    </row>
    <row r="76" spans="1:15" x14ac:dyDescent="0.3">
      <c r="A76" s="8" t="s">
        <v>102</v>
      </c>
      <c r="B76" s="8" t="s">
        <v>16</v>
      </c>
      <c r="C76" s="3">
        <v>-2.5</v>
      </c>
      <c r="D76" s="3">
        <v>9.9999999999997868E-2</v>
      </c>
      <c r="E76" s="3">
        <v>1.7000000000000028</v>
      </c>
      <c r="F76" s="3">
        <v>-0.79999999999999716</v>
      </c>
      <c r="G76" s="3">
        <v>-1681</v>
      </c>
      <c r="H76" s="9">
        <v>-2.100000000000013E-2</v>
      </c>
      <c r="I76" s="3">
        <v>-4</v>
      </c>
      <c r="J76" s="3">
        <v>-1</v>
      </c>
      <c r="K76" s="3">
        <v>-2</v>
      </c>
      <c r="L76" s="3">
        <v>-3.5</v>
      </c>
      <c r="M76" s="3">
        <v>-1.5</v>
      </c>
      <c r="N76" s="3">
        <v>0.34129692832763775</v>
      </c>
      <c r="O76" s="3">
        <v>-2.8607896528250509</v>
      </c>
    </row>
    <row r="77" spans="1:15" x14ac:dyDescent="0.3">
      <c r="A77" s="8" t="s">
        <v>165</v>
      </c>
      <c r="B77" s="8" t="s">
        <v>16</v>
      </c>
      <c r="C77" s="3">
        <v>-3.7999999999999972</v>
      </c>
      <c r="D77" s="3">
        <v>-0.19999999999999929</v>
      </c>
      <c r="E77" s="3">
        <v>0.10000000000000142</v>
      </c>
      <c r="F77" s="3">
        <v>1.1999999999999993</v>
      </c>
      <c r="G77" s="3">
        <v>-2982</v>
      </c>
      <c r="H77" s="9">
        <v>8.0000000000000071E-3</v>
      </c>
      <c r="I77" s="3">
        <v>-2.5</v>
      </c>
      <c r="J77" s="3">
        <v>-0.5</v>
      </c>
      <c r="K77" s="3">
        <v>-4</v>
      </c>
      <c r="L77" s="3">
        <v>-6.5</v>
      </c>
      <c r="M77" s="3">
        <v>0</v>
      </c>
      <c r="N77" s="3">
        <v>-0.85106382978723094</v>
      </c>
      <c r="O77" s="3">
        <v>-3.9537535467105087</v>
      </c>
    </row>
    <row r="78" spans="1:15" x14ac:dyDescent="0.3">
      <c r="A78" s="8"/>
      <c r="B78" s="8"/>
      <c r="C78" s="3"/>
      <c r="D78" s="3"/>
      <c r="E78" s="3"/>
      <c r="F78" s="3"/>
      <c r="G78" s="3"/>
      <c r="H78" s="9"/>
      <c r="I78" s="3"/>
      <c r="J78" s="3"/>
      <c r="K78" s="3"/>
      <c r="L78" s="3"/>
      <c r="M78" s="3"/>
      <c r="N78" s="3"/>
      <c r="O78" s="3"/>
    </row>
    <row r="79" spans="1:15" x14ac:dyDescent="0.3">
      <c r="A79" s="8"/>
      <c r="B79" s="26" t="s">
        <v>178</v>
      </c>
      <c r="C79" s="3">
        <f>SUM(C2:C77)</f>
        <v>-133.39999999999998</v>
      </c>
      <c r="D79" s="3">
        <f t="shared" ref="D79:O79" si="0">SUM(D2:D77)</f>
        <v>-143.39999999999998</v>
      </c>
      <c r="E79" s="3">
        <f t="shared" si="0"/>
        <v>-205.90000000000018</v>
      </c>
      <c r="F79" s="3">
        <f t="shared" si="0"/>
        <v>-150.70000000000005</v>
      </c>
      <c r="G79" s="3">
        <f t="shared" si="0"/>
        <v>13279</v>
      </c>
      <c r="H79" s="3">
        <f t="shared" si="0"/>
        <v>-0.25800000000000078</v>
      </c>
      <c r="I79" s="3">
        <f t="shared" si="0"/>
        <v>-109.10599999999998</v>
      </c>
      <c r="J79" s="3">
        <f t="shared" si="0"/>
        <v>-26.678999999999974</v>
      </c>
      <c r="K79" s="3">
        <f t="shared" si="0"/>
        <v>-147.89999999999998</v>
      </c>
      <c r="L79" s="3">
        <f t="shared" si="0"/>
        <v>-66.566999999999979</v>
      </c>
      <c r="M79" s="3">
        <f t="shared" si="0"/>
        <v>-97.138999999999982</v>
      </c>
      <c r="N79" s="3">
        <f t="shared" si="0"/>
        <v>-554.52713425170168</v>
      </c>
      <c r="O79" s="3">
        <f t="shared" si="0"/>
        <v>26.426662698406982</v>
      </c>
    </row>
    <row r="80" spans="1:15" x14ac:dyDescent="0.3">
      <c r="A80" s="8"/>
      <c r="B80" s="26" t="s">
        <v>179</v>
      </c>
      <c r="C80" s="3">
        <f>AVERAGE(C2:C77)</f>
        <v>-1.7552631578947366</v>
      </c>
      <c r="D80" s="3">
        <f t="shared" ref="D80:O80" si="1">AVERAGE(D2:D77)</f>
        <v>-1.9119999999999997</v>
      </c>
      <c r="E80" s="3">
        <f t="shared" si="1"/>
        <v>-2.7453333333333356</v>
      </c>
      <c r="F80" s="3">
        <f t="shared" si="1"/>
        <v>-2.0093333333333341</v>
      </c>
      <c r="G80" s="3">
        <f t="shared" si="1"/>
        <v>177.05333333333334</v>
      </c>
      <c r="H80" s="3">
        <f t="shared" si="1"/>
        <v>-3.4400000000000103E-3</v>
      </c>
      <c r="I80" s="3">
        <f t="shared" si="1"/>
        <v>-1.4356052631578944</v>
      </c>
      <c r="J80" s="3">
        <f t="shared" si="1"/>
        <v>-0.35103947368421018</v>
      </c>
      <c r="K80" s="3">
        <f t="shared" si="1"/>
        <v>-1.946052631578947</v>
      </c>
      <c r="L80" s="3">
        <f t="shared" si="1"/>
        <v>-0.87588157894736818</v>
      </c>
      <c r="M80" s="3">
        <f t="shared" si="1"/>
        <v>-1.2781447368421051</v>
      </c>
      <c r="N80" s="3">
        <f t="shared" si="1"/>
        <v>-7.3936951233560224</v>
      </c>
      <c r="O80" s="3">
        <f t="shared" si="1"/>
        <v>0.35235550264542642</v>
      </c>
    </row>
    <row r="81" spans="1:15" x14ac:dyDescent="0.3">
      <c r="A81" s="8"/>
      <c r="B81" s="26" t="s">
        <v>180</v>
      </c>
      <c r="C81" s="3">
        <f>STDEV(C2:C77)</f>
        <v>1.9344866493442732</v>
      </c>
      <c r="D81" s="3">
        <f t="shared" ref="D81:O81" si="2">STDEV(D2:D77)</f>
        <v>1.9277461983895612</v>
      </c>
      <c r="E81" s="3">
        <f t="shared" si="2"/>
        <v>3.1504308299682435</v>
      </c>
      <c r="F81" s="3">
        <f t="shared" si="2"/>
        <v>2.3471186092240344</v>
      </c>
      <c r="G81" s="3">
        <f t="shared" si="2"/>
        <v>1298.148836814378</v>
      </c>
      <c r="H81" s="3">
        <f t="shared" si="2"/>
        <v>1.8477334545109352E-2</v>
      </c>
      <c r="I81" s="3">
        <f t="shared" si="2"/>
        <v>4.538049698799246</v>
      </c>
      <c r="J81" s="3">
        <f t="shared" si="2"/>
        <v>11.103856110307852</v>
      </c>
      <c r="K81" s="3">
        <f t="shared" si="2"/>
        <v>3.3696052623207433</v>
      </c>
      <c r="L81" s="3">
        <f t="shared" si="2"/>
        <v>11.517107669280055</v>
      </c>
      <c r="M81" s="3">
        <f t="shared" si="2"/>
        <v>1.7443177210890404</v>
      </c>
      <c r="N81" s="3">
        <f t="shared" si="2"/>
        <v>7.9227130613403629</v>
      </c>
      <c r="O81" s="3">
        <f t="shared" si="2"/>
        <v>2.5472102572882815</v>
      </c>
    </row>
    <row r="82" spans="1:15" x14ac:dyDescent="0.3">
      <c r="A82" s="8"/>
      <c r="B82" s="8"/>
      <c r="C82" s="3"/>
      <c r="D82" s="3"/>
      <c r="E82" s="3"/>
      <c r="F82" s="3"/>
      <c r="G82" s="3"/>
      <c r="H82" s="9"/>
      <c r="I82" s="3"/>
      <c r="J82" s="3"/>
      <c r="K82" s="3"/>
      <c r="L82" s="3"/>
      <c r="M82" s="3"/>
      <c r="N82" s="3"/>
      <c r="O82" s="3"/>
    </row>
    <row r="83" spans="1:15" x14ac:dyDescent="0.3">
      <c r="A83" s="8"/>
      <c r="B83" s="8"/>
      <c r="C83" s="3"/>
      <c r="D83" s="3"/>
      <c r="E83" s="3"/>
      <c r="F83" s="3"/>
      <c r="G83" s="3"/>
      <c r="H83" s="9"/>
      <c r="I83" s="3"/>
      <c r="J83" s="3"/>
      <c r="K83" s="3"/>
      <c r="L83" s="3"/>
      <c r="M83" s="3"/>
      <c r="N83" s="3"/>
      <c r="O83" s="3"/>
    </row>
    <row r="84" spans="1:15" x14ac:dyDescent="0.3">
      <c r="A84" s="8"/>
      <c r="B84" s="8"/>
      <c r="C84" s="3"/>
      <c r="D84" s="3"/>
      <c r="E84" s="3"/>
      <c r="F84" s="3"/>
      <c r="G84" s="3"/>
      <c r="H84" s="9"/>
      <c r="I84" s="3"/>
      <c r="J84" s="3"/>
      <c r="K84" s="3"/>
      <c r="L84" s="3"/>
      <c r="M84" s="3"/>
      <c r="N84" s="3"/>
      <c r="O84" s="3"/>
    </row>
    <row r="85" spans="1:15" x14ac:dyDescent="0.3">
      <c r="A85" s="8"/>
      <c r="B85" s="8"/>
      <c r="C85" s="3"/>
      <c r="D85" s="3"/>
      <c r="E85" s="3"/>
      <c r="F85" s="3"/>
      <c r="G85" s="3"/>
      <c r="H85" s="9"/>
      <c r="I85" s="3"/>
      <c r="J85" s="3"/>
      <c r="K85" s="3"/>
      <c r="L85" s="3"/>
      <c r="M85" s="3"/>
      <c r="N85" s="3"/>
      <c r="O85" s="3"/>
    </row>
    <row r="86" spans="1:15" x14ac:dyDescent="0.3">
      <c r="A86" s="8"/>
      <c r="B86" s="8"/>
      <c r="C86" s="3"/>
      <c r="D86" s="3"/>
      <c r="E86" s="3"/>
      <c r="F86" s="3"/>
      <c r="G86" s="3"/>
      <c r="H86" s="9"/>
      <c r="I86" s="3"/>
      <c r="J86" s="3"/>
      <c r="K86" s="3"/>
      <c r="L86" s="3"/>
      <c r="M86" s="3"/>
      <c r="N86" s="3"/>
      <c r="O86" s="3"/>
    </row>
    <row r="87" spans="1:15" x14ac:dyDescent="0.3">
      <c r="A87" s="8"/>
      <c r="B87" s="8"/>
      <c r="C87" s="3"/>
      <c r="D87" s="3"/>
      <c r="E87" s="3"/>
      <c r="F87" s="3"/>
      <c r="G87" s="3"/>
      <c r="H87" s="9"/>
      <c r="I87" s="3"/>
      <c r="J87" s="3"/>
      <c r="K87" s="3"/>
      <c r="L87" s="3"/>
      <c r="M87" s="3"/>
      <c r="N87" s="3"/>
      <c r="O87" s="3"/>
    </row>
    <row r="88" spans="1:15" x14ac:dyDescent="0.3">
      <c r="A88" s="8"/>
      <c r="B88" s="8"/>
      <c r="C88" s="3"/>
      <c r="D88" s="3"/>
      <c r="E88" s="3"/>
      <c r="F88" s="3"/>
      <c r="G88" s="3"/>
      <c r="H88" s="9"/>
      <c r="I88" s="3"/>
      <c r="J88" s="3"/>
      <c r="K88" s="3"/>
      <c r="L88" s="3"/>
      <c r="M88" s="3"/>
      <c r="N88" s="3"/>
      <c r="O88" s="3"/>
    </row>
    <row r="89" spans="1:15" x14ac:dyDescent="0.3">
      <c r="A89" s="8"/>
      <c r="B89" s="8"/>
      <c r="C89" s="3"/>
      <c r="D89" s="3"/>
      <c r="E89" s="3"/>
      <c r="F89" s="3"/>
      <c r="G89" s="3"/>
      <c r="H89" s="9"/>
      <c r="I89" s="3"/>
      <c r="J89" s="3"/>
      <c r="K89" s="3"/>
      <c r="L89" s="3"/>
      <c r="M89" s="3"/>
      <c r="N89" s="3"/>
      <c r="O89" s="3"/>
    </row>
    <row r="90" spans="1:15" x14ac:dyDescent="0.3">
      <c r="A90" s="8"/>
      <c r="B90" s="8"/>
      <c r="C90" s="3"/>
      <c r="D90" s="3"/>
      <c r="E90" s="3"/>
      <c r="F90" s="3"/>
      <c r="G90" s="3"/>
      <c r="H90" s="9"/>
      <c r="I90" s="3"/>
      <c r="J90" s="3"/>
      <c r="K90" s="3"/>
      <c r="L90" s="3"/>
      <c r="M90" s="3"/>
      <c r="N90" s="3"/>
      <c r="O90" s="3"/>
    </row>
    <row r="91" spans="1:15" x14ac:dyDescent="0.3">
      <c r="A91" s="8"/>
      <c r="B91" s="8"/>
      <c r="C91" s="3"/>
      <c r="D91" s="3"/>
      <c r="E91" s="3"/>
      <c r="F91" s="3"/>
      <c r="G91" s="3"/>
      <c r="H91" s="9"/>
      <c r="I91" s="3"/>
      <c r="J91" s="3"/>
      <c r="K91" s="3"/>
      <c r="L91" s="3"/>
      <c r="M91" s="3"/>
      <c r="N91" s="3"/>
      <c r="O91" s="3"/>
    </row>
    <row r="92" spans="1:15" x14ac:dyDescent="0.3">
      <c r="A92" s="8"/>
      <c r="B92" s="8"/>
      <c r="C92" s="3"/>
      <c r="D92" s="3"/>
      <c r="E92" s="3"/>
      <c r="F92" s="3"/>
      <c r="G92" s="3"/>
      <c r="H92" s="9"/>
      <c r="I92" s="3"/>
      <c r="J92" s="3"/>
      <c r="K92" s="3"/>
      <c r="L92" s="3"/>
      <c r="M92" s="3"/>
      <c r="N92" s="3"/>
      <c r="O92" s="3"/>
    </row>
    <row r="93" spans="1:15" x14ac:dyDescent="0.3">
      <c r="A93" s="8"/>
      <c r="B93" s="8"/>
      <c r="C93" s="3"/>
      <c r="D93" s="3"/>
      <c r="E93" s="3"/>
      <c r="F93" s="3"/>
      <c r="G93" s="3"/>
      <c r="H93" s="9"/>
      <c r="I93" s="3"/>
      <c r="J93" s="3"/>
      <c r="K93" s="3"/>
      <c r="L93" s="3"/>
      <c r="M93" s="3"/>
      <c r="N93" s="3"/>
      <c r="O93" s="3"/>
    </row>
    <row r="94" spans="1:15" x14ac:dyDescent="0.3">
      <c r="A94" s="8"/>
      <c r="B94" s="8"/>
      <c r="C94" s="3"/>
      <c r="D94" s="3"/>
      <c r="E94" s="3"/>
      <c r="F94" s="3"/>
      <c r="G94" s="3"/>
      <c r="H94" s="9"/>
      <c r="I94" s="3"/>
      <c r="J94" s="3"/>
      <c r="K94" s="3"/>
      <c r="L94" s="3"/>
      <c r="M94" s="3"/>
      <c r="N94" s="3"/>
      <c r="O94" s="3"/>
    </row>
    <row r="95" spans="1:15" x14ac:dyDescent="0.3">
      <c r="A95" s="8"/>
      <c r="B95" s="8"/>
      <c r="C95" s="3"/>
      <c r="D95" s="3"/>
      <c r="E95" s="3"/>
      <c r="F95" s="3"/>
      <c r="G95" s="3"/>
      <c r="H95" s="9"/>
      <c r="I95" s="3"/>
      <c r="J95" s="3"/>
      <c r="K95" s="3"/>
      <c r="L95" s="3"/>
      <c r="M95" s="3"/>
      <c r="N95" s="3"/>
      <c r="O95" s="3"/>
    </row>
    <row r="96" spans="1:15" x14ac:dyDescent="0.3">
      <c r="A96" s="8"/>
      <c r="B96" s="8"/>
      <c r="C96" s="3"/>
      <c r="D96" s="3"/>
      <c r="E96" s="3"/>
      <c r="F96" s="3"/>
      <c r="G96" s="3"/>
      <c r="H96" s="9"/>
      <c r="I96" s="3"/>
      <c r="J96" s="3"/>
      <c r="K96" s="3"/>
      <c r="L96" s="3"/>
      <c r="M96" s="3"/>
      <c r="N96" s="3"/>
      <c r="O96" s="3"/>
    </row>
    <row r="97" spans="1:15" x14ac:dyDescent="0.3">
      <c r="A97" s="8"/>
      <c r="B97" s="8"/>
      <c r="C97" s="3"/>
      <c r="D97" s="3"/>
      <c r="E97" s="3"/>
      <c r="F97" s="3"/>
      <c r="G97" s="3"/>
      <c r="H97" s="9"/>
      <c r="I97" s="3"/>
      <c r="J97" s="3"/>
      <c r="K97" s="3"/>
      <c r="L97" s="3"/>
      <c r="M97" s="3"/>
      <c r="N97" s="3"/>
      <c r="O97" s="3"/>
    </row>
    <row r="98" spans="1:15" x14ac:dyDescent="0.3">
      <c r="A98" s="8"/>
      <c r="B98" s="8"/>
      <c r="C98" s="3"/>
      <c r="D98" s="3"/>
      <c r="E98" s="3"/>
      <c r="F98" s="3"/>
      <c r="G98" s="3"/>
      <c r="H98" s="9"/>
      <c r="I98" s="3"/>
      <c r="J98" s="3"/>
      <c r="K98" s="3"/>
      <c r="L98" s="3"/>
      <c r="M98" s="3"/>
      <c r="N98" s="3"/>
      <c r="O98" s="3"/>
    </row>
    <row r="99" spans="1:15" x14ac:dyDescent="0.3">
      <c r="A99" s="8"/>
      <c r="B99" s="8"/>
      <c r="C99" s="3"/>
      <c r="D99" s="3"/>
      <c r="E99" s="3"/>
      <c r="F99" s="3"/>
      <c r="G99" s="3"/>
      <c r="H99" s="9"/>
      <c r="I99" s="3"/>
      <c r="J99" s="3"/>
      <c r="K99" s="3"/>
      <c r="L99" s="3"/>
      <c r="M99" s="3"/>
      <c r="N99" s="3"/>
      <c r="O99" s="3"/>
    </row>
    <row r="100" spans="1:15" x14ac:dyDescent="0.3">
      <c r="A100" s="8"/>
      <c r="B100" s="8"/>
      <c r="C100" s="3"/>
      <c r="D100" s="3"/>
      <c r="E100" s="3"/>
      <c r="F100" s="3"/>
      <c r="G100" s="3"/>
      <c r="H100" s="9"/>
      <c r="I100" s="3"/>
      <c r="J100" s="3"/>
      <c r="K100" s="3"/>
      <c r="L100" s="3"/>
      <c r="M100" s="3"/>
      <c r="N100" s="3"/>
      <c r="O100" s="3"/>
    </row>
    <row r="101" spans="1:15" x14ac:dyDescent="0.3">
      <c r="A101" s="8"/>
      <c r="B101" s="8"/>
      <c r="C101" s="3"/>
      <c r="D101" s="3"/>
      <c r="E101" s="3"/>
      <c r="F101" s="3"/>
      <c r="G101" s="3"/>
      <c r="H101" s="9"/>
      <c r="I101" s="3"/>
      <c r="J101" s="3"/>
      <c r="K101" s="3"/>
      <c r="L101" s="3"/>
      <c r="M101" s="3"/>
      <c r="N101" s="3"/>
      <c r="O101" s="3"/>
    </row>
    <row r="102" spans="1:15" x14ac:dyDescent="0.3">
      <c r="A102" s="8"/>
      <c r="B102" s="8"/>
      <c r="C102" s="3"/>
      <c r="D102" s="3"/>
      <c r="E102" s="3"/>
      <c r="F102" s="3"/>
      <c r="G102" s="3"/>
      <c r="H102" s="9"/>
      <c r="I102" s="3"/>
      <c r="J102" s="3"/>
      <c r="K102" s="3"/>
      <c r="L102" s="3"/>
      <c r="M102" s="3"/>
      <c r="N102" s="3"/>
      <c r="O102" s="3"/>
    </row>
    <row r="103" spans="1:15" x14ac:dyDescent="0.3">
      <c r="A103" s="8"/>
      <c r="B103" s="8"/>
      <c r="C103" s="3"/>
      <c r="D103" s="3"/>
      <c r="E103" s="3"/>
      <c r="F103" s="3"/>
      <c r="G103" s="3"/>
      <c r="H103" s="9"/>
      <c r="I103" s="3"/>
      <c r="J103" s="3"/>
      <c r="K103" s="3"/>
      <c r="L103" s="3"/>
      <c r="M103" s="3"/>
      <c r="N103" s="3"/>
      <c r="O103" s="3"/>
    </row>
    <row r="104" spans="1:15" x14ac:dyDescent="0.3">
      <c r="A104" s="8"/>
      <c r="B104" s="8"/>
      <c r="C104" s="3"/>
      <c r="D104" s="3"/>
      <c r="E104" s="3"/>
      <c r="F104" s="3"/>
      <c r="G104" s="3"/>
      <c r="H104" s="9"/>
      <c r="I104" s="3"/>
      <c r="J104" s="3"/>
      <c r="K104" s="3"/>
      <c r="L104" s="3"/>
      <c r="M104" s="3"/>
      <c r="N104" s="3"/>
      <c r="O104" s="3"/>
    </row>
    <row r="105" spans="1:15" x14ac:dyDescent="0.3">
      <c r="A105" s="8"/>
      <c r="B105" s="8"/>
      <c r="C105" s="3"/>
      <c r="D105" s="3"/>
      <c r="E105" s="3"/>
      <c r="F105" s="3"/>
      <c r="G105" s="3"/>
      <c r="H105" s="9"/>
      <c r="I105" s="3"/>
      <c r="J105" s="3"/>
      <c r="K105" s="3"/>
      <c r="L105" s="3"/>
      <c r="M105" s="3"/>
      <c r="N105" s="3"/>
      <c r="O105" s="3"/>
    </row>
    <row r="106" spans="1:15" x14ac:dyDescent="0.3">
      <c r="A106" s="8"/>
      <c r="B106" s="8"/>
      <c r="C106" s="3"/>
      <c r="D106" s="3"/>
      <c r="E106" s="3"/>
      <c r="F106" s="3"/>
      <c r="G106" s="3"/>
      <c r="H106" s="9"/>
      <c r="I106" s="3"/>
      <c r="J106" s="3"/>
      <c r="K106" s="3"/>
      <c r="L106" s="3"/>
      <c r="M106" s="3"/>
      <c r="N106" s="3"/>
      <c r="O106" s="3"/>
    </row>
    <row r="107" spans="1:15" x14ac:dyDescent="0.3">
      <c r="A107" s="8"/>
      <c r="B107" s="8"/>
      <c r="C107" s="3"/>
      <c r="D107" s="3"/>
      <c r="E107" s="3"/>
      <c r="F107" s="3"/>
      <c r="G107" s="3"/>
      <c r="H107" s="9"/>
      <c r="I107" s="3"/>
      <c r="J107" s="3"/>
      <c r="K107" s="3"/>
      <c r="L107" s="3"/>
      <c r="M107" s="3"/>
      <c r="N107" s="3"/>
      <c r="O107" s="3"/>
    </row>
    <row r="108" spans="1:15" x14ac:dyDescent="0.3">
      <c r="A108" s="8"/>
      <c r="B108" s="8"/>
      <c r="C108" s="3"/>
      <c r="D108" s="3"/>
      <c r="E108" s="3"/>
      <c r="F108" s="3"/>
      <c r="G108" s="3"/>
      <c r="H108" s="9"/>
      <c r="I108" s="3"/>
      <c r="J108" s="3"/>
      <c r="K108" s="3"/>
      <c r="L108" s="3"/>
      <c r="M108" s="3"/>
      <c r="N108" s="3"/>
      <c r="O108" s="3"/>
    </row>
    <row r="109" spans="1:15" x14ac:dyDescent="0.3">
      <c r="A109" s="8"/>
      <c r="B109" s="8"/>
      <c r="C109" s="3"/>
      <c r="D109" s="3"/>
      <c r="E109" s="3"/>
      <c r="F109" s="3"/>
      <c r="G109" s="3"/>
      <c r="H109" s="9"/>
      <c r="I109" s="3"/>
      <c r="J109" s="3"/>
      <c r="K109" s="3"/>
      <c r="L109" s="3"/>
      <c r="M109" s="3"/>
      <c r="N109" s="3"/>
      <c r="O109" s="3"/>
    </row>
    <row r="110" spans="1:15" x14ac:dyDescent="0.3">
      <c r="A110" s="8"/>
      <c r="B110" s="8"/>
      <c r="C110" s="3"/>
      <c r="D110" s="3"/>
      <c r="E110" s="3"/>
      <c r="F110" s="3"/>
      <c r="G110" s="3"/>
      <c r="H110" s="9"/>
      <c r="I110" s="3"/>
      <c r="J110" s="3"/>
      <c r="K110" s="3"/>
      <c r="L110" s="3"/>
      <c r="M110" s="3"/>
      <c r="N110" s="3"/>
      <c r="O110" s="3"/>
    </row>
    <row r="111" spans="1:15" x14ac:dyDescent="0.3">
      <c r="A111" s="8"/>
      <c r="B111" s="8"/>
      <c r="C111" s="3"/>
      <c r="D111" s="3"/>
      <c r="E111" s="3"/>
      <c r="F111" s="3"/>
      <c r="G111" s="3"/>
      <c r="H111" s="9"/>
      <c r="I111" s="3"/>
      <c r="J111" s="3"/>
      <c r="K111" s="3"/>
      <c r="L111" s="3"/>
      <c r="M111" s="3"/>
      <c r="N111" s="3"/>
      <c r="O111" s="3"/>
    </row>
    <row r="112" spans="1:15" x14ac:dyDescent="0.3">
      <c r="A112" s="8"/>
      <c r="B112" s="8"/>
      <c r="C112" s="3"/>
      <c r="D112" s="3"/>
      <c r="E112" s="3"/>
      <c r="F112" s="3"/>
      <c r="G112" s="3"/>
      <c r="H112" s="9"/>
      <c r="I112" s="3"/>
      <c r="J112" s="3"/>
      <c r="K112" s="3"/>
      <c r="L112" s="3"/>
      <c r="M112" s="3"/>
      <c r="N112" s="3"/>
      <c r="O112" s="3"/>
    </row>
    <row r="113" spans="1:15" x14ac:dyDescent="0.3">
      <c r="A113" s="8"/>
      <c r="B113" s="8"/>
      <c r="C113" s="3"/>
      <c r="D113" s="3"/>
      <c r="E113" s="3"/>
      <c r="F113" s="3"/>
      <c r="G113" s="3"/>
      <c r="H113" s="9"/>
      <c r="I113" s="3"/>
      <c r="J113" s="3"/>
      <c r="K113" s="3"/>
      <c r="L113" s="3"/>
      <c r="M113" s="3"/>
      <c r="N113" s="3"/>
      <c r="O113" s="3"/>
    </row>
    <row r="114" spans="1:15" x14ac:dyDescent="0.3">
      <c r="A114" s="8"/>
      <c r="B114" s="8"/>
      <c r="C114" s="3"/>
      <c r="D114" s="3"/>
      <c r="E114" s="3"/>
      <c r="F114" s="3"/>
      <c r="G114" s="3"/>
      <c r="H114" s="9"/>
      <c r="I114" s="3"/>
      <c r="J114" s="3"/>
      <c r="K114" s="3"/>
      <c r="L114" s="3"/>
      <c r="M114" s="3"/>
      <c r="N114" s="3"/>
      <c r="O114" s="3"/>
    </row>
    <row r="115" spans="1:15" x14ac:dyDescent="0.3">
      <c r="A115" s="8"/>
      <c r="B115" s="8"/>
      <c r="C115" s="3"/>
      <c r="D115" s="3"/>
      <c r="E115" s="3"/>
      <c r="F115" s="3"/>
      <c r="G115" s="3"/>
      <c r="H115" s="9"/>
      <c r="I115" s="3"/>
      <c r="J115" s="3"/>
      <c r="K115" s="3"/>
      <c r="L115" s="3"/>
      <c r="M115" s="3"/>
      <c r="N115" s="3"/>
      <c r="O115" s="3"/>
    </row>
    <row r="116" spans="1:15" x14ac:dyDescent="0.3">
      <c r="A116" s="8"/>
      <c r="B116" s="8"/>
      <c r="C116" s="3"/>
      <c r="D116" s="3"/>
      <c r="E116" s="3"/>
      <c r="F116" s="3"/>
      <c r="G116" s="3"/>
      <c r="H116" s="9"/>
      <c r="I116" s="3"/>
      <c r="J116" s="3"/>
      <c r="K116" s="3"/>
      <c r="L116" s="3"/>
      <c r="M116" s="3"/>
      <c r="N116" s="3"/>
      <c r="O116" s="3"/>
    </row>
    <row r="117" spans="1:15" x14ac:dyDescent="0.3">
      <c r="A117" s="8"/>
      <c r="B117" s="8"/>
      <c r="C117" s="3"/>
      <c r="D117" s="3"/>
      <c r="E117" s="3"/>
      <c r="F117" s="3"/>
      <c r="G117" s="3"/>
      <c r="H117" s="9"/>
      <c r="I117" s="3"/>
      <c r="J117" s="3"/>
      <c r="K117" s="3"/>
      <c r="L117" s="3"/>
      <c r="M117" s="3"/>
      <c r="N117" s="3"/>
      <c r="O117" s="3"/>
    </row>
    <row r="118" spans="1:15" x14ac:dyDescent="0.3">
      <c r="A118" s="8"/>
      <c r="B118" s="8"/>
      <c r="C118" s="3"/>
      <c r="D118" s="3"/>
      <c r="E118" s="3"/>
      <c r="F118" s="3"/>
      <c r="G118" s="3"/>
      <c r="H118" s="9"/>
      <c r="I118" s="3"/>
      <c r="J118" s="3"/>
      <c r="K118" s="3"/>
      <c r="L118" s="3"/>
      <c r="M118" s="3"/>
      <c r="N118" s="3"/>
      <c r="O118" s="3"/>
    </row>
    <row r="119" spans="1:15" x14ac:dyDescent="0.3">
      <c r="A119" s="8"/>
      <c r="B119" s="8"/>
      <c r="C119" s="3"/>
      <c r="D119" s="3"/>
      <c r="E119" s="3"/>
      <c r="F119" s="3"/>
      <c r="G119" s="3"/>
      <c r="H119" s="9"/>
      <c r="I119" s="3"/>
      <c r="J119" s="3"/>
      <c r="K119" s="3"/>
      <c r="L119" s="3"/>
      <c r="M119" s="3"/>
      <c r="N119" s="3"/>
      <c r="O119" s="3"/>
    </row>
    <row r="120" spans="1:15" x14ac:dyDescent="0.3">
      <c r="A120" s="8"/>
      <c r="B120" s="8"/>
      <c r="C120" s="3"/>
      <c r="D120" s="3"/>
      <c r="E120" s="3"/>
      <c r="F120" s="3"/>
      <c r="G120" s="3"/>
      <c r="H120" s="9"/>
      <c r="I120" s="3"/>
      <c r="J120" s="3"/>
      <c r="K120" s="3"/>
      <c r="L120" s="3"/>
      <c r="M120" s="3"/>
      <c r="N120" s="3"/>
      <c r="O120" s="3"/>
    </row>
    <row r="121" spans="1:15" x14ac:dyDescent="0.3">
      <c r="A121" s="8"/>
      <c r="B121" s="8"/>
      <c r="C121" s="3"/>
      <c r="D121" s="3"/>
      <c r="E121" s="3"/>
      <c r="F121" s="3"/>
      <c r="G121" s="3"/>
      <c r="H121" s="9"/>
      <c r="I121" s="3"/>
      <c r="J121" s="3"/>
      <c r="K121" s="3"/>
      <c r="L121" s="3"/>
      <c r="M121" s="3"/>
      <c r="N121" s="3"/>
      <c r="O121" s="3"/>
    </row>
    <row r="122" spans="1:15" x14ac:dyDescent="0.3">
      <c r="A122" s="8"/>
      <c r="B122" s="8"/>
      <c r="C122" s="3"/>
      <c r="D122" s="3"/>
      <c r="E122" s="3"/>
      <c r="F122" s="3"/>
      <c r="G122" s="3"/>
      <c r="H122" s="9"/>
      <c r="I122" s="3"/>
      <c r="J122" s="3"/>
      <c r="K122" s="3"/>
      <c r="L122" s="3"/>
      <c r="M122" s="3"/>
      <c r="N122" s="3"/>
      <c r="O122" s="3"/>
    </row>
    <row r="123" spans="1:15" x14ac:dyDescent="0.3">
      <c r="A123" s="8"/>
      <c r="B123" s="8"/>
      <c r="C123" s="3"/>
      <c r="D123" s="3"/>
      <c r="E123" s="3"/>
      <c r="F123" s="3"/>
      <c r="G123" s="3"/>
      <c r="H123" s="9"/>
      <c r="I123" s="3"/>
      <c r="J123" s="3"/>
      <c r="K123" s="3"/>
      <c r="L123" s="3"/>
      <c r="M123" s="3"/>
      <c r="N123" s="3"/>
      <c r="O123" s="3"/>
    </row>
    <row r="124" spans="1:15" x14ac:dyDescent="0.3">
      <c r="A124" s="8"/>
      <c r="B124" s="8"/>
      <c r="C124" s="3"/>
      <c r="D124" s="3"/>
      <c r="E124" s="3"/>
      <c r="F124" s="3"/>
      <c r="G124" s="3"/>
      <c r="H124" s="9"/>
      <c r="I124" s="3"/>
      <c r="J124" s="3"/>
      <c r="K124" s="3"/>
      <c r="L124" s="3"/>
      <c r="M124" s="3"/>
      <c r="N124" s="3"/>
      <c r="O124" s="3"/>
    </row>
    <row r="125" spans="1:15" x14ac:dyDescent="0.3">
      <c r="A125" s="8"/>
      <c r="B125" s="8"/>
      <c r="C125" s="3"/>
      <c r="D125" s="3"/>
      <c r="E125" s="3"/>
      <c r="F125" s="3"/>
      <c r="G125" s="3"/>
      <c r="H125" s="9"/>
      <c r="I125" s="3"/>
      <c r="J125" s="3"/>
      <c r="K125" s="3"/>
      <c r="L125" s="3"/>
      <c r="M125" s="3"/>
      <c r="N125" s="3"/>
      <c r="O125" s="3"/>
    </row>
    <row r="126" spans="1:15" x14ac:dyDescent="0.3">
      <c r="A126" s="8"/>
      <c r="B126" s="8"/>
      <c r="C126" s="3"/>
      <c r="D126" s="3"/>
      <c r="E126" s="3"/>
      <c r="F126" s="3"/>
      <c r="G126" s="3"/>
      <c r="H126" s="9"/>
      <c r="I126" s="3"/>
      <c r="J126" s="3"/>
      <c r="K126" s="3"/>
      <c r="L126" s="3"/>
      <c r="M126" s="3"/>
      <c r="N126" s="3"/>
      <c r="O126" s="3"/>
    </row>
    <row r="127" spans="1:15" x14ac:dyDescent="0.3">
      <c r="A127" s="8"/>
      <c r="B127" s="8"/>
      <c r="C127" s="3"/>
      <c r="D127" s="3"/>
      <c r="E127" s="3"/>
      <c r="F127" s="3"/>
      <c r="G127" s="3"/>
      <c r="H127" s="9"/>
      <c r="I127" s="3"/>
      <c r="J127" s="3"/>
      <c r="K127" s="3"/>
      <c r="L127" s="3"/>
      <c r="M127" s="3"/>
      <c r="N127" s="3"/>
      <c r="O127" s="3"/>
    </row>
    <row r="128" spans="1:15" x14ac:dyDescent="0.3">
      <c r="A128" s="8"/>
      <c r="B128" s="8"/>
      <c r="C128" s="3"/>
      <c r="D128" s="3"/>
      <c r="E128" s="3"/>
      <c r="F128" s="3"/>
      <c r="G128" s="3"/>
      <c r="H128" s="9"/>
      <c r="I128" s="3"/>
      <c r="J128" s="3"/>
      <c r="K128" s="3"/>
      <c r="L128" s="3"/>
      <c r="M128" s="3"/>
      <c r="N128" s="3"/>
      <c r="O128" s="3"/>
    </row>
    <row r="129" spans="1:15" x14ac:dyDescent="0.3">
      <c r="A129" s="8"/>
      <c r="B129" s="8"/>
      <c r="C129" s="3"/>
      <c r="D129" s="3"/>
      <c r="E129" s="3"/>
      <c r="F129" s="3"/>
      <c r="G129" s="3"/>
      <c r="H129" s="9"/>
      <c r="I129" s="3"/>
      <c r="J129" s="3"/>
      <c r="K129" s="3"/>
      <c r="L129" s="3"/>
      <c r="M129" s="3"/>
      <c r="N129" s="3"/>
      <c r="O129" s="3"/>
    </row>
    <row r="130" spans="1:15" x14ac:dyDescent="0.3">
      <c r="A130" s="8"/>
      <c r="B130" s="8"/>
      <c r="C130" s="3"/>
      <c r="D130" s="3"/>
      <c r="E130" s="3"/>
      <c r="F130" s="3"/>
      <c r="G130" s="3"/>
      <c r="H130" s="9"/>
      <c r="I130" s="3"/>
      <c r="J130" s="3"/>
      <c r="K130" s="3"/>
      <c r="L130" s="3"/>
      <c r="M130" s="3"/>
      <c r="N130" s="3"/>
      <c r="O130" s="3"/>
    </row>
    <row r="131" spans="1:15" x14ac:dyDescent="0.3">
      <c r="A131" s="8"/>
      <c r="B131" s="8"/>
      <c r="C131" s="3"/>
      <c r="D131" s="3"/>
      <c r="E131" s="3"/>
      <c r="F131" s="3"/>
      <c r="G131" s="3"/>
      <c r="H131" s="9"/>
      <c r="I131" s="3"/>
      <c r="J131" s="3"/>
      <c r="K131" s="3"/>
      <c r="L131" s="3"/>
      <c r="M131" s="3"/>
      <c r="N131" s="3"/>
      <c r="O131" s="3"/>
    </row>
    <row r="132" spans="1:15" x14ac:dyDescent="0.3">
      <c r="A132" s="8"/>
      <c r="B132" s="8"/>
      <c r="C132" s="3"/>
      <c r="D132" s="3"/>
      <c r="E132" s="3"/>
      <c r="F132" s="3"/>
      <c r="G132" s="3"/>
      <c r="H132" s="9"/>
      <c r="I132" s="3"/>
      <c r="J132" s="3"/>
      <c r="K132" s="3"/>
      <c r="L132" s="3"/>
      <c r="M132" s="3"/>
      <c r="N132" s="3"/>
      <c r="O132" s="3"/>
    </row>
    <row r="133" spans="1:15" x14ac:dyDescent="0.3">
      <c r="A133" s="8"/>
      <c r="B133" s="8"/>
      <c r="C133" s="3"/>
      <c r="D133" s="3"/>
      <c r="E133" s="3"/>
      <c r="F133" s="3"/>
      <c r="G133" s="3"/>
      <c r="H133" s="9"/>
      <c r="I133" s="3"/>
      <c r="J133" s="3"/>
      <c r="K133" s="3"/>
      <c r="L133" s="3"/>
      <c r="M133" s="3"/>
      <c r="N133" s="3"/>
      <c r="O133" s="3"/>
    </row>
    <row r="134" spans="1:15" x14ac:dyDescent="0.3">
      <c r="A134" s="8"/>
      <c r="B134" s="8"/>
      <c r="C134" s="3"/>
      <c r="D134" s="3"/>
      <c r="E134" s="3"/>
      <c r="F134" s="3"/>
      <c r="G134" s="3"/>
      <c r="H134" s="9"/>
      <c r="I134" s="3"/>
      <c r="J134" s="3"/>
      <c r="K134" s="3"/>
      <c r="L134" s="3"/>
      <c r="M134" s="3"/>
      <c r="N134" s="3"/>
      <c r="O134" s="3"/>
    </row>
    <row r="135" spans="1:15" x14ac:dyDescent="0.3">
      <c r="A135" s="8"/>
      <c r="B135" s="8"/>
      <c r="C135" s="3"/>
      <c r="D135" s="3"/>
      <c r="E135" s="3"/>
      <c r="F135" s="3"/>
      <c r="G135" s="3"/>
      <c r="H135" s="9"/>
      <c r="I135" s="3"/>
      <c r="J135" s="3"/>
      <c r="K135" s="3"/>
      <c r="L135" s="3"/>
      <c r="M135" s="3"/>
      <c r="N135" s="3"/>
      <c r="O135" s="3"/>
    </row>
    <row r="136" spans="1:15" x14ac:dyDescent="0.3">
      <c r="A136" s="8"/>
      <c r="B136" s="8"/>
      <c r="C136" s="3"/>
      <c r="D136" s="3"/>
      <c r="E136" s="3"/>
      <c r="F136" s="3"/>
      <c r="G136" s="3"/>
      <c r="H136" s="9"/>
      <c r="I136" s="3"/>
      <c r="J136" s="3"/>
      <c r="K136" s="3"/>
      <c r="L136" s="3"/>
      <c r="M136" s="3"/>
      <c r="N136" s="3"/>
      <c r="O136" s="3"/>
    </row>
    <row r="137" spans="1:15" x14ac:dyDescent="0.3">
      <c r="A137" s="8"/>
      <c r="B137" s="8"/>
      <c r="C137" s="3"/>
      <c r="D137" s="3"/>
      <c r="E137" s="3"/>
      <c r="F137" s="3"/>
      <c r="G137" s="3"/>
      <c r="H137" s="9"/>
      <c r="I137" s="3"/>
      <c r="J137" s="3"/>
      <c r="K137" s="3"/>
      <c r="L137" s="3"/>
      <c r="M137" s="3"/>
      <c r="N137" s="3"/>
      <c r="O137" s="3"/>
    </row>
    <row r="138" spans="1:15" x14ac:dyDescent="0.3">
      <c r="A138" s="8"/>
      <c r="B138" s="8"/>
      <c r="C138" s="3"/>
      <c r="D138" s="3"/>
      <c r="E138" s="3"/>
      <c r="F138" s="3"/>
      <c r="G138" s="3"/>
      <c r="H138" s="9"/>
      <c r="I138" s="3"/>
      <c r="J138" s="3"/>
      <c r="K138" s="3"/>
      <c r="L138" s="3"/>
      <c r="M138" s="3"/>
      <c r="N138" s="3"/>
      <c r="O138" s="3"/>
    </row>
    <row r="139" spans="1:15" x14ac:dyDescent="0.3">
      <c r="A139" s="8"/>
      <c r="B139" s="8"/>
      <c r="C139" s="3"/>
      <c r="D139" s="3"/>
      <c r="E139" s="3"/>
      <c r="F139" s="3"/>
      <c r="G139" s="3"/>
      <c r="H139" s="9"/>
      <c r="I139" s="3"/>
      <c r="J139" s="3"/>
      <c r="K139" s="3"/>
      <c r="L139" s="3"/>
      <c r="M139" s="3"/>
      <c r="N139" s="3"/>
      <c r="O139" s="3"/>
    </row>
    <row r="140" spans="1:15" x14ac:dyDescent="0.3">
      <c r="A140" s="8"/>
      <c r="B140" s="8"/>
      <c r="C140" s="3"/>
      <c r="D140" s="3"/>
      <c r="E140" s="3"/>
      <c r="F140" s="3"/>
      <c r="G140" s="3"/>
      <c r="H140" s="9"/>
      <c r="I140" s="3"/>
      <c r="J140" s="3"/>
      <c r="K140" s="3"/>
      <c r="L140" s="3"/>
      <c r="M140" s="3"/>
      <c r="N140" s="3"/>
      <c r="O140" s="3"/>
    </row>
    <row r="141" spans="1:15" x14ac:dyDescent="0.3">
      <c r="A141" s="8"/>
      <c r="B141" s="8"/>
      <c r="C141" s="3"/>
      <c r="D141" s="3"/>
      <c r="E141" s="3"/>
      <c r="F141" s="3"/>
      <c r="G141" s="3"/>
      <c r="H141" s="9"/>
      <c r="I141" s="3"/>
      <c r="J141" s="3"/>
      <c r="K141" s="3"/>
      <c r="L141" s="3"/>
      <c r="M141" s="3"/>
      <c r="N141" s="3"/>
      <c r="O141" s="3"/>
    </row>
    <row r="142" spans="1:15" x14ac:dyDescent="0.3">
      <c r="A142" s="8"/>
      <c r="B142" s="8"/>
      <c r="C142" s="3"/>
      <c r="D142" s="3"/>
      <c r="E142" s="3"/>
      <c r="F142" s="3"/>
      <c r="G142" s="3"/>
      <c r="H142" s="9"/>
      <c r="I142" s="3"/>
      <c r="J142" s="3"/>
      <c r="K142" s="3"/>
      <c r="L142" s="3"/>
      <c r="M142" s="3"/>
      <c r="N142" s="3"/>
      <c r="O142" s="3"/>
    </row>
    <row r="143" spans="1:15" x14ac:dyDescent="0.3">
      <c r="A143" s="8"/>
      <c r="B143" s="8"/>
      <c r="C143" s="3"/>
      <c r="D143" s="3"/>
      <c r="E143" s="3"/>
      <c r="F143" s="3"/>
      <c r="G143" s="3"/>
      <c r="H143" s="9"/>
      <c r="I143" s="3"/>
      <c r="J143" s="3"/>
      <c r="K143" s="3"/>
      <c r="L143" s="3"/>
      <c r="M143" s="3"/>
      <c r="N143" s="3"/>
      <c r="O143" s="3"/>
    </row>
    <row r="144" spans="1:15" x14ac:dyDescent="0.3">
      <c r="A144" s="8"/>
      <c r="B144" s="8"/>
      <c r="C144" s="3"/>
      <c r="D144" s="3"/>
      <c r="E144" s="3"/>
      <c r="F144" s="3"/>
      <c r="G144" s="3"/>
      <c r="H144" s="9"/>
      <c r="I144" s="3"/>
      <c r="J144" s="3"/>
      <c r="K144" s="3"/>
      <c r="L144" s="3"/>
      <c r="M144" s="3"/>
      <c r="N144" s="3"/>
      <c r="O144" s="3"/>
    </row>
    <row r="145" spans="1:15" x14ac:dyDescent="0.3">
      <c r="A145" s="8"/>
      <c r="B145" s="8"/>
      <c r="C145" s="3"/>
      <c r="D145" s="3"/>
      <c r="E145" s="3"/>
      <c r="F145" s="3"/>
      <c r="G145" s="3"/>
      <c r="H145" s="9"/>
      <c r="I145" s="3"/>
      <c r="J145" s="3"/>
      <c r="K145" s="3"/>
      <c r="L145" s="3"/>
      <c r="M145" s="3"/>
      <c r="N145" s="3"/>
      <c r="O145" s="3"/>
    </row>
    <row r="146" spans="1:15" x14ac:dyDescent="0.3">
      <c r="A146" s="8"/>
      <c r="B146" s="8"/>
      <c r="C146" s="3"/>
      <c r="D146" s="3"/>
      <c r="E146" s="3"/>
      <c r="F146" s="3"/>
      <c r="G146" s="3"/>
      <c r="H146" s="9"/>
      <c r="I146" s="3"/>
      <c r="J146" s="3"/>
      <c r="K146" s="3"/>
      <c r="L146" s="3"/>
      <c r="M146" s="3"/>
      <c r="N146" s="3"/>
      <c r="O146" s="3"/>
    </row>
    <row r="147" spans="1:15" x14ac:dyDescent="0.3">
      <c r="A147" s="8"/>
      <c r="B147" s="8"/>
      <c r="C147" s="3"/>
      <c r="D147" s="3"/>
      <c r="E147" s="3"/>
      <c r="F147" s="3"/>
      <c r="G147" s="3"/>
      <c r="H147" s="9"/>
      <c r="I147" s="3"/>
      <c r="J147" s="3"/>
      <c r="K147" s="3"/>
      <c r="L147" s="3"/>
      <c r="M147" s="3"/>
      <c r="N147" s="3"/>
      <c r="O147" s="3"/>
    </row>
    <row r="148" spans="1:15" x14ac:dyDescent="0.3">
      <c r="A148" s="8"/>
      <c r="B148" s="8"/>
      <c r="C148" s="3"/>
      <c r="D148" s="3"/>
      <c r="E148" s="3"/>
      <c r="F148" s="3"/>
      <c r="G148" s="3"/>
      <c r="H148" s="9"/>
      <c r="I148" s="3"/>
      <c r="J148" s="3"/>
      <c r="K148" s="3"/>
      <c r="L148" s="3"/>
      <c r="M148" s="3"/>
      <c r="N148" s="3"/>
      <c r="O148" s="3"/>
    </row>
    <row r="149" spans="1:15" x14ac:dyDescent="0.3">
      <c r="A149" s="8"/>
      <c r="B149" s="8"/>
      <c r="C149" s="3"/>
      <c r="D149" s="3"/>
      <c r="E149" s="3"/>
      <c r="F149" s="3"/>
      <c r="G149" s="3"/>
      <c r="H149" s="9"/>
      <c r="I149" s="3"/>
      <c r="J149" s="3"/>
      <c r="K149" s="3"/>
      <c r="L149" s="3"/>
      <c r="M149" s="3"/>
      <c r="N149" s="3"/>
      <c r="O149" s="3"/>
    </row>
    <row r="150" spans="1:15" x14ac:dyDescent="0.3">
      <c r="A150" s="8"/>
      <c r="B150" s="8"/>
      <c r="C150" s="3"/>
      <c r="D150" s="3"/>
      <c r="E150" s="3"/>
      <c r="F150" s="3"/>
      <c r="G150" s="3"/>
      <c r="H150" s="9"/>
      <c r="I150" s="3"/>
      <c r="J150" s="3"/>
      <c r="K150" s="3"/>
      <c r="L150" s="3"/>
      <c r="M150" s="3"/>
      <c r="N150" s="3"/>
      <c r="O150" s="3"/>
    </row>
    <row r="151" spans="1:15" x14ac:dyDescent="0.3">
      <c r="A151" s="8"/>
      <c r="B151" s="8"/>
      <c r="C151" s="3"/>
      <c r="D151" s="3"/>
      <c r="E151" s="3"/>
      <c r="F151" s="3"/>
      <c r="G151" s="3"/>
      <c r="H151" s="9"/>
      <c r="I151" s="3"/>
      <c r="J151" s="3"/>
      <c r="K151" s="3"/>
      <c r="L151" s="3"/>
      <c r="M151" s="3"/>
      <c r="N151" s="3"/>
      <c r="O151" s="3"/>
    </row>
    <row r="152" spans="1:15" x14ac:dyDescent="0.3">
      <c r="A152" s="8"/>
      <c r="B152" s="8"/>
      <c r="C152" s="3"/>
      <c r="D152" s="3"/>
      <c r="E152" s="3"/>
      <c r="F152" s="3"/>
      <c r="G152" s="3"/>
      <c r="H152" s="9"/>
      <c r="I152" s="3"/>
      <c r="J152" s="3"/>
      <c r="K152" s="3"/>
      <c r="L152" s="3"/>
      <c r="M152" s="3"/>
      <c r="N152" s="3"/>
      <c r="O152" s="3"/>
    </row>
    <row r="153" spans="1:15" x14ac:dyDescent="0.3">
      <c r="A153" s="8"/>
      <c r="B153" s="8"/>
      <c r="C153" s="3"/>
      <c r="D153" s="3"/>
      <c r="E153" s="3"/>
      <c r="F153" s="3"/>
      <c r="G153" s="3"/>
      <c r="H153" s="9"/>
      <c r="I153" s="3"/>
      <c r="J153" s="3"/>
      <c r="K153" s="3"/>
      <c r="L153" s="3"/>
      <c r="M153" s="3"/>
      <c r="N153" s="3"/>
      <c r="O153" s="3"/>
    </row>
    <row r="154" spans="1:15" x14ac:dyDescent="0.3">
      <c r="A154" s="8"/>
      <c r="B154" s="8"/>
      <c r="C154" s="3"/>
      <c r="D154" s="3"/>
      <c r="E154" s="3"/>
      <c r="F154" s="3"/>
      <c r="G154" s="3"/>
      <c r="H154" s="9"/>
      <c r="I154" s="3"/>
      <c r="J154" s="3"/>
      <c r="K154" s="3"/>
      <c r="L154" s="3"/>
      <c r="M154" s="3"/>
      <c r="N154" s="3"/>
      <c r="O154" s="3"/>
    </row>
    <row r="155" spans="1:15" x14ac:dyDescent="0.3">
      <c r="A155" s="8"/>
      <c r="B155" s="8"/>
      <c r="C155" s="3"/>
      <c r="D155" s="3"/>
      <c r="E155" s="3"/>
      <c r="F155" s="3"/>
      <c r="G155" s="3"/>
      <c r="H155" s="9"/>
      <c r="I155" s="3"/>
      <c r="J155" s="3"/>
      <c r="K155" s="3"/>
      <c r="L155" s="3"/>
      <c r="M155" s="3"/>
      <c r="N155" s="3"/>
      <c r="O155" s="3"/>
    </row>
    <row r="156" spans="1:15" x14ac:dyDescent="0.3">
      <c r="A156" s="8"/>
      <c r="B156" s="8"/>
      <c r="C156" s="3"/>
      <c r="D156" s="3"/>
      <c r="E156" s="3"/>
      <c r="F156" s="3"/>
      <c r="G156" s="3"/>
      <c r="H156" s="9"/>
      <c r="I156" s="3"/>
      <c r="J156" s="3"/>
      <c r="K156" s="3"/>
      <c r="L156" s="3"/>
      <c r="M156" s="3"/>
      <c r="N156" s="3"/>
      <c r="O156" s="3"/>
    </row>
    <row r="157" spans="1:15" x14ac:dyDescent="0.3">
      <c r="A157" s="8"/>
      <c r="B157" s="8"/>
      <c r="C157" s="3"/>
      <c r="D157" s="3"/>
      <c r="E157" s="3"/>
      <c r="F157" s="3"/>
      <c r="G157" s="3"/>
      <c r="H157" s="9"/>
      <c r="I157" s="3"/>
      <c r="J157" s="3"/>
      <c r="K157" s="3"/>
      <c r="L157" s="3"/>
      <c r="M157" s="3"/>
      <c r="N157" s="3"/>
      <c r="O157" s="3"/>
    </row>
    <row r="158" spans="1:15" x14ac:dyDescent="0.3">
      <c r="A158" s="8"/>
      <c r="B158" s="8"/>
      <c r="C158" s="3"/>
      <c r="D158" s="3"/>
      <c r="E158" s="3"/>
      <c r="F158" s="3"/>
      <c r="G158" s="3"/>
      <c r="H158" s="9"/>
      <c r="I158" s="3"/>
      <c r="J158" s="3"/>
      <c r="K158" s="3"/>
      <c r="L158" s="3"/>
      <c r="M158" s="3"/>
      <c r="N158" s="3"/>
      <c r="O158" s="3"/>
    </row>
    <row r="159" spans="1:15" x14ac:dyDescent="0.3">
      <c r="A159" s="8"/>
      <c r="B159" s="8"/>
      <c r="C159" s="3"/>
      <c r="D159" s="3"/>
      <c r="E159" s="3"/>
      <c r="F159" s="3"/>
      <c r="G159" s="3"/>
      <c r="H159" s="9"/>
      <c r="I159" s="3"/>
      <c r="J159" s="3"/>
      <c r="K159" s="3"/>
      <c r="L159" s="3"/>
      <c r="M159" s="3"/>
      <c r="N159" s="3"/>
      <c r="O159" s="3"/>
    </row>
    <row r="160" spans="1:15" x14ac:dyDescent="0.3">
      <c r="A160" s="8"/>
      <c r="B160" s="8"/>
      <c r="C160" s="3"/>
      <c r="D160" s="3"/>
      <c r="E160" s="3"/>
      <c r="F160" s="3"/>
      <c r="G160" s="3"/>
      <c r="H160" s="9"/>
      <c r="I160" s="3"/>
      <c r="J160" s="3"/>
      <c r="K160" s="3"/>
      <c r="L160" s="3"/>
      <c r="M160" s="3"/>
      <c r="N160" s="3"/>
      <c r="O160" s="3"/>
    </row>
    <row r="161" spans="1:15" x14ac:dyDescent="0.3">
      <c r="A161" s="8"/>
      <c r="B161" s="8"/>
      <c r="C161" s="3"/>
      <c r="D161" s="3"/>
      <c r="E161" s="3"/>
      <c r="F161" s="3"/>
      <c r="G161" s="3"/>
      <c r="H161" s="9"/>
      <c r="I161" s="3"/>
      <c r="J161" s="3"/>
      <c r="K161" s="3"/>
      <c r="L161" s="3"/>
      <c r="M161" s="3"/>
      <c r="N161" s="3"/>
      <c r="O161" s="3"/>
    </row>
    <row r="162" spans="1:15" x14ac:dyDescent="0.3">
      <c r="A162" s="8"/>
      <c r="B162" s="8"/>
      <c r="C162" s="3"/>
      <c r="D162" s="3"/>
      <c r="E162" s="3"/>
      <c r="F162" s="3"/>
      <c r="G162" s="3"/>
      <c r="H162" s="9"/>
      <c r="I162" s="3"/>
      <c r="J162" s="3"/>
      <c r="K162" s="3"/>
      <c r="L162" s="3"/>
      <c r="M162" s="3"/>
      <c r="N162" s="3"/>
      <c r="O162" s="3"/>
    </row>
    <row r="163" spans="1:15" x14ac:dyDescent="0.3">
      <c r="A163" s="8"/>
      <c r="B163" s="8"/>
      <c r="C163" s="3"/>
      <c r="D163" s="3"/>
      <c r="E163" s="3"/>
      <c r="F163" s="3"/>
      <c r="G163" s="3"/>
      <c r="H163" s="9"/>
      <c r="I163" s="3"/>
      <c r="J163" s="3"/>
      <c r="K163" s="3"/>
      <c r="L163" s="3"/>
      <c r="M163" s="3"/>
      <c r="N163" s="3"/>
      <c r="O163" s="3"/>
    </row>
    <row r="164" spans="1:15" x14ac:dyDescent="0.3">
      <c r="A164" s="8"/>
      <c r="B164" s="8"/>
      <c r="C164" s="3"/>
      <c r="D164" s="3"/>
      <c r="E164" s="3"/>
      <c r="F164" s="3"/>
      <c r="G164" s="3"/>
      <c r="H164" s="9"/>
      <c r="I164" s="3"/>
      <c r="J164" s="3"/>
      <c r="K164" s="3"/>
      <c r="L164" s="3"/>
      <c r="M164" s="3"/>
      <c r="N164" s="3"/>
      <c r="O164" s="3"/>
    </row>
    <row r="165" spans="1:15" x14ac:dyDescent="0.3">
      <c r="A165" s="8"/>
      <c r="B165" s="8"/>
      <c r="C165" s="3"/>
      <c r="D165" s="3"/>
      <c r="E165" s="3"/>
      <c r="F165" s="3"/>
      <c r="G165" s="3"/>
      <c r="H165" s="9"/>
      <c r="I165" s="3"/>
      <c r="J165" s="3"/>
      <c r="K165" s="3"/>
      <c r="L165" s="3"/>
      <c r="M165" s="3"/>
      <c r="N165" s="3"/>
      <c r="O165" s="3"/>
    </row>
    <row r="166" spans="1:15" x14ac:dyDescent="0.3">
      <c r="A166" s="8"/>
      <c r="B166" s="8"/>
      <c r="C166" s="3"/>
      <c r="D166" s="3"/>
      <c r="E166" s="3"/>
      <c r="F166" s="3"/>
      <c r="G166" s="3"/>
      <c r="H166" s="9"/>
      <c r="I166" s="3"/>
      <c r="J166" s="3"/>
      <c r="K166" s="3"/>
      <c r="L166" s="3"/>
      <c r="M166" s="3"/>
      <c r="N166" s="3"/>
      <c r="O166" s="3"/>
    </row>
    <row r="167" spans="1:15" x14ac:dyDescent="0.3">
      <c r="A167" s="8"/>
      <c r="B167" s="8"/>
      <c r="C167" s="3"/>
      <c r="D167" s="3"/>
      <c r="E167" s="3"/>
      <c r="F167" s="3"/>
      <c r="G167" s="3"/>
      <c r="H167" s="9"/>
      <c r="I167" s="3"/>
      <c r="J167" s="3"/>
      <c r="K167" s="3"/>
      <c r="L167" s="3"/>
      <c r="M167" s="3"/>
      <c r="N167" s="3"/>
      <c r="O167" s="3"/>
    </row>
    <row r="168" spans="1:15" x14ac:dyDescent="0.3">
      <c r="A168" s="8"/>
      <c r="B168" s="8"/>
      <c r="C168" s="3"/>
      <c r="D168" s="3"/>
      <c r="E168" s="3"/>
      <c r="F168" s="3"/>
      <c r="G168" s="3"/>
      <c r="H168" s="9"/>
      <c r="I168" s="3"/>
      <c r="J168" s="3"/>
      <c r="K168" s="3"/>
      <c r="L168" s="3"/>
      <c r="M168" s="3"/>
      <c r="N168" s="3"/>
      <c r="O168" s="3"/>
    </row>
    <row r="169" spans="1:15" x14ac:dyDescent="0.3">
      <c r="A169" s="8"/>
      <c r="B169" s="8"/>
      <c r="C169" s="3"/>
      <c r="D169" s="3"/>
      <c r="E169" s="3"/>
      <c r="F169" s="3"/>
      <c r="G169" s="3"/>
      <c r="H169" s="9"/>
      <c r="I169" s="3"/>
      <c r="J169" s="3"/>
      <c r="K169" s="3"/>
      <c r="L169" s="3"/>
      <c r="M169" s="3"/>
      <c r="N169" s="3"/>
      <c r="O169" s="3"/>
    </row>
    <row r="170" spans="1:15" x14ac:dyDescent="0.3">
      <c r="A170" s="8"/>
      <c r="B170" s="8"/>
      <c r="C170" s="3"/>
      <c r="D170" s="3"/>
      <c r="E170" s="3"/>
      <c r="F170" s="3"/>
      <c r="G170" s="3"/>
      <c r="H170" s="9"/>
      <c r="I170" s="3"/>
      <c r="J170" s="3"/>
      <c r="K170" s="3"/>
      <c r="L170" s="3"/>
      <c r="M170" s="3"/>
      <c r="N170" s="3"/>
      <c r="O170" s="3"/>
    </row>
    <row r="171" spans="1:15" x14ac:dyDescent="0.3">
      <c r="A171" s="8"/>
      <c r="B171" s="8"/>
      <c r="C171" s="3"/>
      <c r="D171" s="3"/>
      <c r="E171" s="3"/>
      <c r="F171" s="3"/>
      <c r="G171" s="3"/>
      <c r="H171" s="9"/>
      <c r="I171" s="3"/>
      <c r="J171" s="3"/>
      <c r="K171" s="3"/>
      <c r="L171" s="3"/>
      <c r="M171" s="3"/>
      <c r="N171" s="3"/>
      <c r="O171" s="3"/>
    </row>
    <row r="172" spans="1:15" x14ac:dyDescent="0.3">
      <c r="A172" s="8"/>
      <c r="B172" s="8"/>
      <c r="C172" s="3"/>
      <c r="D172" s="3"/>
      <c r="E172" s="3"/>
      <c r="F172" s="3"/>
      <c r="G172" s="3"/>
      <c r="H172" s="9"/>
      <c r="I172" s="3"/>
      <c r="J172" s="3"/>
      <c r="K172" s="3"/>
      <c r="L172" s="3"/>
      <c r="M172" s="3"/>
      <c r="N172" s="3"/>
      <c r="O172" s="3"/>
    </row>
    <row r="173" spans="1:15" x14ac:dyDescent="0.3">
      <c r="A173" s="8"/>
      <c r="B173" s="8"/>
      <c r="C173" s="3"/>
      <c r="D173" s="3"/>
      <c r="E173" s="3"/>
      <c r="F173" s="3"/>
      <c r="G173" s="3"/>
      <c r="H173" s="9"/>
      <c r="I173" s="3"/>
      <c r="J173" s="3"/>
      <c r="K173" s="3"/>
      <c r="L173" s="3"/>
      <c r="M173" s="3"/>
      <c r="N173" s="3"/>
      <c r="O173" s="3"/>
    </row>
    <row r="174" spans="1:15" x14ac:dyDescent="0.3">
      <c r="A174" s="8"/>
      <c r="B174" s="8"/>
      <c r="C174" s="3"/>
      <c r="D174" s="3"/>
      <c r="E174" s="3"/>
      <c r="F174" s="3"/>
      <c r="G174" s="3"/>
      <c r="H174" s="9"/>
      <c r="I174" s="3"/>
      <c r="J174" s="3"/>
      <c r="K174" s="3"/>
      <c r="L174" s="3"/>
      <c r="M174" s="3"/>
      <c r="N174" s="3"/>
      <c r="O174" s="3"/>
    </row>
    <row r="175" spans="1:15" x14ac:dyDescent="0.3">
      <c r="A175" s="8"/>
      <c r="B175" s="8"/>
      <c r="C175" s="3"/>
      <c r="D175" s="3"/>
      <c r="E175" s="3"/>
      <c r="F175" s="3"/>
      <c r="G175" s="3"/>
      <c r="H175" s="9"/>
      <c r="I175" s="3"/>
      <c r="J175" s="3"/>
      <c r="K175" s="3"/>
      <c r="L175" s="3"/>
      <c r="M175" s="3"/>
      <c r="N175" s="3"/>
      <c r="O175" s="3"/>
    </row>
    <row r="176" spans="1:15" x14ac:dyDescent="0.3">
      <c r="A176" s="8"/>
      <c r="B176" s="8"/>
      <c r="C176" s="3"/>
      <c r="D176" s="3"/>
      <c r="E176" s="3"/>
      <c r="F176" s="3"/>
      <c r="G176" s="3"/>
      <c r="H176" s="9"/>
      <c r="I176" s="3"/>
      <c r="J176" s="3"/>
      <c r="K176" s="3"/>
      <c r="L176" s="3"/>
      <c r="M176" s="3"/>
      <c r="N176" s="3"/>
      <c r="O176" s="3"/>
    </row>
    <row r="177" spans="1:15" x14ac:dyDescent="0.3">
      <c r="A177" s="8"/>
      <c r="B177" s="8"/>
      <c r="C177" s="3"/>
      <c r="D177" s="3"/>
      <c r="E177" s="3"/>
      <c r="F177" s="3"/>
      <c r="G177" s="3"/>
      <c r="H177" s="9"/>
      <c r="I177" s="3"/>
      <c r="J177" s="3"/>
      <c r="K177" s="3"/>
      <c r="L177" s="3"/>
      <c r="M177" s="3"/>
      <c r="N177" s="3"/>
      <c r="O177" s="3"/>
    </row>
    <row r="178" spans="1:15" x14ac:dyDescent="0.3">
      <c r="A178" s="8"/>
      <c r="B178" s="8"/>
      <c r="C178" s="3"/>
      <c r="D178" s="3"/>
      <c r="E178" s="3"/>
      <c r="F178" s="3"/>
      <c r="G178" s="3"/>
      <c r="H178" s="9"/>
      <c r="I178" s="3"/>
      <c r="J178" s="3"/>
      <c r="K178" s="3"/>
      <c r="L178" s="3"/>
      <c r="M178" s="3"/>
      <c r="N178" s="3"/>
      <c r="O178" s="3"/>
    </row>
    <row r="179" spans="1:15" x14ac:dyDescent="0.3">
      <c r="A179" s="8"/>
      <c r="B179" s="8"/>
      <c r="C179" s="3"/>
      <c r="D179" s="3"/>
      <c r="E179" s="3"/>
      <c r="F179" s="3"/>
      <c r="G179" s="3"/>
      <c r="H179" s="9"/>
      <c r="I179" s="3"/>
      <c r="J179" s="3"/>
      <c r="K179" s="3"/>
      <c r="L179" s="3"/>
      <c r="M179" s="3"/>
      <c r="N179" s="3"/>
      <c r="O179" s="3"/>
    </row>
    <row r="180" spans="1:15" x14ac:dyDescent="0.3">
      <c r="A180" s="8"/>
      <c r="B180" s="8"/>
      <c r="C180" s="3"/>
      <c r="D180" s="3"/>
      <c r="E180" s="3"/>
      <c r="F180" s="3"/>
      <c r="G180" s="3"/>
      <c r="H180" s="9"/>
      <c r="I180" s="3"/>
      <c r="J180" s="3"/>
      <c r="K180" s="3"/>
      <c r="L180" s="3"/>
      <c r="M180" s="3"/>
      <c r="N180" s="3"/>
      <c r="O180" s="3"/>
    </row>
    <row r="181" spans="1:15" x14ac:dyDescent="0.3">
      <c r="A181" s="8"/>
      <c r="B181" s="8"/>
      <c r="C181" s="3"/>
      <c r="D181" s="3"/>
      <c r="E181" s="3"/>
      <c r="F181" s="3"/>
      <c r="G181" s="3"/>
      <c r="H181" s="9"/>
      <c r="I181" s="3"/>
      <c r="J181" s="3"/>
      <c r="K181" s="3"/>
      <c r="L181" s="3"/>
      <c r="M181" s="3"/>
      <c r="N181" s="3"/>
      <c r="O181" s="3"/>
    </row>
    <row r="182" spans="1:15" x14ac:dyDescent="0.3">
      <c r="A182" s="8"/>
      <c r="B182" s="8"/>
      <c r="C182" s="3"/>
      <c r="D182" s="3"/>
      <c r="E182" s="3"/>
      <c r="F182" s="3"/>
      <c r="G182" s="3"/>
      <c r="H182" s="9"/>
      <c r="I182" s="3"/>
      <c r="J182" s="3"/>
      <c r="K182" s="3"/>
      <c r="L182" s="3"/>
      <c r="M182" s="3"/>
      <c r="N182" s="3"/>
      <c r="O182" s="3"/>
    </row>
    <row r="183" spans="1:15" x14ac:dyDescent="0.3">
      <c r="A183" s="8"/>
      <c r="B183" s="8"/>
      <c r="C183" s="3"/>
      <c r="D183" s="3"/>
      <c r="E183" s="3"/>
      <c r="F183" s="3"/>
      <c r="G183" s="3"/>
      <c r="H183" s="9"/>
      <c r="I183" s="3"/>
      <c r="J183" s="3"/>
      <c r="K183" s="3"/>
      <c r="L183" s="3"/>
      <c r="M183" s="3"/>
      <c r="N183" s="3"/>
      <c r="O183" s="3"/>
    </row>
    <row r="184" spans="1:15" x14ac:dyDescent="0.3">
      <c r="A184" s="8"/>
      <c r="B184" s="8"/>
      <c r="C184" s="3"/>
      <c r="D184" s="3"/>
      <c r="E184" s="3"/>
      <c r="F184" s="3"/>
      <c r="G184" s="3"/>
      <c r="H184" s="9"/>
      <c r="I184" s="3"/>
      <c r="J184" s="3"/>
      <c r="K184" s="3"/>
      <c r="L184" s="3"/>
      <c r="M184" s="3"/>
      <c r="N184" s="3"/>
      <c r="O184" s="3"/>
    </row>
    <row r="185" spans="1:15" x14ac:dyDescent="0.3">
      <c r="A185" s="8"/>
      <c r="B185" s="8"/>
      <c r="C185" s="3"/>
      <c r="D185" s="3"/>
      <c r="E185" s="3"/>
      <c r="F185" s="3"/>
      <c r="G185" s="3"/>
      <c r="H185" s="9"/>
      <c r="I185" s="3"/>
      <c r="J185" s="3"/>
      <c r="K185" s="3"/>
      <c r="L185" s="3"/>
      <c r="M185" s="3"/>
      <c r="N185" s="3"/>
      <c r="O185" s="3"/>
    </row>
    <row r="186" spans="1:15" x14ac:dyDescent="0.3">
      <c r="A186" s="8"/>
      <c r="B186" s="8"/>
      <c r="C186" s="3"/>
      <c r="D186" s="3"/>
      <c r="E186" s="3"/>
      <c r="F186" s="3"/>
      <c r="G186" s="3"/>
      <c r="H186" s="9"/>
      <c r="I186" s="3"/>
      <c r="J186" s="3"/>
      <c r="K186" s="3"/>
      <c r="L186" s="3"/>
      <c r="M186" s="3"/>
      <c r="N186" s="3"/>
      <c r="O186" s="3"/>
    </row>
    <row r="187" spans="1:15" x14ac:dyDescent="0.3">
      <c r="A187" s="8"/>
      <c r="B187" s="8"/>
      <c r="C187" s="3"/>
      <c r="D187" s="3"/>
      <c r="E187" s="3"/>
      <c r="F187" s="3"/>
      <c r="G187" s="3"/>
      <c r="H187" s="9"/>
      <c r="I187" s="3"/>
      <c r="J187" s="3"/>
      <c r="K187" s="3"/>
      <c r="L187" s="3"/>
      <c r="M187" s="3"/>
      <c r="N187" s="3"/>
      <c r="O187" s="3"/>
    </row>
    <row r="188" spans="1:15" x14ac:dyDescent="0.3">
      <c r="A188" s="8"/>
      <c r="B188" s="8"/>
      <c r="C188" s="3"/>
      <c r="D188" s="3"/>
      <c r="E188" s="3"/>
      <c r="F188" s="3"/>
      <c r="G188" s="3"/>
      <c r="H188" s="9"/>
      <c r="I188" s="3"/>
      <c r="J188" s="3"/>
      <c r="K188" s="3"/>
      <c r="L188" s="3"/>
      <c r="M188" s="3"/>
      <c r="N188" s="3"/>
      <c r="O188" s="3"/>
    </row>
    <row r="189" spans="1:15" x14ac:dyDescent="0.3">
      <c r="A189" s="8"/>
      <c r="B189" s="8"/>
      <c r="C189" s="3"/>
      <c r="D189" s="3"/>
      <c r="E189" s="3"/>
      <c r="F189" s="3"/>
      <c r="G189" s="3"/>
      <c r="H189" s="9"/>
      <c r="I189" s="3"/>
      <c r="J189" s="3"/>
      <c r="K189" s="3"/>
      <c r="L189" s="3"/>
      <c r="M189" s="3"/>
      <c r="N189" s="3"/>
      <c r="O189" s="3"/>
    </row>
    <row r="190" spans="1:15" x14ac:dyDescent="0.3">
      <c r="A190" s="8"/>
      <c r="B190" s="8"/>
      <c r="C190" s="3"/>
      <c r="D190" s="3"/>
      <c r="E190" s="3"/>
      <c r="F190" s="3"/>
      <c r="G190" s="3"/>
      <c r="H190" s="9"/>
      <c r="I190" s="3"/>
      <c r="J190" s="3"/>
      <c r="K190" s="3"/>
      <c r="L190" s="3"/>
      <c r="M190" s="3"/>
      <c r="N190" s="3"/>
      <c r="O190" s="3"/>
    </row>
    <row r="191" spans="1:15" x14ac:dyDescent="0.3">
      <c r="A191" s="8"/>
      <c r="B191" s="8"/>
      <c r="C191" s="3"/>
      <c r="D191" s="3"/>
      <c r="E191" s="3"/>
      <c r="F191" s="3"/>
      <c r="G191" s="3"/>
      <c r="H191" s="9"/>
      <c r="I191" s="3"/>
      <c r="J191" s="3"/>
      <c r="K191" s="3"/>
      <c r="L191" s="3"/>
      <c r="M191" s="3"/>
      <c r="N191" s="3"/>
      <c r="O191" s="3"/>
    </row>
    <row r="192" spans="1:15" x14ac:dyDescent="0.3">
      <c r="A192" s="8"/>
      <c r="B192" s="8"/>
      <c r="C192" s="3"/>
      <c r="D192" s="3"/>
      <c r="E192" s="3"/>
      <c r="F192" s="3"/>
      <c r="G192" s="3"/>
      <c r="H192" s="9"/>
      <c r="I192" s="3"/>
      <c r="J192" s="3"/>
      <c r="K192" s="3"/>
      <c r="L192" s="3"/>
      <c r="M192" s="3"/>
      <c r="N192" s="3"/>
      <c r="O192" s="3"/>
    </row>
    <row r="193" spans="1:15" x14ac:dyDescent="0.3">
      <c r="A193" s="8"/>
      <c r="B193" s="8"/>
      <c r="C193" s="3"/>
      <c r="D193" s="3"/>
      <c r="E193" s="3"/>
      <c r="F193" s="3"/>
      <c r="G193" s="3"/>
      <c r="H193" s="9"/>
      <c r="I193" s="3"/>
      <c r="J193" s="3"/>
      <c r="K193" s="3"/>
      <c r="L193" s="3"/>
      <c r="M193" s="3"/>
      <c r="N193" s="3"/>
      <c r="O193" s="3"/>
    </row>
    <row r="194" spans="1:15" x14ac:dyDescent="0.3">
      <c r="A194" s="8"/>
      <c r="B194" s="8"/>
      <c r="C194" s="3"/>
      <c r="D194" s="3"/>
      <c r="E194" s="3"/>
      <c r="F194" s="3"/>
      <c r="G194" s="3"/>
      <c r="H194" s="9"/>
      <c r="I194" s="3"/>
      <c r="J194" s="3"/>
      <c r="K194" s="3"/>
      <c r="L194" s="3"/>
      <c r="M194" s="3"/>
      <c r="N194" s="3"/>
      <c r="O194" s="3"/>
    </row>
    <row r="195" spans="1:15" x14ac:dyDescent="0.3">
      <c r="A195" s="8"/>
      <c r="B195" s="8"/>
      <c r="C195" s="3"/>
      <c r="D195" s="3"/>
      <c r="E195" s="3"/>
      <c r="F195" s="3"/>
      <c r="G195" s="3"/>
      <c r="H195" s="9"/>
      <c r="I195" s="3"/>
      <c r="J195" s="3"/>
      <c r="K195" s="3"/>
      <c r="L195" s="3"/>
      <c r="M195" s="3"/>
      <c r="N195" s="3"/>
      <c r="O195" s="3"/>
    </row>
    <row r="196" spans="1:15" x14ac:dyDescent="0.3">
      <c r="A196" s="8"/>
      <c r="B196" s="8"/>
      <c r="C196" s="3"/>
      <c r="D196" s="3"/>
      <c r="E196" s="3"/>
      <c r="F196" s="3"/>
      <c r="G196" s="3"/>
      <c r="H196" s="9"/>
      <c r="I196" s="3"/>
      <c r="J196" s="3"/>
      <c r="K196" s="3"/>
      <c r="L196" s="3"/>
      <c r="M196" s="3"/>
      <c r="N196" s="3"/>
      <c r="O196" s="3"/>
    </row>
    <row r="197" spans="1:15" x14ac:dyDescent="0.3">
      <c r="A197" s="8"/>
      <c r="B197" s="8"/>
      <c r="C197" s="3"/>
      <c r="D197" s="3"/>
      <c r="E197" s="3"/>
      <c r="F197" s="3"/>
      <c r="G197" s="3"/>
      <c r="H197" s="9"/>
      <c r="I197" s="3"/>
      <c r="J197" s="3"/>
      <c r="K197" s="3"/>
      <c r="L197" s="3"/>
      <c r="M197" s="3"/>
      <c r="N197" s="3"/>
      <c r="O197" s="3"/>
    </row>
    <row r="198" spans="1:15" x14ac:dyDescent="0.3">
      <c r="A198" s="8"/>
      <c r="B198" s="8"/>
      <c r="C198" s="3"/>
      <c r="D198" s="3"/>
      <c r="E198" s="3"/>
      <c r="F198" s="3"/>
      <c r="G198" s="3"/>
      <c r="H198" s="9"/>
      <c r="I198" s="3"/>
      <c r="J198" s="3"/>
      <c r="K198" s="3"/>
      <c r="L198" s="3"/>
      <c r="M198" s="3"/>
      <c r="N198" s="3"/>
      <c r="O198" s="3"/>
    </row>
    <row r="199" spans="1:15" x14ac:dyDescent="0.3">
      <c r="A199" s="8"/>
      <c r="B199" s="8"/>
      <c r="C199" s="3"/>
      <c r="D199" s="3"/>
      <c r="E199" s="3"/>
      <c r="F199" s="3"/>
      <c r="G199" s="3"/>
      <c r="H199" s="9"/>
      <c r="I199" s="3"/>
      <c r="J199" s="3"/>
      <c r="K199" s="3"/>
      <c r="L199" s="3"/>
      <c r="M199" s="3"/>
      <c r="N199" s="3"/>
      <c r="O199" s="3"/>
    </row>
    <row r="200" spans="1:15" x14ac:dyDescent="0.3">
      <c r="A200" s="8"/>
      <c r="B200" s="8"/>
      <c r="C200" s="3"/>
      <c r="D200" s="3"/>
      <c r="E200" s="3"/>
      <c r="F200" s="3"/>
      <c r="G200" s="3"/>
      <c r="H200" s="9"/>
      <c r="I200" s="3"/>
      <c r="J200" s="3"/>
      <c r="K200" s="3"/>
      <c r="L200" s="3"/>
      <c r="M200" s="3"/>
      <c r="N200" s="3"/>
      <c r="O200" s="3"/>
    </row>
    <row r="201" spans="1:15" x14ac:dyDescent="0.3">
      <c r="A201" s="8"/>
      <c r="B201" s="8"/>
      <c r="C201" s="3"/>
      <c r="D201" s="3"/>
      <c r="E201" s="3"/>
      <c r="F201" s="3"/>
      <c r="G201" s="3"/>
      <c r="H201" s="9"/>
      <c r="I201" s="3"/>
      <c r="J201" s="3"/>
      <c r="K201" s="3"/>
      <c r="L201" s="3"/>
      <c r="M201" s="3"/>
      <c r="N201" s="3"/>
      <c r="O201" s="3"/>
    </row>
    <row r="202" spans="1:15" x14ac:dyDescent="0.3">
      <c r="A202" s="8"/>
      <c r="B202" s="8"/>
      <c r="C202" s="3"/>
      <c r="D202" s="3"/>
      <c r="E202" s="3"/>
      <c r="F202" s="3"/>
      <c r="G202" s="3"/>
      <c r="H202" s="9"/>
      <c r="I202" s="3"/>
      <c r="J202" s="3"/>
      <c r="K202" s="3"/>
      <c r="L202" s="3"/>
      <c r="M202" s="3"/>
      <c r="N202" s="3"/>
      <c r="O202" s="3"/>
    </row>
    <row r="203" spans="1:15" x14ac:dyDescent="0.3">
      <c r="A203" s="8"/>
      <c r="B203" s="8"/>
      <c r="C203" s="3"/>
      <c r="D203" s="3"/>
      <c r="E203" s="3"/>
      <c r="F203" s="3"/>
      <c r="G203" s="3"/>
      <c r="H203" s="9"/>
      <c r="I203" s="3"/>
      <c r="J203" s="3"/>
      <c r="K203" s="3"/>
      <c r="L203" s="3"/>
      <c r="M203" s="3"/>
      <c r="N203" s="3"/>
      <c r="O203" s="3"/>
    </row>
    <row r="204" spans="1:15" x14ac:dyDescent="0.3">
      <c r="A204" s="8"/>
      <c r="B204" s="8"/>
      <c r="C204" s="3"/>
      <c r="D204" s="3"/>
      <c r="E204" s="3"/>
      <c r="F204" s="3"/>
      <c r="G204" s="3"/>
      <c r="H204" s="9"/>
      <c r="I204" s="3"/>
      <c r="J204" s="3"/>
      <c r="K204" s="3"/>
      <c r="L204" s="3"/>
      <c r="M204" s="3"/>
      <c r="N204" s="3"/>
      <c r="O204" s="3"/>
    </row>
    <row r="205" spans="1:15" x14ac:dyDescent="0.3">
      <c r="A205" s="8"/>
      <c r="B205" s="8"/>
      <c r="C205" s="3"/>
      <c r="D205" s="3"/>
      <c r="E205" s="3"/>
      <c r="F205" s="3"/>
      <c r="G205" s="3"/>
      <c r="H205" s="9"/>
      <c r="I205" s="3"/>
      <c r="J205" s="3"/>
      <c r="K205" s="3"/>
      <c r="L205" s="3"/>
      <c r="M205" s="3"/>
      <c r="N205" s="3"/>
      <c r="O205" s="3"/>
    </row>
    <row r="206" spans="1:15" x14ac:dyDescent="0.3">
      <c r="A206" s="8"/>
      <c r="B206" s="8"/>
      <c r="C206" s="3"/>
      <c r="D206" s="3"/>
      <c r="E206" s="3"/>
      <c r="F206" s="3"/>
      <c r="G206" s="3"/>
      <c r="H206" s="9"/>
      <c r="I206" s="3"/>
      <c r="J206" s="3"/>
      <c r="K206" s="3"/>
      <c r="L206" s="3"/>
      <c r="M206" s="3"/>
      <c r="N206" s="3"/>
      <c r="O206" s="3"/>
    </row>
    <row r="207" spans="1:15" x14ac:dyDescent="0.3">
      <c r="A207" s="8"/>
      <c r="B207" s="8"/>
      <c r="C207" s="3"/>
      <c r="D207" s="3"/>
      <c r="E207" s="3"/>
      <c r="F207" s="3"/>
      <c r="G207" s="3"/>
      <c r="H207" s="9"/>
      <c r="I207" s="3"/>
      <c r="J207" s="3"/>
      <c r="K207" s="3"/>
      <c r="L207" s="3"/>
      <c r="M207" s="3"/>
      <c r="N207" s="3"/>
      <c r="O207" s="3"/>
    </row>
    <row r="208" spans="1:15" x14ac:dyDescent="0.3">
      <c r="A208" s="8"/>
      <c r="B208" s="8"/>
      <c r="C208" s="3"/>
      <c r="D208" s="3"/>
      <c r="E208" s="3"/>
      <c r="F208" s="3"/>
      <c r="G208" s="3"/>
      <c r="H208" s="9"/>
      <c r="I208" s="3"/>
      <c r="J208" s="3"/>
      <c r="K208" s="3"/>
      <c r="L208" s="3"/>
      <c r="M208" s="3"/>
      <c r="N208" s="3"/>
      <c r="O208" s="3"/>
    </row>
    <row r="209" spans="1:15" x14ac:dyDescent="0.3">
      <c r="A209" s="8"/>
      <c r="B209" s="8"/>
      <c r="C209" s="3"/>
      <c r="D209" s="3"/>
      <c r="E209" s="3"/>
      <c r="F209" s="3"/>
      <c r="G209" s="3"/>
      <c r="H209" s="9"/>
      <c r="I209" s="3"/>
      <c r="J209" s="3"/>
      <c r="K209" s="3"/>
      <c r="L209" s="3"/>
      <c r="M209" s="3"/>
      <c r="N209" s="3"/>
      <c r="O209" s="3"/>
    </row>
    <row r="210" spans="1:15" x14ac:dyDescent="0.3">
      <c r="A210" s="8"/>
      <c r="B210" s="8"/>
      <c r="C210" s="3"/>
      <c r="D210" s="3"/>
      <c r="E210" s="3"/>
      <c r="F210" s="3"/>
      <c r="G210" s="3"/>
      <c r="H210" s="9"/>
      <c r="I210" s="3"/>
      <c r="J210" s="3"/>
      <c r="K210" s="3"/>
      <c r="L210" s="3"/>
      <c r="M210" s="3"/>
      <c r="N210" s="3"/>
      <c r="O210" s="3"/>
    </row>
    <row r="211" spans="1:15" x14ac:dyDescent="0.3">
      <c r="A211" s="8"/>
      <c r="B211" s="8"/>
      <c r="C211" s="3"/>
      <c r="D211" s="3"/>
      <c r="E211" s="3"/>
      <c r="F211" s="3"/>
      <c r="G211" s="3"/>
      <c r="H211" s="9"/>
      <c r="I211" s="3"/>
      <c r="J211" s="3"/>
      <c r="K211" s="3"/>
      <c r="L211" s="3"/>
      <c r="M211" s="3"/>
      <c r="N211" s="3"/>
      <c r="O211" s="3"/>
    </row>
    <row r="212" spans="1:15" x14ac:dyDescent="0.3">
      <c r="A212" s="8"/>
      <c r="B212" s="8"/>
      <c r="C212" s="3"/>
      <c r="D212" s="3"/>
      <c r="E212" s="3"/>
      <c r="F212" s="3"/>
      <c r="G212" s="3"/>
      <c r="H212" s="9"/>
      <c r="I212" s="3"/>
      <c r="J212" s="3"/>
      <c r="K212" s="3"/>
      <c r="L212" s="3"/>
      <c r="M212" s="3"/>
      <c r="N212" s="3"/>
      <c r="O212" s="3"/>
    </row>
    <row r="213" spans="1:15" x14ac:dyDescent="0.3">
      <c r="A213" s="8"/>
      <c r="B213" s="8"/>
      <c r="C213" s="3"/>
      <c r="D213" s="3"/>
      <c r="E213" s="3"/>
      <c r="F213" s="3"/>
      <c r="G213" s="3"/>
      <c r="H213" s="9"/>
      <c r="I213" s="3"/>
      <c r="J213" s="3"/>
      <c r="K213" s="3"/>
      <c r="L213" s="3"/>
      <c r="M213" s="3"/>
      <c r="N213" s="3"/>
      <c r="O213" s="3"/>
    </row>
    <row r="214" spans="1:15" x14ac:dyDescent="0.3">
      <c r="A214" s="8"/>
      <c r="B214" s="8"/>
      <c r="C214" s="3"/>
      <c r="D214" s="3"/>
      <c r="E214" s="3"/>
      <c r="F214" s="3"/>
      <c r="G214" s="3"/>
      <c r="H214" s="9"/>
      <c r="I214" s="3"/>
      <c r="J214" s="3"/>
      <c r="K214" s="3"/>
      <c r="L214" s="3"/>
      <c r="M214" s="3"/>
      <c r="N214" s="3"/>
      <c r="O214" s="3"/>
    </row>
    <row r="215" spans="1:15" x14ac:dyDescent="0.3">
      <c r="A215" s="8"/>
      <c r="B215" s="8"/>
      <c r="C215" s="3"/>
      <c r="D215" s="3"/>
      <c r="E215" s="3"/>
      <c r="F215" s="3"/>
      <c r="G215" s="3"/>
      <c r="H215" s="9"/>
      <c r="I215" s="3"/>
      <c r="J215" s="3"/>
      <c r="K215" s="3"/>
      <c r="L215" s="3"/>
      <c r="M215" s="3"/>
      <c r="N215" s="3"/>
      <c r="O215" s="3"/>
    </row>
    <row r="216" spans="1:15" x14ac:dyDescent="0.3">
      <c r="A216" s="8"/>
      <c r="B216" s="8"/>
      <c r="C216" s="3"/>
      <c r="D216" s="3"/>
      <c r="E216" s="3"/>
      <c r="F216" s="3"/>
      <c r="G216" s="3"/>
      <c r="H216" s="9"/>
      <c r="I216" s="3"/>
      <c r="J216" s="3"/>
      <c r="K216" s="3"/>
      <c r="L216" s="3"/>
      <c r="M216" s="3"/>
      <c r="N216" s="3"/>
      <c r="O216" s="3"/>
    </row>
    <row r="217" spans="1:15" x14ac:dyDescent="0.3">
      <c r="A217" s="8"/>
      <c r="B217" s="8"/>
      <c r="C217" s="3"/>
      <c r="D217" s="3"/>
      <c r="E217" s="3"/>
      <c r="F217" s="3"/>
      <c r="G217" s="3"/>
      <c r="H217" s="9"/>
      <c r="I217" s="3"/>
      <c r="J217" s="3"/>
      <c r="K217" s="3"/>
      <c r="L217" s="3"/>
      <c r="M217" s="3"/>
      <c r="N217" s="3"/>
      <c r="O217" s="3"/>
    </row>
    <row r="218" spans="1:15" x14ac:dyDescent="0.3">
      <c r="A218" s="8"/>
      <c r="B218" s="8"/>
      <c r="C218" s="3"/>
      <c r="D218" s="3"/>
      <c r="E218" s="3"/>
      <c r="F218" s="3"/>
      <c r="G218" s="3"/>
      <c r="H218" s="9"/>
      <c r="I218" s="3"/>
      <c r="J218" s="3"/>
      <c r="K218" s="3"/>
      <c r="L218" s="3"/>
      <c r="M218" s="3"/>
      <c r="N218" s="3"/>
      <c r="O218" s="3"/>
    </row>
    <row r="219" spans="1:15" x14ac:dyDescent="0.3">
      <c r="A219" s="8"/>
      <c r="B219" s="8"/>
      <c r="C219" s="3"/>
      <c r="D219" s="3"/>
      <c r="E219" s="3"/>
      <c r="F219" s="3"/>
      <c r="G219" s="3"/>
      <c r="H219" s="9"/>
      <c r="I219" s="3"/>
      <c r="J219" s="3"/>
      <c r="K219" s="3"/>
      <c r="L219" s="3"/>
      <c r="M219" s="3"/>
      <c r="N219" s="3"/>
      <c r="O219" s="3"/>
    </row>
    <row r="220" spans="1:15" x14ac:dyDescent="0.3">
      <c r="A220" s="8"/>
      <c r="B220" s="8"/>
      <c r="C220" s="3"/>
      <c r="D220" s="3"/>
      <c r="E220" s="3"/>
      <c r="F220" s="3"/>
      <c r="G220" s="3"/>
      <c r="H220" s="9"/>
      <c r="I220" s="3"/>
      <c r="J220" s="3"/>
      <c r="K220" s="3"/>
      <c r="L220" s="3"/>
      <c r="M220" s="3"/>
      <c r="N220" s="3"/>
      <c r="O220" s="3"/>
    </row>
  </sheetData>
  <sortState ref="A2:O220">
    <sortCondition ref="B2:B220"/>
    <sortCondition descending="1" ref="G2:G2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 2017 Total</vt:lpstr>
      <vt:lpstr>CF 2017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Cindy Moynes</dc:creator>
  <cp:lastModifiedBy>Derek Smith</cp:lastModifiedBy>
  <dcterms:created xsi:type="dcterms:W3CDTF">2013-11-20T16:06:12Z</dcterms:created>
  <dcterms:modified xsi:type="dcterms:W3CDTF">2017-11-30T23:24:15Z</dcterms:modified>
</cp:coreProperties>
</file>