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emanal" sheetId="1" r:id="rId1"/>
    <sheet name="Abril 10" sheetId="67" r:id="rId2"/>
    <sheet name="Abril 11" sheetId="68" r:id="rId3"/>
    <sheet name="Abril 12" sheetId="69" r:id="rId4"/>
    <sheet name="Abril 13" sheetId="7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0" i="1"/>
  <c r="I8" i="1"/>
  <c r="I23" i="1"/>
  <c r="I7" i="1"/>
  <c r="I13" i="1"/>
  <c r="I9" i="1"/>
  <c r="I5" i="1"/>
  <c r="G4" i="70"/>
  <c r="G5" i="70"/>
  <c r="G6" i="70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I24" i="70"/>
  <c r="G4" i="69"/>
  <c r="G5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I24" i="69"/>
  <c r="G4" i="68"/>
  <c r="G5" i="68"/>
  <c r="G6" i="68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22" i="68"/>
  <c r="I24" i="68"/>
  <c r="G4" i="67"/>
  <c r="G5" i="67"/>
  <c r="G6" i="67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I24" i="67"/>
  <c r="I24" i="1" l="1"/>
  <c r="G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<sst xmlns="http://schemas.openxmlformats.org/spreadsheetml/2006/main" count="129" uniqueCount="28">
  <si>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</si>
  <si>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</si>
  <si>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</si>
  <si>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</si>
  <si>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</si>
  <si>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</si>
  <si>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</si>
  <si>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</si>
  <si>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</si>
  <si>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</si>
  <si>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</si>
  <si>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</si>
  <si>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</si>
  <si>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</si>
  <si>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</si>
  <si>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</si>
  <si>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</si>
  <si>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</si>
  <si>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</si>
  <si>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</si>
  <si>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</si>
  <si>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</si>
  <si>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</si>
  <si>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</si>
  <si>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</si>
  <si>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</si>
  <si>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(VG Forestal)</t>
  </si>
  <si>
    <t>Semana 15, 2017. Del 10-13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</si>
</sst>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" fontId="0" fillId="2" borderId="0" xfId="0" applyNumberFormat="1" applyFill="1"/>
    <xf numFmtId="164" fontId="0" fillId="0" borderId="0" xfId="1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" fontId="0" fillId="3" borderId="0" xfId="0" applyNumberFormat="1" applyFill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'Abril 10'!$I$24</c:f>
              <c:numCache>
                <c:formatCode>"$"#,##0.00</c:formatCode>
                <c:ptCount val="1"/>
                <c:pt idx="0">
                  <c:v>22554.5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'Abril 11'!$I$24</c:f>
              <c:numCache>
                <c:formatCode>"$"#,##0.00</c:formatCode>
                <c:ptCount val="1"/>
                <c:pt idx="0">
                  <c:v>14980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'Abril 12'!$I$24</c:f>
              <c:numCache>
                <c:formatCode>"$"#,##0.00</c:formatCode>
                <c:ptCount val="1"/>
                <c:pt idx="0">
                  <c:v>41913.160000000003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'Abril 13'!$I$24</c:f>
              <c:numCache>
                <c:formatCode>"$"#,##0.00</c:formatCode>
                <c:ptCount val="1"/>
                <c:pt idx="0">
                  <c:v>379204.15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BC0-41DE-8CFF-84E6DC1E5E3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BC0-41DE-8CFF-84E6DC1E5E3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BC0-41DE-8CFF-84E6DC1E5E3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BC0-41DE-8CFF-84E6DC1E5E3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BC0-41DE-8CFF-84E6DC1E5E3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BC0-41DE-8CFF-84E6DC1E5E3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BC0-41DE-8CFF-84E6DC1E5E3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B3D-4B63-A2E6-22BC9C10D597}"/>
              </c:ext>
            </c:extLst>
          </c:dPt>
          <c:cat>
            <c:strRef>
              <c:f>(Semanal!$A$5,Semanal!$A$7,Semanal!$A$8,Semanal!$A$9,Semanal!$A$10,Semanal!$A$13,Semanal!$A$16,Semanal!$A$23)</c:f>
              <c:strCache>
                <c:ptCount val="8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Corporacion La Favorita</c:v>
                </c:pt>
                <c:pt idx="6">
                  <c:v>Holcim</c:v>
                </c:pt>
                <c:pt idx="7">
                  <c:v>Otros</c:v>
                </c:pt>
              </c:strCache>
            </c:strRef>
          </c:cat>
          <c:val>
            <c:numRef>
              <c:f>(Semanal!$I$5,Semanal!$I$7,Semanal!$I$8,Semanal!$I$9,Semanal!$I$10,Semanal!$I$13,Semanal!$I$16,Semanal!$I$23)</c:f>
              <c:numCache>
                <c:formatCode>"$"#,##0.00</c:formatCode>
                <c:ptCount val="8"/>
                <c:pt idx="0">
                  <c:v>27000</c:v>
                </c:pt>
                <c:pt idx="1">
                  <c:v>836</c:v>
                </c:pt>
                <c:pt idx="2">
                  <c:v>7500</c:v>
                </c:pt>
                <c:pt idx="3">
                  <c:v>5000</c:v>
                </c:pt>
                <c:pt idx="4">
                  <c:v>466.56</c:v>
                </c:pt>
                <c:pt idx="5">
                  <c:v>98339.25</c:v>
                </c:pt>
                <c:pt idx="6">
                  <c:v>6600</c:v>
                </c:pt>
                <c:pt idx="7">
                  <c:v>312910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D3E-B5B8-27EF6807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10-4C67-85E1-9371FD0C7A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10-4C67-85E1-9371FD0C7A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10-4C67-85E1-9371FD0C7A44}"/>
              </c:ext>
            </c:extLst>
          </c:dPt>
          <c:cat>
            <c:strRef>
              <c:f>('Abril 10'!$A$5,'Abril 10'!$A$9,'Abril 10'!$A$13)</c:f>
              <c:strCache>
                <c:ptCount val="3"/>
                <c:pt idx="0">
                  <c:v>Alicosta BK Holding</c:v>
                </c:pt>
                <c:pt idx="1">
                  <c:v>Brikapital</c:v>
                </c:pt>
                <c:pt idx="2">
                  <c:v>Corporacion La Favorita</c:v>
                </c:pt>
              </c:strCache>
            </c:strRef>
          </c:cat>
          <c:val>
            <c:numRef>
              <c:f>('Abril 10'!$I$5,'Abril 10'!$I$9,'Abril 10'!$I$13)</c:f>
              <c:numCache>
                <c:formatCode>"$"#,##0.00</c:formatCode>
                <c:ptCount val="3"/>
                <c:pt idx="0">
                  <c:v>15000</c:v>
                </c:pt>
                <c:pt idx="1">
                  <c:v>5000</c:v>
                </c:pt>
                <c:pt idx="2">
                  <c:v>2554.5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10-4C67-85E1-9371FD0C7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A6-4BF9-BBDC-EC99685FA37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A6-4BF9-BBDC-EC99685FA37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A6-4BF9-BBDC-EC99685FA374}"/>
              </c:ext>
            </c:extLst>
          </c:dPt>
          <c:cat>
            <c:strRef>
              <c:f>('Abril 11'!$A$7,'Abril 11'!$A$13,'Abril 11'!$A$23)</c:f>
              <c:strCache>
                <c:ptCount val="3"/>
                <c:pt idx="0">
                  <c:v>Banco de Guayaquil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f>('Abril 11'!$I$7,'Abril 11'!$I$13,'Abril 11'!$I$23)</c:f>
              <c:numCache>
                <c:formatCode>"$"#,##0.00</c:formatCode>
                <c:ptCount val="3"/>
                <c:pt idx="0">
                  <c:v>691</c:v>
                </c:pt>
                <c:pt idx="1">
                  <c:v>5287.8</c:v>
                </c:pt>
                <c:pt idx="2">
                  <c:v>9001.2000000000007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A6-4BF9-BBDC-EC99685FA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188-4BDE-9390-4B2BBC5971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188-4BDE-9390-4B2BBC5971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188-4BDE-9390-4B2BBC5971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188-4BDE-9390-4B2BBC5971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188-4BDE-9390-4B2BBC5971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188-4BDE-9390-4B2BBC5971E9}"/>
              </c:ext>
            </c:extLst>
          </c:dPt>
          <c:cat>
            <c:strRef>
              <c:f>('Abril 12'!$A$5,'Abril 12'!$A$7,'Abril 12'!$A$8,'Abril 12'!$A$10,'Abril 12'!$A$13,'Abril 12'!$A$16)</c:f>
              <c:strCache>
                <c:ptCount val="6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Holcim</c:v>
                </c:pt>
              </c:strCache>
            </c:strRef>
          </c:cat>
          <c:val>
            <c:numRef>
              <c:f>('Abril 12'!$I$5,'Abril 12'!$I$7,'Abril 12'!$I$8,'Abril 12'!$I$10,'Abril 12'!$I$13,'Abril 12'!$I$16)</c:f>
              <c:numCache>
                <c:formatCode>"$"#,##0.00</c:formatCode>
                <c:ptCount val="6"/>
                <c:pt idx="0">
                  <c:v>12000</c:v>
                </c:pt>
                <c:pt idx="1">
                  <c:v>145</c:v>
                </c:pt>
                <c:pt idx="2">
                  <c:v>7500</c:v>
                </c:pt>
                <c:pt idx="3">
                  <c:v>466.56</c:v>
                </c:pt>
                <c:pt idx="4">
                  <c:v>15201.6</c:v>
                </c:pt>
                <c:pt idx="5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88-4BDE-9390-4B2BBC59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EA-4B40-8AB1-F6250B8E8A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EA-4B40-8AB1-F6250B8E8A4A}"/>
              </c:ext>
            </c:extLst>
          </c:dPt>
          <c:cat>
            <c:strRef>
              <c:f>('Abril 13'!$A$13,'Abril 13'!$A$23)</c:f>
              <c:strCache>
                <c:ptCount val="2"/>
                <c:pt idx="0">
                  <c:v>Corporacion La Favorita</c:v>
                </c:pt>
                <c:pt idx="1">
                  <c:v>Otros</c:v>
                </c:pt>
              </c:strCache>
            </c:strRef>
          </c:cat>
          <c:val>
            <c:numRef>
              <c:f>('Abril 13'!$I$13,'Abril 13'!$I$23)</c:f>
              <c:numCache>
                <c:formatCode>"$"#,##0.00</c:formatCode>
                <c:ptCount val="2"/>
                <c:pt idx="0">
                  <c:v>75295.350000000006</c:v>
                </c:pt>
                <c:pt idx="1">
                  <c:v>303908.8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EA-4B40-8AB1-F6250B8E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99060</xdr:colOff>
      <xdr:row>21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0" max="10" width="10.5546875" bestFit="1" customWidth="1"/>
    <col min="12" max="12" width="9.5546875" bestFit="1" customWidth="1"/>
  </cols>
  <sheetData>
    <row r="1" spans="1:9" x14ac:dyDescent="0.3">
      <c r="A1" s="22" t="s">
        <v>27</v>
      </c>
      <c r="B1" s="22"/>
      <c r="C1" s="22"/>
      <c r="D1" s="22"/>
      <c r="E1" s="22"/>
      <c r="F1" s="22"/>
      <c r="G1" s="22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7">
        <v>1124.6199999999999</v>
      </c>
      <c r="D4" s="9"/>
      <c r="E4" s="17">
        <v>1116.22</v>
      </c>
      <c r="F4" s="9"/>
      <c r="G4" s="11">
        <f>(C4-E4)/E4</f>
        <v>7.5253982189889658E-3</v>
      </c>
      <c r="I4" s="16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6">
        <f>SUM('Abril 10'!I5,'Abril 12'!I5)</f>
        <v>27000</v>
      </c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16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16">
        <f>SUM('Abril 11'!I7,'Abril 12'!I7)</f>
        <v>836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16">
        <f>SUM('Abril 12'!I8)</f>
        <v>7500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16">
        <f>SUM('Abril 10'!I9)</f>
        <v>5000</v>
      </c>
    </row>
    <row r="10" spans="1:9" x14ac:dyDescent="0.3">
      <c r="A10" s="9" t="s">
        <v>4</v>
      </c>
      <c r="B10" s="9"/>
      <c r="C10" s="10">
        <v>77.760000000000005</v>
      </c>
      <c r="D10" s="9"/>
      <c r="E10" s="10">
        <v>74</v>
      </c>
      <c r="F10" s="9"/>
      <c r="G10" s="11">
        <f t="shared" si="0"/>
        <v>5.0810810810810882E-2</v>
      </c>
      <c r="I10" s="16">
        <f>SUM('Abril 12'!I10)</f>
        <v>466.56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16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16"/>
    </row>
    <row r="13" spans="1:9" x14ac:dyDescent="0.3">
      <c r="A13" s="13" t="s">
        <v>7</v>
      </c>
      <c r="B13" s="13"/>
      <c r="C13" s="14">
        <v>1.77</v>
      </c>
      <c r="D13" s="13"/>
      <c r="E13" s="14">
        <v>1.87</v>
      </c>
      <c r="F13" s="13"/>
      <c r="G13" s="12">
        <f t="shared" si="0"/>
        <v>-5.3475935828877053E-2</v>
      </c>
      <c r="I13" s="16">
        <f>SUM('Abril 10'!I13,'Abril 11'!I13,'Abril 12'!I13,'Abril 13'!I13)</f>
        <v>98339.25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18"/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16"/>
    </row>
    <row r="16" spans="1:9" x14ac:dyDescent="0.3">
      <c r="A16" s="9" t="s">
        <v>10</v>
      </c>
      <c r="B16" s="9"/>
      <c r="C16" s="10">
        <v>66</v>
      </c>
      <c r="D16" s="9"/>
      <c r="E16" s="10">
        <v>62</v>
      </c>
      <c r="F16" s="9"/>
      <c r="G16" s="11">
        <f t="shared" si="0"/>
        <v>6.4516129032258063E-2</v>
      </c>
      <c r="I16" s="16">
        <f>SUM('Abril 12'!I16)</f>
        <v>6600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16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16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16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16"/>
      <c r="L20" s="19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16"/>
    </row>
    <row r="22" spans="1:12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16"/>
    </row>
    <row r="23" spans="1:12" x14ac:dyDescent="0.3">
      <c r="A23" t="s">
        <v>24</v>
      </c>
      <c r="I23" s="16">
        <f>SUM('Abril 11'!I23,'Abril 13'!I23)</f>
        <v>312910</v>
      </c>
    </row>
    <row r="24" spans="1:12" x14ac:dyDescent="0.3">
      <c r="A24" s="8"/>
      <c r="B24" s="1"/>
      <c r="I24" s="15">
        <f>SUM(I5:I23)</f>
        <v>458651.81</v>
      </c>
    </row>
    <row r="25" spans="1:12" x14ac:dyDescent="0.3">
      <c r="I25" s="16"/>
      <c r="J25" s="19"/>
    </row>
    <row r="26" spans="1:12" x14ac:dyDescent="0.3">
      <c r="J26" s="19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I13" sqref="I13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22">
        <v>42835</v>
      </c>
      <c r="B1" s="22"/>
      <c r="C1" s="22"/>
      <c r="D1" s="22"/>
      <c r="E1" s="22"/>
      <c r="F1" s="22"/>
      <c r="G1" s="22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23">
        <v>1116.22</v>
      </c>
      <c r="D4" s="5"/>
      <c r="E4" s="23">
        <v>1116.22</v>
      </c>
      <c r="F4" s="5"/>
      <c r="G4" s="7">
        <f>(C4-E4)/E4</f>
        <v>0</v>
      </c>
      <c r="I4" s="16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6">
        <v>15000</v>
      </c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6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6"/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6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6">
        <v>5000</v>
      </c>
    </row>
    <row r="10" spans="1:11" x14ac:dyDescent="0.3">
      <c r="A10" s="5" t="s">
        <v>4</v>
      </c>
      <c r="B10" s="5"/>
      <c r="C10" s="6">
        <v>74</v>
      </c>
      <c r="D10" s="5"/>
      <c r="E10" s="6">
        <v>74</v>
      </c>
      <c r="F10" s="5"/>
      <c r="G10" s="7">
        <f>(C10-E10)/E10</f>
        <v>0</v>
      </c>
      <c r="I10" s="16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6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6"/>
    </row>
    <row r="13" spans="1:11" x14ac:dyDescent="0.3">
      <c r="A13" s="13" t="s">
        <v>7</v>
      </c>
      <c r="B13" s="13"/>
      <c r="C13" s="14">
        <v>1.85</v>
      </c>
      <c r="D13" s="13"/>
      <c r="E13" s="14">
        <v>1.87</v>
      </c>
      <c r="F13" s="13"/>
      <c r="G13" s="12">
        <f>(C13-E13)/E13</f>
        <v>-1.0695187165775409E-2</v>
      </c>
      <c r="I13" s="16">
        <v>2554.5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6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6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>(C16-E16)/E16</f>
        <v>0</v>
      </c>
      <c r="I16" s="16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6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6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6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6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6"/>
    </row>
    <row r="22" spans="1:9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6"/>
    </row>
    <row r="23" spans="1:9" x14ac:dyDescent="0.3">
      <c r="A23" t="s">
        <v>24</v>
      </c>
      <c r="B23" s="20"/>
      <c r="I23" s="16"/>
    </row>
    <row r="24" spans="1:9" x14ac:dyDescent="0.3">
      <c r="A24" s="8"/>
      <c r="B24" s="1"/>
      <c r="I24" s="15">
        <f>SUM(I5:I23)</f>
        <v>22554.5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I23" sqref="I23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22">
        <v>42836</v>
      </c>
      <c r="B1" s="22"/>
      <c r="C1" s="22"/>
      <c r="D1" s="22"/>
      <c r="E1" s="22"/>
      <c r="F1" s="22"/>
      <c r="G1" s="22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21">
        <v>1110.3599999999999</v>
      </c>
      <c r="D4" s="13"/>
      <c r="E4" s="21">
        <v>1116.22</v>
      </c>
      <c r="F4" s="13"/>
      <c r="G4" s="12">
        <f>(C4-E4)/E4</f>
        <v>-5.2498611384853584E-3</v>
      </c>
      <c r="I4" s="16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6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6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6">
        <v>691</v>
      </c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6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6"/>
    </row>
    <row r="10" spans="1:11" x14ac:dyDescent="0.3">
      <c r="A10" s="5" t="s">
        <v>4</v>
      </c>
      <c r="B10" s="5"/>
      <c r="C10" s="6">
        <v>74</v>
      </c>
      <c r="D10" s="5"/>
      <c r="E10" s="6">
        <v>74</v>
      </c>
      <c r="F10" s="5"/>
      <c r="G10" s="7">
        <f>(C10-E10)/E10</f>
        <v>0</v>
      </c>
      <c r="I10" s="16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6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6"/>
    </row>
    <row r="13" spans="1:11" x14ac:dyDescent="0.3">
      <c r="A13" s="13" t="s">
        <v>7</v>
      </c>
      <c r="B13" s="13"/>
      <c r="C13" s="14">
        <v>1.84</v>
      </c>
      <c r="D13" s="13"/>
      <c r="E13" s="14">
        <v>1.85</v>
      </c>
      <c r="F13" s="13"/>
      <c r="G13" s="12">
        <f>(C13-E13)/E13</f>
        <v>-5.40540540540541E-3</v>
      </c>
      <c r="I13" s="16">
        <v>5287.8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6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6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>(C16-E16)/E16</f>
        <v>0</v>
      </c>
      <c r="I16" s="16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6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6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6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6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6"/>
    </row>
    <row r="22" spans="1:9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6"/>
    </row>
    <row r="23" spans="1:9" x14ac:dyDescent="0.3">
      <c r="A23" t="s">
        <v>24</v>
      </c>
      <c r="B23" s="20" t="s">
        <v>26</v>
      </c>
      <c r="I23" s="16">
        <v>9001.2000000000007</v>
      </c>
    </row>
    <row r="24" spans="1:9" x14ac:dyDescent="0.3">
      <c r="A24" s="8"/>
      <c r="B24" s="1"/>
      <c r="I24" s="15">
        <f>SUM(I5:I23)</f>
        <v>14980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I16" sqref="I16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22">
        <v>42837</v>
      </c>
      <c r="B1" s="22"/>
      <c r="C1" s="22"/>
      <c r="D1" s="22"/>
      <c r="E1" s="22"/>
      <c r="F1" s="22"/>
      <c r="G1" s="22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9" t="s">
        <v>17</v>
      </c>
      <c r="B4" s="9"/>
      <c r="C4" s="17">
        <v>1128.1400000000001</v>
      </c>
      <c r="D4" s="9"/>
      <c r="E4" s="17">
        <v>1110.3599999999999</v>
      </c>
      <c r="F4" s="9"/>
      <c r="G4" s="11">
        <f>(C4-E4)/E4</f>
        <v>1.6012824669476747E-2</v>
      </c>
      <c r="I4" s="16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6">
        <v>12000</v>
      </c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6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6">
        <v>145</v>
      </c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6">
        <v>7500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6"/>
    </row>
    <row r="10" spans="1:11" x14ac:dyDescent="0.3">
      <c r="A10" s="9" t="s">
        <v>4</v>
      </c>
      <c r="B10" s="9"/>
      <c r="C10" s="10">
        <v>77.760000000000005</v>
      </c>
      <c r="D10" s="9"/>
      <c r="E10" s="10">
        <v>74</v>
      </c>
      <c r="F10" s="9"/>
      <c r="G10" s="11">
        <f>(C10-E10)/E10</f>
        <v>5.0810810810810882E-2</v>
      </c>
      <c r="I10" s="16">
        <v>466.56</v>
      </c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6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6"/>
    </row>
    <row r="13" spans="1:11" x14ac:dyDescent="0.3">
      <c r="A13" s="13" t="s">
        <v>7</v>
      </c>
      <c r="B13" s="13"/>
      <c r="C13" s="14">
        <v>1.8</v>
      </c>
      <c r="D13" s="13"/>
      <c r="E13" s="14">
        <v>1.84</v>
      </c>
      <c r="F13" s="13"/>
      <c r="G13" s="12">
        <f>(C13-E13)/E13</f>
        <v>-2.1739130434782625E-2</v>
      </c>
      <c r="I13" s="16">
        <v>15201.6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6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6"/>
    </row>
    <row r="16" spans="1:11" x14ac:dyDescent="0.3">
      <c r="A16" s="9" t="s">
        <v>10</v>
      </c>
      <c r="B16" s="9"/>
      <c r="C16" s="10">
        <v>66</v>
      </c>
      <c r="D16" s="9"/>
      <c r="E16" s="10">
        <v>62</v>
      </c>
      <c r="F16" s="9"/>
      <c r="G16" s="11">
        <f>(C16-E16)/E16</f>
        <v>6.4516129032258063E-2</v>
      </c>
      <c r="I16" s="16">
        <v>6600</v>
      </c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6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6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6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6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6"/>
    </row>
    <row r="22" spans="1:9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6"/>
    </row>
    <row r="23" spans="1:9" x14ac:dyDescent="0.3">
      <c r="A23" t="s">
        <v>24</v>
      </c>
      <c r="B23" s="20"/>
      <c r="I23" s="16"/>
    </row>
    <row r="24" spans="1:9" x14ac:dyDescent="0.3">
      <c r="A24" s="8"/>
      <c r="B24" s="1"/>
      <c r="I24" s="15">
        <f>SUM(I5:I23)</f>
        <v>41913.160000000003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I16" sqref="I16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22">
        <v>42838</v>
      </c>
      <c r="B1" s="22"/>
      <c r="C1" s="22"/>
      <c r="D1" s="22"/>
      <c r="E1" s="22"/>
      <c r="F1" s="22"/>
      <c r="G1" s="22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21">
        <v>1124.6199999999999</v>
      </c>
      <c r="D4" s="13"/>
      <c r="E4" s="21">
        <v>1128.1400000000001</v>
      </c>
      <c r="F4" s="13"/>
      <c r="G4" s="12">
        <f>(C4-E4)/E4</f>
        <v>-3.1201801194889012E-3</v>
      </c>
      <c r="I4" s="16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6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6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6"/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6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6"/>
    </row>
    <row r="10" spans="1:11" x14ac:dyDescent="0.3">
      <c r="A10" s="5" t="s">
        <v>4</v>
      </c>
      <c r="B10" s="5"/>
      <c r="C10" s="6">
        <v>77.760000000000005</v>
      </c>
      <c r="D10" s="5"/>
      <c r="E10" s="6">
        <v>77.760000000000005</v>
      </c>
      <c r="F10" s="5"/>
      <c r="G10" s="7">
        <f>(C10-E10)/E10</f>
        <v>0</v>
      </c>
      <c r="I10" s="16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6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6"/>
    </row>
    <row r="13" spans="1:11" x14ac:dyDescent="0.3">
      <c r="A13" s="13" t="s">
        <v>7</v>
      </c>
      <c r="B13" s="13"/>
      <c r="C13" s="14">
        <v>1.77</v>
      </c>
      <c r="D13" s="13"/>
      <c r="E13" s="14">
        <v>1.8</v>
      </c>
      <c r="F13" s="13"/>
      <c r="G13" s="12">
        <f>(C13-E13)/E13</f>
        <v>-1.666666666666668E-2</v>
      </c>
      <c r="I13" s="16">
        <v>75295.350000000006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6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6"/>
    </row>
    <row r="16" spans="1:11" x14ac:dyDescent="0.3">
      <c r="A16" s="5" t="s">
        <v>10</v>
      </c>
      <c r="B16" s="5"/>
      <c r="C16" s="6">
        <v>66</v>
      </c>
      <c r="D16" s="5"/>
      <c r="E16" s="6">
        <v>66</v>
      </c>
      <c r="F16" s="5"/>
      <c r="G16" s="7">
        <f>(C16-E16)/E16</f>
        <v>0</v>
      </c>
      <c r="I16" s="16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6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6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6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6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6"/>
    </row>
    <row r="22" spans="1:9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6"/>
    </row>
    <row r="23" spans="1:9" x14ac:dyDescent="0.3">
      <c r="A23" t="s">
        <v>24</v>
      </c>
      <c r="B23" s="20" t="s">
        <v>26</v>
      </c>
      <c r="I23" s="16">
        <v>303908.8</v>
      </c>
    </row>
    <row r="24" spans="1:9" x14ac:dyDescent="0.3">
      <c r="A24" s="8"/>
      <c r="B24" s="1"/>
      <c r="I24" s="15">
        <f>SUM(I5:I23)</f>
        <v>379204.15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Semanal</vt:lpstr>
      <vt:lpstr>Abril 10</vt:lpstr>
      <vt:lpstr>Abril 11</vt:lpstr>
      <vt:lpstr>Abril 12</vt:lpstr>
      <vt:lpstr>Abril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2017-04-17T00:02:00Z</dcterms:modified>
</cp:coreProperties>
</file>