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7\07\"/>
    </mc:Choice>
  </mc:AlternateContent>
  <bookViews>
    <workbookView xWindow="0" yWindow="0" windowWidth="23040" windowHeight="9672"/>
  </bookViews>
  <sheets>
    <sheet name="Julio2017" sheetId="1" r:id="rId1"/>
    <sheet name="S27" sheetId="130" r:id="rId2"/>
    <sheet name="S28" sheetId="131" r:id="rId3"/>
    <sheet name="S29" sheetId="132" r:id="rId4"/>
    <sheet name="S30" sheetId="133" r:id="rId5"/>
    <sheet name="JL31" sheetId="134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CNA">Julio2017!$B$11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5" i="1"/>
  <c r="D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5" i="1"/>
  <c r="H4" i="134"/>
  <c r="H5" i="134"/>
  <c r="H6" i="134"/>
  <c r="H7" i="134"/>
  <c r="H8" i="134"/>
  <c r="H9" i="134"/>
  <c r="H10" i="134"/>
  <c r="H11" i="134"/>
  <c r="H12" i="134"/>
  <c r="H13" i="134"/>
  <c r="H14" i="134"/>
  <c r="H15" i="134"/>
  <c r="H16" i="134"/>
  <c r="H17" i="134"/>
  <c r="H18" i="134"/>
  <c r="H19" i="134"/>
  <c r="H20" i="134"/>
  <c r="H21" i="134"/>
  <c r="H22" i="134"/>
  <c r="H23" i="134"/>
  <c r="J25" i="134"/>
  <c r="H4" i="133"/>
  <c r="D5" i="133"/>
  <c r="E5" i="133"/>
  <c r="H5" i="133"/>
  <c r="J5" i="133"/>
  <c r="D6" i="133"/>
  <c r="E6" i="133"/>
  <c r="H6" i="133"/>
  <c r="J6" i="133"/>
  <c r="D7" i="133"/>
  <c r="E7" i="133"/>
  <c r="H7" i="133"/>
  <c r="J7" i="133"/>
  <c r="D8" i="133"/>
  <c r="E8" i="133"/>
  <c r="H8" i="133"/>
  <c r="J8" i="133"/>
  <c r="D9" i="133"/>
  <c r="E9" i="133"/>
  <c r="H9" i="133"/>
  <c r="J9" i="133"/>
  <c r="D10" i="133"/>
  <c r="E10" i="133"/>
  <c r="H10" i="133"/>
  <c r="J10" i="133"/>
  <c r="D11" i="133"/>
  <c r="E11" i="133"/>
  <c r="H11" i="133"/>
  <c r="J11" i="133"/>
  <c r="D12" i="133"/>
  <c r="E12" i="133"/>
  <c r="H12" i="133"/>
  <c r="J12" i="133"/>
  <c r="D13" i="133"/>
  <c r="E13" i="133"/>
  <c r="H13" i="133"/>
  <c r="J13" i="133"/>
  <c r="D14" i="133"/>
  <c r="E14" i="133"/>
  <c r="H14" i="133"/>
  <c r="J14" i="133"/>
  <c r="D15" i="133"/>
  <c r="E15" i="133"/>
  <c r="H15" i="133"/>
  <c r="J15" i="133"/>
  <c r="D16" i="133"/>
  <c r="E16" i="133"/>
  <c r="H16" i="133"/>
  <c r="J16" i="133"/>
  <c r="D17" i="133"/>
  <c r="E17" i="133"/>
  <c r="H17" i="133"/>
  <c r="J17" i="133"/>
  <c r="D18" i="133"/>
  <c r="E18" i="133"/>
  <c r="H18" i="133"/>
  <c r="J18" i="133"/>
  <c r="D19" i="133"/>
  <c r="E19" i="133"/>
  <c r="H19" i="133"/>
  <c r="J19" i="133"/>
  <c r="D20" i="133"/>
  <c r="E20" i="133"/>
  <c r="H20" i="133"/>
  <c r="J20" i="133"/>
  <c r="D21" i="133"/>
  <c r="E21" i="133"/>
  <c r="H21" i="133"/>
  <c r="J21" i="133"/>
  <c r="D22" i="133"/>
  <c r="E22" i="133"/>
  <c r="H22" i="133"/>
  <c r="J22" i="133"/>
  <c r="D23" i="133"/>
  <c r="E23" i="133"/>
  <c r="H23" i="133"/>
  <c r="J23" i="133"/>
  <c r="J24" i="133"/>
  <c r="J25" i="133"/>
  <c r="H4" i="132"/>
  <c r="D5" i="132"/>
  <c r="E5" i="132"/>
  <c r="H5" i="132"/>
  <c r="J5" i="132"/>
  <c r="D6" i="132"/>
  <c r="E6" i="132"/>
  <c r="H6" i="132"/>
  <c r="J6" i="132"/>
  <c r="D7" i="132"/>
  <c r="E7" i="132"/>
  <c r="H7" i="132"/>
  <c r="J7" i="132"/>
  <c r="D8" i="132"/>
  <c r="E8" i="132"/>
  <c r="H8" i="132"/>
  <c r="J8" i="132"/>
  <c r="D9" i="132"/>
  <c r="E9" i="132"/>
  <c r="H9" i="132"/>
  <c r="J9" i="132"/>
  <c r="D10" i="132"/>
  <c r="E10" i="132"/>
  <c r="H10" i="132"/>
  <c r="J10" i="132"/>
  <c r="D11" i="132"/>
  <c r="E11" i="132"/>
  <c r="H11" i="132"/>
  <c r="J11" i="132"/>
  <c r="D12" i="132"/>
  <c r="E12" i="132"/>
  <c r="H12" i="132"/>
  <c r="J12" i="132"/>
  <c r="D13" i="132"/>
  <c r="E13" i="132"/>
  <c r="H13" i="132"/>
  <c r="J13" i="132"/>
  <c r="D14" i="132"/>
  <c r="E14" i="132"/>
  <c r="H14" i="132"/>
  <c r="J14" i="132"/>
  <c r="D15" i="132"/>
  <c r="E15" i="132"/>
  <c r="H15" i="132"/>
  <c r="J15" i="132"/>
  <c r="D16" i="132"/>
  <c r="E16" i="132"/>
  <c r="H16" i="132"/>
  <c r="J16" i="132"/>
  <c r="D17" i="132"/>
  <c r="E17" i="132"/>
  <c r="H17" i="132"/>
  <c r="J17" i="132"/>
  <c r="D18" i="132"/>
  <c r="E18" i="132"/>
  <c r="H18" i="132"/>
  <c r="J18" i="132"/>
  <c r="D19" i="132"/>
  <c r="E19" i="132"/>
  <c r="H19" i="132"/>
  <c r="J19" i="132"/>
  <c r="D20" i="132"/>
  <c r="E20" i="132"/>
  <c r="H20" i="132"/>
  <c r="J20" i="132"/>
  <c r="D21" i="132"/>
  <c r="E21" i="132"/>
  <c r="H21" i="132"/>
  <c r="J21" i="132"/>
  <c r="D22" i="132"/>
  <c r="E22" i="132"/>
  <c r="H22" i="132"/>
  <c r="J22" i="132"/>
  <c r="D23" i="132"/>
  <c r="E23" i="132"/>
  <c r="H23" i="132"/>
  <c r="J23" i="132"/>
  <c r="J24" i="132"/>
  <c r="J25" i="132"/>
  <c r="H4" i="131"/>
  <c r="D5" i="131"/>
  <c r="E5" i="131"/>
  <c r="H5" i="131"/>
  <c r="J5" i="131"/>
  <c r="D6" i="131"/>
  <c r="E6" i="131"/>
  <c r="H6" i="131"/>
  <c r="J6" i="131"/>
  <c r="D7" i="131"/>
  <c r="E7" i="131"/>
  <c r="H7" i="131"/>
  <c r="J7" i="131"/>
  <c r="D8" i="131"/>
  <c r="E8" i="131"/>
  <c r="H8" i="131"/>
  <c r="J8" i="131"/>
  <c r="D9" i="131"/>
  <c r="E9" i="131"/>
  <c r="H9" i="131"/>
  <c r="J9" i="131"/>
  <c r="D10" i="131"/>
  <c r="E10" i="131"/>
  <c r="H10" i="131"/>
  <c r="J10" i="131"/>
  <c r="D11" i="131"/>
  <c r="E11" i="131"/>
  <c r="H11" i="131"/>
  <c r="J11" i="131"/>
  <c r="D12" i="131"/>
  <c r="E12" i="131"/>
  <c r="H12" i="131"/>
  <c r="J12" i="131"/>
  <c r="D13" i="131"/>
  <c r="E13" i="131"/>
  <c r="H13" i="131"/>
  <c r="J13" i="131"/>
  <c r="D14" i="131"/>
  <c r="E14" i="131"/>
  <c r="H14" i="131"/>
  <c r="J14" i="131"/>
  <c r="D15" i="131"/>
  <c r="E15" i="131"/>
  <c r="H15" i="131"/>
  <c r="J15" i="131"/>
  <c r="D16" i="131"/>
  <c r="E16" i="131"/>
  <c r="H16" i="131"/>
  <c r="J16" i="131"/>
  <c r="D17" i="131"/>
  <c r="E17" i="131"/>
  <c r="H17" i="131"/>
  <c r="J17" i="131"/>
  <c r="D18" i="131"/>
  <c r="E18" i="131"/>
  <c r="H18" i="131"/>
  <c r="J18" i="131"/>
  <c r="D19" i="131"/>
  <c r="E19" i="131"/>
  <c r="H19" i="131"/>
  <c r="J19" i="131"/>
  <c r="D20" i="131"/>
  <c r="E20" i="131"/>
  <c r="H20" i="131"/>
  <c r="J20" i="131"/>
  <c r="D21" i="131"/>
  <c r="E21" i="131"/>
  <c r="H21" i="131"/>
  <c r="J21" i="131"/>
  <c r="D22" i="131"/>
  <c r="E22" i="131"/>
  <c r="H22" i="131"/>
  <c r="J22" i="131"/>
  <c r="D23" i="131"/>
  <c r="E23" i="131"/>
  <c r="H23" i="131"/>
  <c r="J23" i="131"/>
  <c r="J24" i="131"/>
  <c r="J25" i="131"/>
  <c r="H4" i="130" l="1"/>
  <c r="D5" i="130"/>
  <c r="E5" i="130"/>
  <c r="H5" i="130"/>
  <c r="J5" i="130"/>
  <c r="D6" i="130"/>
  <c r="E6" i="130"/>
  <c r="H6" i="130"/>
  <c r="J6" i="130"/>
  <c r="D7" i="130"/>
  <c r="E7" i="130"/>
  <c r="H7" i="130"/>
  <c r="J7" i="130"/>
  <c r="D8" i="130"/>
  <c r="E8" i="130"/>
  <c r="H8" i="130"/>
  <c r="J8" i="130"/>
  <c r="D9" i="130"/>
  <c r="E9" i="130"/>
  <c r="H9" i="130"/>
  <c r="J9" i="130"/>
  <c r="D10" i="130"/>
  <c r="E10" i="130"/>
  <c r="H10" i="130"/>
  <c r="J10" i="130"/>
  <c r="D11" i="130"/>
  <c r="E11" i="130"/>
  <c r="H11" i="130"/>
  <c r="J11" i="130"/>
  <c r="D12" i="130"/>
  <c r="E12" i="130"/>
  <c r="H12" i="130"/>
  <c r="J12" i="130"/>
  <c r="D13" i="130"/>
  <c r="E13" i="130"/>
  <c r="H13" i="130"/>
  <c r="J13" i="130"/>
  <c r="D14" i="130"/>
  <c r="E14" i="130"/>
  <c r="H14" i="130"/>
  <c r="J14" i="130"/>
  <c r="D15" i="130"/>
  <c r="E15" i="130"/>
  <c r="H15" i="130"/>
  <c r="J15" i="130"/>
  <c r="D16" i="130"/>
  <c r="E16" i="130"/>
  <c r="H16" i="130"/>
  <c r="J16" i="130"/>
  <c r="D17" i="130"/>
  <c r="E17" i="130"/>
  <c r="H17" i="130"/>
  <c r="J17" i="130"/>
  <c r="D18" i="130"/>
  <c r="E18" i="130"/>
  <c r="H18" i="130"/>
  <c r="J18" i="130"/>
  <c r="D19" i="130"/>
  <c r="E19" i="130"/>
  <c r="H19" i="130"/>
  <c r="J19" i="130"/>
  <c r="D20" i="130"/>
  <c r="E20" i="130"/>
  <c r="H20" i="130"/>
  <c r="J20" i="130"/>
  <c r="D21" i="130"/>
  <c r="E21" i="130"/>
  <c r="H21" i="130"/>
  <c r="J21" i="130"/>
  <c r="D22" i="130"/>
  <c r="E22" i="130"/>
  <c r="H22" i="130"/>
  <c r="J22" i="130"/>
  <c r="D23" i="130"/>
  <c r="E23" i="130"/>
  <c r="H23" i="130"/>
  <c r="J23" i="130"/>
  <c r="J24" i="130"/>
  <c r="J25" i="130"/>
  <c r="N25" i="1" l="1"/>
  <c r="J25" i="1" l="1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4" i="1" l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  <comment ref="A2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UNACEM Ecuador, Plainforest, La Vanguardia Forestal, Ingenio Azucarero del Norte</t>
        </r>
      </text>
    </comment>
  </commentList>
</comments>
</file>

<file path=xl/comments2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  <comment ref="A2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UNACEM Ecuador, Plainforest, La Vanguardia Forestal</t>
        </r>
      </text>
    </comment>
  </commentList>
</comments>
</file>

<file path=xl/comments3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comments4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  <comment ref="A2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Ingenio Azucarero del Norte</t>
        </r>
      </text>
    </comment>
  </commentList>
</comments>
</file>

<file path=xl/comments5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  <comment ref="A2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Ingenio Azucarero del Norte</t>
        </r>
      </text>
    </comment>
  </commentList>
</comments>
</file>

<file path=xl/comments6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sharedStrings.xml><?xml version="1.0" encoding="utf-8"?>
<sst xmlns="http://schemas.openxmlformats.org/spreadsheetml/2006/main" count="308" uniqueCount="60">
  <si>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</si>
  <si>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</si>
  <si>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</si>
  <si>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</si>
  <si>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</si>
  <si>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</si>
  <si>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</si>
  <si>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</si>
  <si>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</si>
  <si>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</si>
  <si>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</si>
  <si>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</si>
  <si>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</si>
  <si>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</si>
  <si>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</si>
  <si>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</si>
  <si>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</si>
  <si>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</si>
  <si>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Cierre Anterior</t>
  </si>
  <si>
    <t>Cierre Actual</t>
  </si>
  <si>
    <t>Denominacion</t>
  </si>
  <si>
    <t>Cambio</t>
  </si>
  <si>
    <t>Alicosta BK Holding</t>
  </si>
  <si>
    <t>VOLUMEN ($USD)</t>
  </si>
  <si>
    <t>Otros</t>
  </si>
  <si>
    <t>l</t>
  </si>
  <si>
    <t>Valle Grande Forestal</t>
  </si>
  <si>
    <t>High</t>
  </si>
  <si>
    <t>Low</t>
  </si>
  <si>
    <t>ABK</t>
  </si>
  <si>
    <t>BLV</t>
  </si>
  <si>
    <t>CNC</t>
  </si>
  <si>
    <t>GYQ</t>
  </si>
  <si>
    <t>PCH</t>
  </si>
  <si>
    <t>BRI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</si>
  <si>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</si>
  <si>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</si>
  <si>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</si>
  <si>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</si>
  <si>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</si>
  <si>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</si>
  <si>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</si>
  <si>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</si>
  <si>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</si>
  <si>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</si>
  <si>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</si>
  <si>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</si>
  <si>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CNA</t>
  </si>
  <si>
    <t>ECI</t>
  </si>
  <si>
    <t>Codigo</t>
  </si>
  <si>
    <t>OTR</t>
  </si>
  <si>
    <t>Semana 27, 2017. Del 3-7 de Julio</t>
  </si>
  <si>
    <t>Semana 28, 2017. Del 10-14 de Julio</t>
  </si>
  <si>
    <t>Semana 29, 2017. Del 17-21 de Julio</t>
  </si>
  <si>
    <t>Semana 30, 2017. Del 24-28 de Julio</t>
  </si>
  <si>
    <t>Cierre</t>
  </si>
  <si>
    <t>Apertura</t>
  </si>
  <si>
    <t>Open Julio 3</t>
  </si>
  <si>
    <t>Close Julio 31</t>
  </si>
  <si>
    <t>Julio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</si>
</sst>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5" fillId="4" borderId="0" applyNumberFormat="0" applyBorder="0" applyAlignment="0" applyProtection="0"/>
    <xf numFmtId="0" fontId="6" fillId="5" borderId="0" applyNumberFormat="0" applyBorder="0" applyAlignment="0" applyProtection="0"/>
  </cellStyleXfs>
  <cellXfs count="79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165" fontId="1" fillId="0" borderId="0" xfId="0" applyNumberFormat="1" applyFont="1"/>
    <xf numFmtId="0" fontId="0" fillId="0" borderId="0" xfId="0" applyFill="1"/>
    <xf numFmtId="164" fontId="0" fillId="0" borderId="0" xfId="0" applyNumberFormat="1" applyFill="1"/>
    <xf numFmtId="10" fontId="0" fillId="0" borderId="0" xfId="0" applyNumberFormat="1" applyFill="1"/>
    <xf numFmtId="0" fontId="1" fillId="0" borderId="0" xfId="0" applyFont="1"/>
    <xf numFmtId="0" fontId="0" fillId="2" borderId="0" xfId="0" applyFill="1"/>
    <xf numFmtId="164" fontId="0" fillId="2" borderId="0" xfId="0" applyNumberFormat="1" applyFill="1"/>
    <xf numFmtId="10" fontId="0" fillId="2" borderId="0" xfId="0" applyNumberFormat="1" applyFill="1"/>
    <xf numFmtId="10" fontId="0" fillId="3" borderId="0" xfId="0" applyNumberFormat="1" applyFill="1"/>
    <xf numFmtId="0" fontId="0" fillId="3" borderId="0" xfId="0" applyFill="1"/>
    <xf numFmtId="164" fontId="0" fillId="3" borderId="0" xfId="0" applyNumberFormat="1" applyFill="1"/>
    <xf numFmtId="164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 applyAlignment="1">
      <alignment horizontal="center"/>
    </xf>
    <xf numFmtId="10" fontId="6" fillId="5" borderId="0" xfId="2" applyNumberFormat="1"/>
    <xf numFmtId="0" fontId="6" fillId="5" borderId="0" xfId="2"/>
    <xf numFmtId="164" fontId="6" fillId="5" borderId="0" xfId="2" applyNumberFormat="1"/>
    <xf numFmtId="0" fontId="5" fillId="4" borderId="0" xfId="1"/>
    <xf numFmtId="4" fontId="5" fillId="4" borderId="0" xfId="1" applyNumberFormat="1"/>
    <xf numFmtId="10" fontId="5" fillId="4" borderId="0" xfId="1" applyNumberFormat="1"/>
    <xf numFmtId="164" fontId="5" fillId="4" borderId="0" xfId="1" applyNumberFormat="1"/>
    <xf numFmtId="164" fontId="7" fillId="0" borderId="0" xfId="1" applyNumberFormat="1" applyFont="1" applyFill="1"/>
    <xf numFmtId="164" fontId="6" fillId="5" borderId="0" xfId="2" applyNumberFormat="1" applyAlignment="1">
      <alignment horizontal="center"/>
    </xf>
    <xf numFmtId="164" fontId="5" fillId="4" borderId="0" xfId="1" applyNumberFormat="1" applyAlignment="1">
      <alignment horizontal="center"/>
    </xf>
    <xf numFmtId="4" fontId="0" fillId="3" borderId="0" xfId="0" applyNumberFormat="1" applyFill="1"/>
    <xf numFmtId="0" fontId="7" fillId="0" borderId="0" xfId="2" applyFont="1" applyFill="1"/>
    <xf numFmtId="164" fontId="7" fillId="0" borderId="0" xfId="2" applyNumberFormat="1" applyFont="1" applyFill="1" applyAlignment="1">
      <alignment horizontal="center"/>
    </xf>
    <xf numFmtId="164" fontId="7" fillId="0" borderId="0" xfId="2" applyNumberFormat="1" applyFont="1" applyFill="1"/>
    <xf numFmtId="10" fontId="7" fillId="0" borderId="0" xfId="1" applyNumberFormat="1" applyFont="1" applyFill="1"/>
    <xf numFmtId="0" fontId="7" fillId="0" borderId="0" xfId="0" applyFont="1" applyFill="1"/>
    <xf numFmtId="164" fontId="7" fillId="0" borderId="0" xfId="0" applyNumberFormat="1" applyFont="1" applyFill="1" applyAlignment="1">
      <alignment horizontal="center"/>
    </xf>
    <xf numFmtId="164" fontId="7" fillId="0" borderId="0" xfId="0" applyNumberFormat="1" applyFont="1" applyFill="1"/>
    <xf numFmtId="0" fontId="7" fillId="0" borderId="0" xfId="1" applyFont="1" applyFill="1"/>
    <xf numFmtId="164" fontId="7" fillId="0" borderId="0" xfId="1" applyNumberFormat="1" applyFont="1" applyFill="1" applyAlignment="1">
      <alignment horizontal="center"/>
    </xf>
    <xf numFmtId="164" fontId="4" fillId="0" borderId="0" xfId="0" applyNumberFormat="1" applyFont="1"/>
    <xf numFmtId="4" fontId="6" fillId="5" borderId="0" xfId="2" applyNumberFormat="1"/>
    <xf numFmtId="4" fontId="7" fillId="0" borderId="0" xfId="1" applyNumberFormat="1" applyFont="1" applyFill="1"/>
    <xf numFmtId="10" fontId="7" fillId="0" borderId="0" xfId="2" applyNumberFormat="1" applyFont="1" applyFill="1"/>
    <xf numFmtId="164" fontId="7" fillId="0" borderId="1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7" fillId="0" borderId="0" xfId="0" applyFont="1" applyFill="1" applyAlignment="1">
      <alignment horizontal="center"/>
    </xf>
    <xf numFmtId="10" fontId="7" fillId="0" borderId="0" xfId="0" applyNumberFormat="1" applyFont="1" applyFill="1"/>
    <xf numFmtId="0" fontId="6" fillId="5" borderId="0" xfId="2" applyAlignment="1">
      <alignment horizontal="center"/>
    </xf>
    <xf numFmtId="0" fontId="5" fillId="4" borderId="0" xfId="1" applyAlignment="1">
      <alignment horizontal="center"/>
    </xf>
    <xf numFmtId="165" fontId="1" fillId="0" borderId="0" xfId="0" applyNumberFormat="1" applyFont="1" applyAlignment="1">
      <alignment horizontal="center"/>
    </xf>
    <xf numFmtId="164" fontId="9" fillId="0" borderId="0" xfId="2" applyNumberFormat="1" applyFont="1" applyFill="1"/>
    <xf numFmtId="164" fontId="10" fillId="0" borderId="0" xfId="2" applyNumberFormat="1" applyFont="1" applyFill="1"/>
    <xf numFmtId="10" fontId="6" fillId="0" borderId="0" xfId="2" applyNumberFormat="1" applyFill="1"/>
    <xf numFmtId="0" fontId="6" fillId="0" borderId="0" xfId="2" applyFill="1"/>
    <xf numFmtId="0" fontId="7" fillId="0" borderId="0" xfId="2" applyFont="1" applyFill="1" applyAlignment="1">
      <alignment horizontal="center"/>
    </xf>
    <xf numFmtId="10" fontId="5" fillId="0" borderId="0" xfId="1" applyNumberFormat="1" applyFill="1"/>
    <xf numFmtId="0" fontId="5" fillId="0" borderId="0" xfId="1" applyFill="1"/>
    <xf numFmtId="0" fontId="7" fillId="0" borderId="0" xfId="1" applyFont="1" applyFill="1" applyAlignment="1">
      <alignment horizontal="center"/>
    </xf>
    <xf numFmtId="164" fontId="0" fillId="0" borderId="0" xfId="0" applyNumberFormat="1" applyBorder="1" applyAlignment="1">
      <alignment horizontal="center"/>
    </xf>
    <xf numFmtId="0" fontId="9" fillId="0" borderId="0" xfId="0" applyFont="1"/>
    <xf numFmtId="164" fontId="9" fillId="0" borderId="0" xfId="0" applyNumberFormat="1" applyFont="1"/>
    <xf numFmtId="164" fontId="10" fillId="0" borderId="0" xfId="0" applyNumberFormat="1" applyFont="1"/>
    <xf numFmtId="164" fontId="9" fillId="0" borderId="0" xfId="0" applyNumberFormat="1" applyFont="1" applyFill="1"/>
    <xf numFmtId="164" fontId="10" fillId="0" borderId="0" xfId="0" applyNumberFormat="1" applyFont="1" applyFill="1"/>
    <xf numFmtId="0" fontId="0" fillId="0" borderId="0" xfId="0" applyFill="1" applyAlignment="1">
      <alignment horizontal="center"/>
    </xf>
    <xf numFmtId="164" fontId="9" fillId="2" borderId="0" xfId="0" applyNumberFormat="1" applyFont="1" applyFill="1"/>
    <xf numFmtId="164" fontId="10" fillId="2" borderId="0" xfId="0" applyNumberFormat="1" applyFont="1" applyFill="1"/>
    <xf numFmtId="0" fontId="0" fillId="2" borderId="0" xfId="0" applyFill="1" applyAlignment="1">
      <alignment horizontal="center"/>
    </xf>
    <xf numFmtId="164" fontId="9" fillId="3" borderId="0" xfId="0" applyNumberFormat="1" applyFont="1" applyFill="1"/>
    <xf numFmtId="164" fontId="10" fillId="3" borderId="0" xfId="0" applyNumberFormat="1" applyFont="1" applyFill="1"/>
    <xf numFmtId="0" fontId="0" fillId="3" borderId="0" xfId="0" applyFill="1" applyAlignment="1">
      <alignment horizontal="center"/>
    </xf>
    <xf numFmtId="0" fontId="9" fillId="3" borderId="0" xfId="0" applyFont="1" applyFill="1"/>
    <xf numFmtId="4" fontId="10" fillId="3" borderId="0" xfId="0" applyNumberFormat="1" applyFont="1" applyFill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" fontId="6" fillId="5" borderId="0" xfId="2" applyNumberFormat="1" applyAlignment="1">
      <alignment horizontal="center"/>
    </xf>
    <xf numFmtId="4" fontId="10" fillId="0" borderId="0" xfId="1" applyNumberFormat="1" applyFont="1" applyFill="1"/>
    <xf numFmtId="4" fontId="9" fillId="0" borderId="0" xfId="1" applyNumberFormat="1" applyFont="1" applyFill="1"/>
    <xf numFmtId="164" fontId="7" fillId="0" borderId="0" xfId="0" applyNumberFormat="1" applyFont="1" applyBorder="1" applyAlignment="1">
      <alignment horizontal="center"/>
    </xf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i="0" baseline="0"/>
              <a:t>Volumen Negociado (USD)</a:t>
            </a:r>
          </a:p>
        </c:rich>
      </c:tx>
      <c:layout>
        <c:manualLayout>
          <c:xMode val="edge"/>
          <c:yMode val="edge"/>
          <c:x val="0.27588188976377953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834492563429568"/>
          <c:y val="0.1328969816272966"/>
          <c:w val="0.80165507436570427"/>
          <c:h val="0.8416746864975212"/>
        </c:manualLayout>
      </c:layout>
      <c:barChart>
        <c:barDir val="col"/>
        <c:grouping val="clustered"/>
        <c:varyColors val="0"/>
        <c:ser>
          <c:idx val="0"/>
          <c:order val="0"/>
          <c:tx>
            <c:v>S27</c:v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Semana</c:v>
              </c:pt>
            </c:strLit>
          </c:cat>
          <c:val>
            <c:numRef>
              <c:f>'S27'!$J$25</c:f>
              <c:numCache>
                <c:formatCode>"$"#,##0.00</c:formatCode>
                <c:ptCount val="1"/>
                <c:pt idx="0">
                  <c:v>582600.56000000006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BF9-4917-AFBD-E482C7261460}"/>
            </c:ext>
          </c:extLst>
        </c:ser>
        <c:ser>
          <c:idx val="1"/>
          <c:order val="1"/>
          <c:tx>
            <c:v>S28</c:v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Semana</c:v>
              </c:pt>
            </c:strLit>
          </c:cat>
          <c:val>
            <c:numRef>
              <c:f>'S28'!$J$25</c:f>
              <c:numCache>
                <c:formatCode>"$"#,##0.00</c:formatCode>
                <c:ptCount val="1"/>
                <c:pt idx="0">
                  <c:v>338854.36999999994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BF9-4917-AFBD-E482C7261460}"/>
            </c:ext>
          </c:extLst>
        </c:ser>
        <c:ser>
          <c:idx val="2"/>
          <c:order val="2"/>
          <c:tx>
            <c:v>S29</c:v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Semana</c:v>
              </c:pt>
            </c:strLit>
          </c:cat>
          <c:val>
            <c:numRef>
              <c:f>'S29'!$J$25</c:f>
              <c:numCache>
                <c:formatCode>"$"#,##0.00</c:formatCode>
                <c:ptCount val="1"/>
                <c:pt idx="0">
                  <c:v>490560.77999999991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BF9-4917-AFBD-E482C7261460}"/>
            </c:ext>
          </c:extLst>
        </c:ser>
        <c:ser>
          <c:idx val="4"/>
          <c:order val="3"/>
          <c:tx>
            <c:v>S30</c:v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Semana</c:v>
              </c:pt>
            </c:strLit>
          </c:cat>
          <c:val>
            <c:numRef>
              <c:f>'S30'!$J$25</c:f>
              <c:numCache>
                <c:formatCode>"$"#,##0.00</c:formatCode>
                <c:ptCount val="1"/>
                <c:pt idx="0">
                  <c:v>400463.99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73-4E16-97DD-73F15D36B6EA}"/>
            </c:ext>
          </c:extLst>
        </c:ser>
        <c:ser>
          <c:idx val="3"/>
          <c:order val="4"/>
          <c:tx>
            <c:v>JL31</c:v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Semana</c:v>
              </c:pt>
            </c:strLit>
          </c:cat>
          <c:val>
            <c:numRef>
              <c:f>'JL31'!$J$25</c:f>
              <c:numCache>
                <c:formatCode>"$"#,##0.00</c:formatCode>
                <c:ptCount val="1"/>
                <c:pt idx="0">
                  <c:v>26480.09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32-4208-875B-D1AE108A1A9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00761936"/>
        <c:axId val="400762264"/>
      </c:barChart>
      <c:dateAx>
        <c:axId val="4007619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00762264"/>
        <c:crosses val="autoZero"/>
        <c:auto val="0"/>
        <c:lblOffset val="100"/>
        <c:baseTimeUnit val="days"/>
      </c:dateAx>
      <c:valAx>
        <c:axId val="400762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761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i="0" baseline="0"/>
              <a:t>Volumen Negociado (USD)</a:t>
            </a:r>
          </a:p>
        </c:rich>
      </c:tx>
      <c:layout>
        <c:manualLayout>
          <c:xMode val="edge"/>
          <c:yMode val="edge"/>
          <c:x val="0.27588188976377953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834492563429568"/>
          <c:y val="0.1328969816272966"/>
          <c:w val="0.80165507436570427"/>
          <c:h val="0.8416746864975212"/>
        </c:manualLayout>
      </c:layout>
      <c:barChart>
        <c:barDir val="col"/>
        <c:grouping val="clustered"/>
        <c:varyColors val="0"/>
        <c:ser>
          <c:idx val="0"/>
          <c:order val="0"/>
          <c:tx>
            <c:v>Lunes</c:v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Dia</c:v>
              </c:pt>
            </c:strLit>
          </c:cat>
          <c:val>
            <c:numRef>
              <c:f>'[8]Julio 24'!$J$25</c:f>
              <c:numCache>
                <c:formatCode>General</c:formatCode>
                <c:ptCount val="1"/>
                <c:pt idx="0">
                  <c:v>52109.7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15-4AA1-B7EE-8162DBAC0E83}"/>
            </c:ext>
          </c:extLst>
        </c:ser>
        <c:ser>
          <c:idx val="1"/>
          <c:order val="1"/>
          <c:tx>
            <c:v>Martes</c:v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Dia</c:v>
              </c:pt>
            </c:strLit>
          </c:cat>
          <c:val>
            <c:numRef>
              <c:f>'[8]Julio 25'!$J$25</c:f>
              <c:numCache>
                <c:formatCode>General</c:formatCode>
                <c:ptCount val="1"/>
                <c:pt idx="0">
                  <c:v>189242.33000000002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15-4AA1-B7EE-8162DBAC0E83}"/>
            </c:ext>
          </c:extLst>
        </c:ser>
        <c:ser>
          <c:idx val="2"/>
          <c:order val="2"/>
          <c:tx>
            <c:v>Miercoles</c:v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Dia</c:v>
              </c:pt>
            </c:strLit>
          </c:cat>
          <c:val>
            <c:numRef>
              <c:f>'[8]Julio 26'!$J$25</c:f>
              <c:numCache>
                <c:formatCode>General</c:formatCode>
                <c:ptCount val="1"/>
                <c:pt idx="0">
                  <c:v>60902.5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15-4AA1-B7EE-8162DBAC0E83}"/>
            </c:ext>
          </c:extLst>
        </c:ser>
        <c:ser>
          <c:idx val="3"/>
          <c:order val="3"/>
          <c:tx>
            <c:v>Jueves</c:v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Dia</c:v>
              </c:pt>
            </c:strLit>
          </c:cat>
          <c:val>
            <c:numRef>
              <c:f>'[8]Julio 27'!$J$25</c:f>
              <c:numCache>
                <c:formatCode>General</c:formatCode>
                <c:ptCount val="1"/>
                <c:pt idx="0">
                  <c:v>28954.76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15-4AA1-B7EE-8162DBAC0E83}"/>
            </c:ext>
          </c:extLst>
        </c:ser>
        <c:ser>
          <c:idx val="4"/>
          <c:order val="4"/>
          <c:tx>
            <c:v>Viernes</c:v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Dia</c:v>
              </c:pt>
            </c:strLit>
          </c:cat>
          <c:val>
            <c:numRef>
              <c:f>'[8]Julio 28'!$J$25</c:f>
              <c:numCache>
                <c:formatCode>General</c:formatCode>
                <c:ptCount val="1"/>
                <c:pt idx="0">
                  <c:v>69254.7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115-4AA1-B7EE-8162DBAC0E8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00761936"/>
        <c:axId val="400762264"/>
      </c:barChart>
      <c:dateAx>
        <c:axId val="4007619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00762264"/>
        <c:crosses val="autoZero"/>
        <c:auto val="0"/>
        <c:lblOffset val="100"/>
        <c:baseTimeUnit val="days"/>
      </c:dateAx>
      <c:valAx>
        <c:axId val="400762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761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'S30'!$J$3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64E-4E19-A7BE-8B11227081E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364E-4E19-A7BE-8B11227081E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364E-4E19-A7BE-8B11227081E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64E-4E19-A7BE-8B11227081EF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64E-4E19-A7BE-8B11227081EF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364E-4E19-A7BE-8B11227081EF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364E-4E19-A7BE-8B11227081EF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364E-4E19-A7BE-8B11227081EF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364E-4E19-A7BE-8B11227081EF}"/>
              </c:ext>
            </c:extLst>
          </c:dPt>
          <c:cat>
            <c:strRef>
              <c:f>('S30'!$B$9,'S30'!$B$10,'S30'!$B$11,'S30'!$B$13,'S30'!$B$16,'S30'!$B$21,'S30'!$B$22,'S30'!$B$23,'S30'!$B$24)</c:f>
              <c:strCache>
                <c:ptCount val="9"/>
                <c:pt idx="0">
                  <c:v>BRI</c:v>
                </c:pt>
                <c:pt idx="1">
                  <c:v>CNC</c:v>
                </c:pt>
                <c:pt idx="2">
                  <c:v>CNA</c:v>
                </c:pt>
                <c:pt idx="3">
                  <c:v>SLF</c:v>
                </c:pt>
                <c:pt idx="4">
                  <c:v>HLC</c:v>
                </c:pt>
                <c:pt idx="5">
                  <c:v>SCD</c:v>
                </c:pt>
                <c:pt idx="6">
                  <c:v>SPD</c:v>
                </c:pt>
                <c:pt idx="7">
                  <c:v>VGF</c:v>
                </c:pt>
                <c:pt idx="8">
                  <c:v>OTR</c:v>
                </c:pt>
              </c:strCache>
            </c:strRef>
          </c:cat>
          <c:val>
            <c:numRef>
              <c:f>('S30'!$J$9,'S30'!$J$10,'S30'!$J$11,'S30'!$J$13,'S30'!$J$16,'S30'!$J$21,'S30'!$J$22,'S30'!$J$23,'S30'!$J$24)</c:f>
              <c:numCache>
                <c:formatCode>"$"#,##0.00</c:formatCode>
                <c:ptCount val="9"/>
                <c:pt idx="0">
                  <c:v>242000</c:v>
                </c:pt>
                <c:pt idx="1">
                  <c:v>863.2</c:v>
                </c:pt>
                <c:pt idx="2">
                  <c:v>33339.899999999994</c:v>
                </c:pt>
                <c:pt idx="3">
                  <c:v>63176.69</c:v>
                </c:pt>
                <c:pt idx="4">
                  <c:v>19501.5</c:v>
                </c:pt>
                <c:pt idx="5">
                  <c:v>2592</c:v>
                </c:pt>
                <c:pt idx="6">
                  <c:v>4440.7</c:v>
                </c:pt>
                <c:pt idx="7">
                  <c:v>30030</c:v>
                </c:pt>
                <c:pt idx="8">
                  <c:v>4520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64E-4E19-A7BE-8B1122708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'JL31'!$J$3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FF16-4AF1-8E24-725980AC520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FF16-4AF1-8E24-725980AC520A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FF16-4AF1-8E24-725980AC520A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FF16-4AF1-8E24-725980AC520A}"/>
              </c:ext>
            </c:extLst>
          </c:dPt>
          <c:cat>
            <c:strRef>
              <c:f>('JL31'!$A$11,'JL31'!$A$13,'JL31'!$A$16,'JL31'!$A$22)</c:f>
              <c:strCache>
                <c:ptCount val="4"/>
                <c:pt idx="0">
                  <c:v>Conclina</c:v>
                </c:pt>
                <c:pt idx="1">
                  <c:v>Corporacion La Favorita</c:v>
                </c:pt>
                <c:pt idx="2">
                  <c:v>Holcim</c:v>
                </c:pt>
                <c:pt idx="3">
                  <c:v>Superdeporte</c:v>
                </c:pt>
              </c:strCache>
            </c:strRef>
          </c:cat>
          <c:val>
            <c:numRef>
              <c:f>('JL31'!$J$11,'JL31'!$J$13,'JL31'!$J$16,'JL31'!$J$22)</c:f>
              <c:numCache>
                <c:formatCode>"$"#,##0.00</c:formatCode>
                <c:ptCount val="4"/>
                <c:pt idx="0">
                  <c:v>100</c:v>
                </c:pt>
                <c:pt idx="1">
                  <c:v>3998.64</c:v>
                </c:pt>
                <c:pt idx="2">
                  <c:v>21849.05</c:v>
                </c:pt>
                <c:pt idx="3">
                  <c:v>532.4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F16-4AF1-8E24-725980AC5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Candlestick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20" baseline="0">
              <a:solidFill>
                <a:schemeClr val="tx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tx>
            <c:strRef>
              <c:f>Julio2017!$C$3</c:f>
              <c:strCache>
                <c:ptCount val="1"/>
                <c:pt idx="0">
                  <c:v>Open Julio 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Julio2017!$B$4:$B$23</c15:sqref>
                  </c15:fullRef>
                </c:ext>
              </c:extLst>
              <c:f>(Julio2017!$B$6:$B$8,Julio2017!$B$11:$B$13,Julio2017!$B$18:$B$19,Julio2017!$B$21)</c:f>
              <c:strCache>
                <c:ptCount val="9"/>
                <c:pt idx="0">
                  <c:v>BLV</c:v>
                </c:pt>
                <c:pt idx="1">
                  <c:v>GYQ</c:v>
                </c:pt>
                <c:pt idx="2">
                  <c:v>PCH</c:v>
                </c:pt>
                <c:pt idx="3">
                  <c:v>CNA</c:v>
                </c:pt>
                <c:pt idx="4">
                  <c:v>ERC</c:v>
                </c:pt>
                <c:pt idx="5">
                  <c:v>SLF</c:v>
                </c:pt>
                <c:pt idx="6">
                  <c:v>ISC</c:v>
                </c:pt>
                <c:pt idx="7">
                  <c:v>PRD</c:v>
                </c:pt>
                <c:pt idx="8">
                  <c:v>SCD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Julio2017!$C$4:$C$23</c15:sqref>
                  </c15:fullRef>
                </c:ext>
              </c:extLst>
              <c:f>(Julio2017!$C$6:$C$8,Julio2017!$C$11:$C$13,Julio2017!$C$18:$C$19,Julio2017!$C$21)</c:f>
              <c:numCache>
                <c:formatCode>"$"#,##0.00</c:formatCode>
                <c:ptCount val="9"/>
                <c:pt idx="0">
                  <c:v>0.85</c:v>
                </c:pt>
                <c:pt idx="1">
                  <c:v>0.4</c:v>
                </c:pt>
                <c:pt idx="2">
                  <c:v>0.5</c:v>
                </c:pt>
                <c:pt idx="3">
                  <c:v>1.25</c:v>
                </c:pt>
                <c:pt idx="4">
                  <c:v>1</c:v>
                </c:pt>
                <c:pt idx="5">
                  <c:v>1.88</c:v>
                </c:pt>
                <c:pt idx="6">
                  <c:v>1</c:v>
                </c:pt>
                <c:pt idx="7">
                  <c:v>0.69</c:v>
                </c:pt>
                <c:pt idx="8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16-475C-9CEB-15B7A446531D}"/>
            </c:ext>
          </c:extLst>
        </c:ser>
        <c:ser>
          <c:idx val="1"/>
          <c:order val="1"/>
          <c:tx>
            <c:strRef>
              <c:f>Julio2017!$D$3</c:f>
              <c:strCache>
                <c:ptCount val="1"/>
                <c:pt idx="0">
                  <c:v>High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Julio2017!$B$4:$B$23</c15:sqref>
                  </c15:fullRef>
                </c:ext>
              </c:extLst>
              <c:f>(Julio2017!$B$6:$B$8,Julio2017!$B$11:$B$13,Julio2017!$B$18:$B$19,Julio2017!$B$21)</c:f>
              <c:strCache>
                <c:ptCount val="9"/>
                <c:pt idx="0">
                  <c:v>BLV</c:v>
                </c:pt>
                <c:pt idx="1">
                  <c:v>GYQ</c:v>
                </c:pt>
                <c:pt idx="2">
                  <c:v>PCH</c:v>
                </c:pt>
                <c:pt idx="3">
                  <c:v>CNA</c:v>
                </c:pt>
                <c:pt idx="4">
                  <c:v>ERC</c:v>
                </c:pt>
                <c:pt idx="5">
                  <c:v>SLF</c:v>
                </c:pt>
                <c:pt idx="6">
                  <c:v>ISC</c:v>
                </c:pt>
                <c:pt idx="7">
                  <c:v>PRD</c:v>
                </c:pt>
                <c:pt idx="8">
                  <c:v>SCD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Julio2017!$D$4:$D$23</c15:sqref>
                  </c15:fullRef>
                </c:ext>
              </c:extLst>
              <c:f>(Julio2017!$D$6:$D$8,Julio2017!$D$11:$D$13,Julio2017!$D$18:$D$19,Julio2017!$D$21)</c:f>
              <c:numCache>
                <c:formatCode>#,##0.00</c:formatCode>
                <c:ptCount val="9"/>
                <c:pt idx="0">
                  <c:v>0.85</c:v>
                </c:pt>
                <c:pt idx="1">
                  <c:v>0.4</c:v>
                </c:pt>
                <c:pt idx="2">
                  <c:v>0.5</c:v>
                </c:pt>
                <c:pt idx="3">
                  <c:v>1.25</c:v>
                </c:pt>
                <c:pt idx="4">
                  <c:v>1</c:v>
                </c:pt>
                <c:pt idx="5">
                  <c:v>1.91</c:v>
                </c:pt>
                <c:pt idx="6">
                  <c:v>1</c:v>
                </c:pt>
                <c:pt idx="7">
                  <c:v>0.69</c:v>
                </c:pt>
                <c:pt idx="8">
                  <c:v>0.94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16-475C-9CEB-15B7A446531D}"/>
            </c:ext>
          </c:extLst>
        </c:ser>
        <c:ser>
          <c:idx val="2"/>
          <c:order val="2"/>
          <c:tx>
            <c:strRef>
              <c:f>Julio2017!$E$3</c:f>
              <c:strCache>
                <c:ptCount val="1"/>
                <c:pt idx="0">
                  <c:v>Low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Julio2017!$B$4:$B$23</c15:sqref>
                  </c15:fullRef>
                </c:ext>
              </c:extLst>
              <c:f>(Julio2017!$B$6:$B$8,Julio2017!$B$11:$B$13,Julio2017!$B$18:$B$19,Julio2017!$B$21)</c:f>
              <c:strCache>
                <c:ptCount val="9"/>
                <c:pt idx="0">
                  <c:v>BLV</c:v>
                </c:pt>
                <c:pt idx="1">
                  <c:v>GYQ</c:v>
                </c:pt>
                <c:pt idx="2">
                  <c:v>PCH</c:v>
                </c:pt>
                <c:pt idx="3">
                  <c:v>CNA</c:v>
                </c:pt>
                <c:pt idx="4">
                  <c:v>ERC</c:v>
                </c:pt>
                <c:pt idx="5">
                  <c:v>SLF</c:v>
                </c:pt>
                <c:pt idx="6">
                  <c:v>ISC</c:v>
                </c:pt>
                <c:pt idx="7">
                  <c:v>PRD</c:v>
                </c:pt>
                <c:pt idx="8">
                  <c:v>SCD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Julio2017!$E$4:$E$23</c15:sqref>
                  </c15:fullRef>
                </c:ext>
              </c:extLst>
              <c:f>(Julio2017!$E$6:$E$8,Julio2017!$E$11:$E$13,Julio2017!$E$18:$E$19,Julio2017!$E$21)</c:f>
              <c:numCache>
                <c:formatCode>#,##0.00</c:formatCode>
                <c:ptCount val="9"/>
                <c:pt idx="0">
                  <c:v>0.79</c:v>
                </c:pt>
                <c:pt idx="1">
                  <c:v>0.4</c:v>
                </c:pt>
                <c:pt idx="2">
                  <c:v>0.5</c:v>
                </c:pt>
                <c:pt idx="3">
                  <c:v>1</c:v>
                </c:pt>
                <c:pt idx="4">
                  <c:v>1</c:v>
                </c:pt>
                <c:pt idx="5">
                  <c:v>1.75</c:v>
                </c:pt>
                <c:pt idx="6">
                  <c:v>1</c:v>
                </c:pt>
                <c:pt idx="7">
                  <c:v>0.69</c:v>
                </c:pt>
                <c:pt idx="8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16-475C-9CEB-15B7A446531D}"/>
            </c:ext>
          </c:extLst>
        </c:ser>
        <c:ser>
          <c:idx val="3"/>
          <c:order val="3"/>
          <c:tx>
            <c:strRef>
              <c:f>Julio2017!$F$3</c:f>
              <c:strCache>
                <c:ptCount val="1"/>
                <c:pt idx="0">
                  <c:v>Close Julio 31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Julio2017!$B$4:$B$23</c15:sqref>
                  </c15:fullRef>
                </c:ext>
              </c:extLst>
              <c:f>(Julio2017!$B$6:$B$8,Julio2017!$B$11:$B$13,Julio2017!$B$18:$B$19,Julio2017!$B$21)</c:f>
              <c:strCache>
                <c:ptCount val="9"/>
                <c:pt idx="0">
                  <c:v>BLV</c:v>
                </c:pt>
                <c:pt idx="1">
                  <c:v>GYQ</c:v>
                </c:pt>
                <c:pt idx="2">
                  <c:v>PCH</c:v>
                </c:pt>
                <c:pt idx="3">
                  <c:v>CNA</c:v>
                </c:pt>
                <c:pt idx="4">
                  <c:v>ERC</c:v>
                </c:pt>
                <c:pt idx="5">
                  <c:v>SLF</c:v>
                </c:pt>
                <c:pt idx="6">
                  <c:v>ISC</c:v>
                </c:pt>
                <c:pt idx="7">
                  <c:v>PRD</c:v>
                </c:pt>
                <c:pt idx="8">
                  <c:v>SCD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Julio2017!$F$4:$F$23</c15:sqref>
                  </c15:fullRef>
                </c:ext>
              </c:extLst>
              <c:f>(Julio2017!$F$6:$F$8,Julio2017!$F$11:$F$13,Julio2017!$F$18:$F$19,Julio2017!$F$21)</c:f>
              <c:numCache>
                <c:formatCode>"$"#,##0.00</c:formatCode>
                <c:ptCount val="9"/>
                <c:pt idx="0">
                  <c:v>0.79</c:v>
                </c:pt>
                <c:pt idx="1">
                  <c:v>0.4</c:v>
                </c:pt>
                <c:pt idx="2">
                  <c:v>0.5</c:v>
                </c:pt>
                <c:pt idx="3">
                  <c:v>1</c:v>
                </c:pt>
                <c:pt idx="4">
                  <c:v>1</c:v>
                </c:pt>
                <c:pt idx="5">
                  <c:v>1.75</c:v>
                </c:pt>
                <c:pt idx="6">
                  <c:v>1</c:v>
                </c:pt>
                <c:pt idx="7">
                  <c:v>0.69</c:v>
                </c:pt>
                <c:pt idx="8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16-475C-9CEB-15B7A4465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5400" cap="sq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</c:upBars>
          <c:downBars>
            <c:spPr>
              <a:solidFill>
                <a:srgbClr val="FF0000"/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downBars>
        </c:upDownBars>
        <c:axId val="429012256"/>
        <c:axId val="429012584"/>
      </c:stockChart>
      <c:catAx>
        <c:axId val="42901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012584"/>
        <c:crosses val="autoZero"/>
        <c:auto val="1"/>
        <c:lblAlgn val="ctr"/>
        <c:lblOffset val="100"/>
        <c:noMultiLvlLbl val="0"/>
      </c:catAx>
      <c:valAx>
        <c:axId val="429012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012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Julio2017!$J$3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74E-4CBF-AE25-5290F10F4B8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74E-4CBF-AE25-5290F10F4B8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74E-4CBF-AE25-5290F10F4B8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574E-4CBF-AE25-5290F10F4B8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574E-4CBF-AE25-5290F10F4B8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574E-4CBF-AE25-5290F10F4B8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574E-4CBF-AE25-5290F10F4B8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574E-4CBF-AE25-5290F10F4B8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DEE8-4C4A-AE88-5ABE54B6219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DEE8-4C4A-AE88-5ABE54B6219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DEE8-4C4A-AE88-5ABE54B62195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DEE8-4C4A-AE88-5ABE54B62195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8E24-4607-983E-03721603F139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8E24-4607-983E-03721603F139}"/>
              </c:ext>
            </c:extLst>
          </c:dPt>
          <c:cat>
            <c:strRef>
              <c:f>(Julio2017!$B$6,Julio2017!$B$7,Julio2017!$B$8,Julio2017!$B$9,Julio2017!$B$10,Julio2017!$B$11,Julio2017!$B$13,Julio2017!$B$14,Julio2017!$B$16,Julio2017!$B$18,Julio2017!$B$21,Julio2017!$B$22,Julio2017!$B$23,Julio2017!$B$24)</c:f>
              <c:strCache>
                <c:ptCount val="14"/>
                <c:pt idx="0">
                  <c:v>BLV</c:v>
                </c:pt>
                <c:pt idx="1">
                  <c:v>GYQ</c:v>
                </c:pt>
                <c:pt idx="2">
                  <c:v>PCH</c:v>
                </c:pt>
                <c:pt idx="3">
                  <c:v>BRI</c:v>
                </c:pt>
                <c:pt idx="4">
                  <c:v>CNC</c:v>
                </c:pt>
                <c:pt idx="5">
                  <c:v>CNA</c:v>
                </c:pt>
                <c:pt idx="6">
                  <c:v>SLF</c:v>
                </c:pt>
                <c:pt idx="7">
                  <c:v>EFR</c:v>
                </c:pt>
                <c:pt idx="8">
                  <c:v>HLC</c:v>
                </c:pt>
                <c:pt idx="9">
                  <c:v>ISC</c:v>
                </c:pt>
                <c:pt idx="10">
                  <c:v>SCD</c:v>
                </c:pt>
                <c:pt idx="11">
                  <c:v>SPD</c:v>
                </c:pt>
                <c:pt idx="12">
                  <c:v>VGF</c:v>
                </c:pt>
                <c:pt idx="13">
                  <c:v>OTR</c:v>
                </c:pt>
              </c:strCache>
            </c:strRef>
          </c:cat>
          <c:val>
            <c:numRef>
              <c:f>(Julio2017!$J$6,Julio2017!$J$7,Julio2017!$J$8,Julio2017!$J$9,Julio2017!$J$10,Julio2017!$J$11,Julio2017!$J$13,Julio2017!$J$14,Julio2017!$J$16,Julio2017!$J$18,Julio2017!$J$21,Julio2017!$J$22,Julio2017!$J$23,Julio2017!$J$24)</c:f>
              <c:numCache>
                <c:formatCode>"$"#,##0.00</c:formatCode>
                <c:ptCount val="14"/>
                <c:pt idx="0">
                  <c:v>3777.78</c:v>
                </c:pt>
                <c:pt idx="1">
                  <c:v>22342.400000000001</c:v>
                </c:pt>
                <c:pt idx="2">
                  <c:v>14966.5</c:v>
                </c:pt>
                <c:pt idx="3">
                  <c:v>306010</c:v>
                </c:pt>
                <c:pt idx="4">
                  <c:v>153852.64000000001</c:v>
                </c:pt>
                <c:pt idx="5">
                  <c:v>33439.899999999994</c:v>
                </c:pt>
                <c:pt idx="6">
                  <c:v>1039813.2699999999</c:v>
                </c:pt>
                <c:pt idx="7">
                  <c:v>16400.800000000003</c:v>
                </c:pt>
                <c:pt idx="8">
                  <c:v>91665.55</c:v>
                </c:pt>
                <c:pt idx="9">
                  <c:v>8252</c:v>
                </c:pt>
                <c:pt idx="10">
                  <c:v>25247</c:v>
                </c:pt>
                <c:pt idx="11">
                  <c:v>16667.750000000004</c:v>
                </c:pt>
                <c:pt idx="12">
                  <c:v>74404.2</c:v>
                </c:pt>
                <c:pt idx="13">
                  <c:v>32120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74E-4CBF-AE25-5290F10F4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i="0" baseline="0"/>
              <a:t>Volumen Negociado (USD)</a:t>
            </a:r>
          </a:p>
        </c:rich>
      </c:tx>
      <c:layout>
        <c:manualLayout>
          <c:xMode val="edge"/>
          <c:yMode val="edge"/>
          <c:x val="0.27588188976377953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834492563429568"/>
          <c:y val="0.1328969816272966"/>
          <c:w val="0.80165507436570427"/>
          <c:h val="0.8416746864975212"/>
        </c:manualLayout>
      </c:layout>
      <c:barChart>
        <c:barDir val="col"/>
        <c:grouping val="clustered"/>
        <c:varyColors val="0"/>
        <c:ser>
          <c:idx val="0"/>
          <c:order val="0"/>
          <c:tx>
            <c:v>Lunes</c:v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Dia</c:v>
              </c:pt>
            </c:strLit>
          </c:cat>
          <c:val>
            <c:numRef>
              <c:f>'[5]Julio 3'!$J$25</c:f>
              <c:numCache>
                <c:formatCode>General</c:formatCode>
                <c:ptCount val="1"/>
                <c:pt idx="0">
                  <c:v>163302.6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7D-4F42-B6EF-321DDBA6DD08}"/>
            </c:ext>
          </c:extLst>
        </c:ser>
        <c:ser>
          <c:idx val="1"/>
          <c:order val="1"/>
          <c:tx>
            <c:v>Martes</c:v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Dia</c:v>
              </c:pt>
            </c:strLit>
          </c:cat>
          <c:val>
            <c:numRef>
              <c:f>'[5]Julio 4'!$J$25</c:f>
              <c:numCache>
                <c:formatCode>General</c:formatCode>
                <c:ptCount val="1"/>
                <c:pt idx="0">
                  <c:v>29570.809999999998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7D-4F42-B6EF-321DDBA6DD08}"/>
            </c:ext>
          </c:extLst>
        </c:ser>
        <c:ser>
          <c:idx val="2"/>
          <c:order val="2"/>
          <c:tx>
            <c:v>Miercoles</c:v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Dia</c:v>
              </c:pt>
            </c:strLit>
          </c:cat>
          <c:val>
            <c:numRef>
              <c:f>'[5]Julio 5'!$J$25</c:f>
              <c:numCache>
                <c:formatCode>General</c:formatCode>
                <c:ptCount val="1"/>
                <c:pt idx="0">
                  <c:v>69399.090000000011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7D-4F42-B6EF-321DDBA6DD08}"/>
            </c:ext>
          </c:extLst>
        </c:ser>
        <c:ser>
          <c:idx val="3"/>
          <c:order val="3"/>
          <c:tx>
            <c:v>Jueves</c:v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Dia</c:v>
              </c:pt>
            </c:strLit>
          </c:cat>
          <c:val>
            <c:numRef>
              <c:f>'[5]Julio 6'!$J$25</c:f>
              <c:numCache>
                <c:formatCode>General</c:formatCode>
                <c:ptCount val="1"/>
                <c:pt idx="0">
                  <c:v>71438.670000000013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7D-4F42-B6EF-321DDBA6DD08}"/>
            </c:ext>
          </c:extLst>
        </c:ser>
        <c:ser>
          <c:idx val="4"/>
          <c:order val="4"/>
          <c:tx>
            <c:v>Viernes</c:v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Dia</c:v>
              </c:pt>
            </c:strLit>
          </c:cat>
          <c:val>
            <c:numRef>
              <c:f>'[5]Julio 7'!$J$25</c:f>
              <c:numCache>
                <c:formatCode>General</c:formatCode>
                <c:ptCount val="1"/>
                <c:pt idx="0">
                  <c:v>248889.39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7D-4F42-B6EF-321DDBA6DD0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00761936"/>
        <c:axId val="400762264"/>
      </c:barChart>
      <c:dateAx>
        <c:axId val="4007619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00762264"/>
        <c:crosses val="autoZero"/>
        <c:auto val="0"/>
        <c:lblOffset val="100"/>
        <c:baseTimeUnit val="days"/>
      </c:dateAx>
      <c:valAx>
        <c:axId val="400762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761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v>Volumen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4218-43A4-9D36-A3FC52A3625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4218-43A4-9D36-A3FC52A3625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4218-43A4-9D36-A3FC52A3625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4218-43A4-9D36-A3FC52A3625F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4218-43A4-9D36-A3FC52A3625F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4218-43A4-9D36-A3FC52A3625F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4218-43A4-9D36-A3FC52A3625F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4218-43A4-9D36-A3FC52A3625F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4218-43A4-9D36-A3FC52A3625F}"/>
              </c:ext>
            </c:extLst>
          </c:dPt>
          <c:cat>
            <c:strRef>
              <c:f>('S27'!$B$7,'S27'!$B$8,'S27'!$B$9,'S27'!$B$10,'S27'!$B$13,'S27'!$B$14,'S27'!$B$22,'S27'!$B$23,'S27'!$B$24)</c:f>
              <c:strCache>
                <c:ptCount val="9"/>
                <c:pt idx="0">
                  <c:v>GYQ</c:v>
                </c:pt>
                <c:pt idx="1">
                  <c:v>PCH</c:v>
                </c:pt>
                <c:pt idx="2">
                  <c:v>BRI</c:v>
                </c:pt>
                <c:pt idx="3">
                  <c:v>CNC</c:v>
                </c:pt>
                <c:pt idx="4">
                  <c:v>SLF</c:v>
                </c:pt>
                <c:pt idx="5">
                  <c:v>EFR</c:v>
                </c:pt>
                <c:pt idx="6">
                  <c:v>SPD</c:v>
                </c:pt>
                <c:pt idx="7">
                  <c:v>VGF</c:v>
                </c:pt>
                <c:pt idx="8">
                  <c:v>OTR</c:v>
                </c:pt>
              </c:strCache>
            </c:strRef>
          </c:cat>
          <c:val>
            <c:numRef>
              <c:f>('S27'!$J$7,'S27'!$J$8,'S27'!$J$9,'S27'!$J$10,'S27'!$J$13,'S27'!$J$14,'S27'!$J$22,'S27'!$J$23,'S27'!$J$24)</c:f>
              <c:numCache>
                <c:formatCode>"$"#,##0.00</c:formatCode>
                <c:ptCount val="9"/>
                <c:pt idx="0">
                  <c:v>8636</c:v>
                </c:pt>
                <c:pt idx="1">
                  <c:v>6466.5</c:v>
                </c:pt>
                <c:pt idx="2">
                  <c:v>1000</c:v>
                </c:pt>
                <c:pt idx="3">
                  <c:v>25467.439999999999</c:v>
                </c:pt>
                <c:pt idx="4">
                  <c:v>521921.62</c:v>
                </c:pt>
                <c:pt idx="5">
                  <c:v>5200</c:v>
                </c:pt>
                <c:pt idx="6">
                  <c:v>1185.8</c:v>
                </c:pt>
                <c:pt idx="7">
                  <c:v>3203.2</c:v>
                </c:pt>
                <c:pt idx="8">
                  <c:v>9520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218-43A4-9D36-A3FC52A36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i="0" baseline="0"/>
              <a:t>Volumen Negociado (USD)</a:t>
            </a:r>
          </a:p>
        </c:rich>
      </c:tx>
      <c:layout>
        <c:manualLayout>
          <c:xMode val="edge"/>
          <c:yMode val="edge"/>
          <c:x val="0.27588188976377953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834492563429568"/>
          <c:y val="0.1328969816272966"/>
          <c:w val="0.80165507436570427"/>
          <c:h val="0.8416746864975212"/>
        </c:manualLayout>
      </c:layout>
      <c:barChart>
        <c:barDir val="col"/>
        <c:grouping val="clustered"/>
        <c:varyColors val="0"/>
        <c:ser>
          <c:idx val="0"/>
          <c:order val="0"/>
          <c:tx>
            <c:v>Lunes</c:v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Dia</c:v>
              </c:pt>
            </c:strLit>
          </c:cat>
          <c:val>
            <c:numRef>
              <c:f>'[6]Julio 10'!$J$25</c:f>
              <c:numCache>
                <c:formatCode>General</c:formatCode>
                <c:ptCount val="1"/>
                <c:pt idx="0">
                  <c:v>41577.160000000003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7F-4335-AEDE-17FF09D63BCE}"/>
            </c:ext>
          </c:extLst>
        </c:ser>
        <c:ser>
          <c:idx val="1"/>
          <c:order val="1"/>
          <c:tx>
            <c:v>Martes</c:v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Dia</c:v>
              </c:pt>
            </c:strLit>
          </c:cat>
          <c:val>
            <c:numRef>
              <c:f>'[6]Julio 11'!$J$25</c:f>
              <c:numCache>
                <c:formatCode>General</c:formatCode>
                <c:ptCount val="1"/>
                <c:pt idx="0">
                  <c:v>145144.23000000001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7F-4335-AEDE-17FF09D63BCE}"/>
            </c:ext>
          </c:extLst>
        </c:ser>
        <c:ser>
          <c:idx val="2"/>
          <c:order val="2"/>
          <c:tx>
            <c:v>Miercoles</c:v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Dia</c:v>
              </c:pt>
            </c:strLit>
          </c:cat>
          <c:val>
            <c:numRef>
              <c:f>'[6]Julio 12'!$J$25</c:f>
              <c:numCache>
                <c:formatCode>General</c:formatCode>
                <c:ptCount val="1"/>
                <c:pt idx="0">
                  <c:v>38112.859999999993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7F-4335-AEDE-17FF09D63BCE}"/>
            </c:ext>
          </c:extLst>
        </c:ser>
        <c:ser>
          <c:idx val="3"/>
          <c:order val="3"/>
          <c:tx>
            <c:v>Jueves</c:v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Dia</c:v>
              </c:pt>
            </c:strLit>
          </c:cat>
          <c:val>
            <c:numRef>
              <c:f>'[6]Julio 13'!$J$25</c:f>
              <c:numCache>
                <c:formatCode>General</c:formatCode>
                <c:ptCount val="1"/>
                <c:pt idx="0">
                  <c:v>55765.490000000005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7F-4335-AEDE-17FF09D63BCE}"/>
            </c:ext>
          </c:extLst>
        </c:ser>
        <c:ser>
          <c:idx val="4"/>
          <c:order val="4"/>
          <c:tx>
            <c:v>Viernes</c:v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Dia</c:v>
              </c:pt>
            </c:strLit>
          </c:cat>
          <c:val>
            <c:numRef>
              <c:f>'[6]Julio 14'!$J$25</c:f>
              <c:numCache>
                <c:formatCode>General</c:formatCode>
                <c:ptCount val="1"/>
                <c:pt idx="0">
                  <c:v>58254.63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27F-4335-AEDE-17FF09D63BC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00761936"/>
        <c:axId val="400762264"/>
      </c:barChart>
      <c:dateAx>
        <c:axId val="4007619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00762264"/>
        <c:crosses val="autoZero"/>
        <c:auto val="0"/>
        <c:lblOffset val="100"/>
        <c:baseTimeUnit val="days"/>
      </c:dateAx>
      <c:valAx>
        <c:axId val="400762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761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v>Volumen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EAAA-47FC-9D54-B64E30E6298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EAAA-47FC-9D54-B64E30E6298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EAAA-47FC-9D54-B64E30E6298C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EAAA-47FC-9D54-B64E30E6298C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EAAA-47FC-9D54-B64E30E6298C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EAAA-47FC-9D54-B64E30E6298C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EAAA-47FC-9D54-B64E30E6298C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EAAA-47FC-9D54-B64E30E6298C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EAAA-47FC-9D54-B64E30E6298C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EAAA-47FC-9D54-B64E30E6298C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EAAA-47FC-9D54-B64E30E6298C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EAAA-47FC-9D54-B64E30E6298C}"/>
              </c:ext>
            </c:extLst>
          </c:dPt>
          <c:cat>
            <c:strRef>
              <c:f>('S28'!$B$6,'S28'!$B$7,'S28'!$B$8,'S28'!$B$9,'S28'!$B$10,'S28'!$B$13,'S28'!$B$14,'S28'!$B$16,'S28'!$B$18,'S28'!$B$21,'S28'!$B$22,'S28'!$B$23)</c:f>
              <c:strCache>
                <c:ptCount val="12"/>
                <c:pt idx="0">
                  <c:v>BLV</c:v>
                </c:pt>
                <c:pt idx="1">
                  <c:v>GYQ</c:v>
                </c:pt>
                <c:pt idx="2">
                  <c:v>PCH</c:v>
                </c:pt>
                <c:pt idx="3">
                  <c:v>BRI</c:v>
                </c:pt>
                <c:pt idx="4">
                  <c:v>CNC</c:v>
                </c:pt>
                <c:pt idx="5">
                  <c:v>SLF</c:v>
                </c:pt>
                <c:pt idx="6">
                  <c:v>EFR</c:v>
                </c:pt>
                <c:pt idx="7">
                  <c:v>HLC</c:v>
                </c:pt>
                <c:pt idx="8">
                  <c:v>ISC</c:v>
                </c:pt>
                <c:pt idx="9">
                  <c:v>SCD</c:v>
                </c:pt>
                <c:pt idx="10">
                  <c:v>SPD</c:v>
                </c:pt>
                <c:pt idx="11">
                  <c:v>VGF</c:v>
                </c:pt>
              </c:strCache>
            </c:strRef>
          </c:cat>
          <c:val>
            <c:numRef>
              <c:f>('S28'!$J$6,'S28'!$J$7,'S28'!$J$8,'S28'!$J$9,'S28'!$J$10,'S28'!$J$13,'S28'!$J$14,'S28'!$J$16,'S28'!$J$18,'S28'!$J$21,'S28'!$J$22,'S28'!$J$23)</c:f>
              <c:numCache>
                <c:formatCode>"$"#,##0.00</c:formatCode>
                <c:ptCount val="12"/>
                <c:pt idx="0">
                  <c:v>3777.78</c:v>
                </c:pt>
                <c:pt idx="1">
                  <c:v>4308.8</c:v>
                </c:pt>
                <c:pt idx="2">
                  <c:v>7500</c:v>
                </c:pt>
                <c:pt idx="3">
                  <c:v>6010</c:v>
                </c:pt>
                <c:pt idx="4">
                  <c:v>3202</c:v>
                </c:pt>
                <c:pt idx="5">
                  <c:v>219481.13999999998</c:v>
                </c:pt>
                <c:pt idx="6">
                  <c:v>11200.800000000001</c:v>
                </c:pt>
                <c:pt idx="7">
                  <c:v>25100</c:v>
                </c:pt>
                <c:pt idx="8">
                  <c:v>8252</c:v>
                </c:pt>
                <c:pt idx="9">
                  <c:v>4700</c:v>
                </c:pt>
                <c:pt idx="10">
                  <c:v>6152.85</c:v>
                </c:pt>
                <c:pt idx="11">
                  <c:v>39169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EAAA-47FC-9D54-B64E30E62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i="0" baseline="0"/>
              <a:t>Volumen Negociado (USD)</a:t>
            </a:r>
          </a:p>
        </c:rich>
      </c:tx>
      <c:layout>
        <c:manualLayout>
          <c:xMode val="edge"/>
          <c:yMode val="edge"/>
          <c:x val="0.27588188976377953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834492563429568"/>
          <c:y val="0.1328969816272966"/>
          <c:w val="0.80165507436570427"/>
          <c:h val="0.8416746864975212"/>
        </c:manualLayout>
      </c:layout>
      <c:barChart>
        <c:barDir val="col"/>
        <c:grouping val="clustered"/>
        <c:varyColors val="0"/>
        <c:ser>
          <c:idx val="0"/>
          <c:order val="0"/>
          <c:tx>
            <c:v>Lunes</c:v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Dia</c:v>
              </c:pt>
            </c:strLit>
          </c:cat>
          <c:val>
            <c:numRef>
              <c:f>'[7]Julio 17'!$J$25</c:f>
              <c:numCache>
                <c:formatCode>General</c:formatCode>
                <c:ptCount val="1"/>
                <c:pt idx="0">
                  <c:v>69415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A5-437C-8525-A145E8E91196}"/>
            </c:ext>
          </c:extLst>
        </c:ser>
        <c:ser>
          <c:idx val="1"/>
          <c:order val="1"/>
          <c:tx>
            <c:v>Martes</c:v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Dia</c:v>
              </c:pt>
            </c:strLit>
          </c:cat>
          <c:val>
            <c:numRef>
              <c:f>'[7]Julio 18'!$J$25</c:f>
              <c:numCache>
                <c:formatCode>General</c:formatCode>
                <c:ptCount val="1"/>
                <c:pt idx="0">
                  <c:v>101658.11999999998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A5-437C-8525-A145E8E91196}"/>
            </c:ext>
          </c:extLst>
        </c:ser>
        <c:ser>
          <c:idx val="2"/>
          <c:order val="2"/>
          <c:tx>
            <c:v>Miercoles</c:v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Dia</c:v>
              </c:pt>
            </c:strLit>
          </c:cat>
          <c:val>
            <c:numRef>
              <c:f>'[7]Julio 19'!$J$25</c:f>
              <c:numCache>
                <c:formatCode>General</c:formatCode>
                <c:ptCount val="1"/>
                <c:pt idx="0">
                  <c:v>155669.46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A5-437C-8525-A145E8E91196}"/>
            </c:ext>
          </c:extLst>
        </c:ser>
        <c:ser>
          <c:idx val="3"/>
          <c:order val="3"/>
          <c:tx>
            <c:v>Jueves</c:v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Dia</c:v>
              </c:pt>
            </c:strLit>
          </c:cat>
          <c:val>
            <c:numRef>
              <c:f>'[7]Julio 20'!$J$25</c:f>
              <c:numCache>
                <c:formatCode>General</c:formatCode>
                <c:ptCount val="1"/>
                <c:pt idx="0">
                  <c:v>23676.68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A5-437C-8525-A145E8E91196}"/>
            </c:ext>
          </c:extLst>
        </c:ser>
        <c:ser>
          <c:idx val="4"/>
          <c:order val="4"/>
          <c:tx>
            <c:v>Viernes</c:v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Dia</c:v>
              </c:pt>
            </c:strLit>
          </c:cat>
          <c:val>
            <c:numRef>
              <c:f>'[7]Julio 21'!$J$25</c:f>
              <c:numCache>
                <c:formatCode>General</c:formatCode>
                <c:ptCount val="1"/>
                <c:pt idx="0">
                  <c:v>140141.52000000002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A5-437C-8525-A145E8E9119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00761936"/>
        <c:axId val="400762264"/>
      </c:barChart>
      <c:dateAx>
        <c:axId val="4007619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00762264"/>
        <c:crosses val="autoZero"/>
        <c:auto val="0"/>
        <c:lblOffset val="100"/>
        <c:baseTimeUnit val="days"/>
      </c:dateAx>
      <c:valAx>
        <c:axId val="400762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761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'S29'!$J$3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41A4-40A5-9C56-F95351E41AE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41A4-40A5-9C56-F95351E41AE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41A4-40A5-9C56-F95351E41AEC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41A4-40A5-9C56-F95351E41AEC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41A4-40A5-9C56-F95351E41AEC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41A4-40A5-9C56-F95351E41AEC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41A4-40A5-9C56-F95351E41AEC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41A4-40A5-9C56-F95351E41AEC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41A4-40A5-9C56-F95351E41AEC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41A4-40A5-9C56-F95351E41AEC}"/>
              </c:ext>
            </c:extLst>
          </c:dPt>
          <c:cat>
            <c:strRef>
              <c:f>('S29'!$B$7,'S29'!$B$8,'S29'!$B$9,'S29'!$B$10,'S29'!$B$13,'S29'!$B$16,'S29'!$B$21,'S29'!$B$22,'S29'!$B$23,'S29'!$B$24)</c:f>
              <c:strCache>
                <c:ptCount val="10"/>
                <c:pt idx="0">
                  <c:v>GYQ</c:v>
                </c:pt>
                <c:pt idx="1">
                  <c:v>PCH</c:v>
                </c:pt>
                <c:pt idx="2">
                  <c:v>BRI</c:v>
                </c:pt>
                <c:pt idx="3">
                  <c:v>CNC</c:v>
                </c:pt>
                <c:pt idx="4">
                  <c:v>SLF</c:v>
                </c:pt>
                <c:pt idx="5">
                  <c:v>HLC</c:v>
                </c:pt>
                <c:pt idx="6">
                  <c:v>SCD</c:v>
                </c:pt>
                <c:pt idx="7">
                  <c:v>SPD</c:v>
                </c:pt>
                <c:pt idx="8">
                  <c:v>VGF</c:v>
                </c:pt>
                <c:pt idx="9">
                  <c:v>OTR</c:v>
                </c:pt>
              </c:strCache>
            </c:strRef>
          </c:cat>
          <c:val>
            <c:numRef>
              <c:f>('S29'!$J$7,'S29'!$J$8,'S29'!$J$9,'S29'!$J$10,'S29'!$J$13,'S29'!$J$16,'S29'!$J$21,'S29'!$J$22,'S29'!$J$23,'S29'!$J$24)</c:f>
              <c:numCache>
                <c:formatCode>"$"#,##0.00</c:formatCode>
                <c:ptCount val="10"/>
                <c:pt idx="0">
                  <c:v>9397.6</c:v>
                </c:pt>
                <c:pt idx="1">
                  <c:v>1000</c:v>
                </c:pt>
                <c:pt idx="2">
                  <c:v>57000</c:v>
                </c:pt>
                <c:pt idx="3">
                  <c:v>124320</c:v>
                </c:pt>
                <c:pt idx="4">
                  <c:v>231235.17999999993</c:v>
                </c:pt>
                <c:pt idx="5">
                  <c:v>25215</c:v>
                </c:pt>
                <c:pt idx="6">
                  <c:v>17955</c:v>
                </c:pt>
                <c:pt idx="7">
                  <c:v>4356</c:v>
                </c:pt>
                <c:pt idx="8">
                  <c:v>2002</c:v>
                </c:pt>
                <c:pt idx="9">
                  <c:v>18080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1A4-40A5-9C56-F95351E41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51700">
            <a:schemeClr val="phClr">
              <a:lumMod val="60000"/>
              <a:lumOff val="40000"/>
            </a:schemeClr>
          </a:gs>
          <a:gs pos="0">
            <a:schemeClr val="phClr"/>
          </a:gs>
          <a:gs pos="100000">
            <a:schemeClr val="phClr"/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51700">
            <a:schemeClr val="phClr">
              <a:lumMod val="60000"/>
              <a:lumOff val="40000"/>
            </a:schemeClr>
          </a:gs>
          <a:gs pos="0">
            <a:schemeClr val="phClr"/>
          </a:gs>
          <a:gs pos="100000">
            <a:schemeClr val="phClr"/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25400" cap="sq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50000"/>
        <a:lumOff val="50000"/>
      </a:schemeClr>
    </cs:fontRef>
    <cs:defRPr sz="1400" b="1" i="0" kern="1200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365760</xdr:colOff>
      <xdr:row>5</xdr:row>
      <xdr:rowOff>179070</xdr:rowOff>
    </xdr:from>
    <xdr:to>
      <xdr:col>19</xdr:col>
      <xdr:colOff>114300</xdr:colOff>
      <xdr:row>20</xdr:row>
      <xdr:rowOff>179070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129540</xdr:colOff>
      <xdr:row>26</xdr:row>
      <xdr:rowOff>137160</xdr:rowOff>
    </xdr:from>
    <xdr:to>
      <xdr:col>9</xdr:col>
      <xdr:colOff>209550</xdr:colOff>
      <xdr:row>46</xdr:row>
      <xdr:rowOff>175260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4A75305-C14A-4F2A-B5E2-7051633F17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342900</xdr:colOff>
      <xdr:row>26</xdr:row>
      <xdr:rowOff>129540</xdr:rowOff>
    </xdr:from>
    <xdr:to>
      <xdr:col>18</xdr:col>
      <xdr:colOff>160020</xdr:colOff>
      <xdr:row>47</xdr:row>
      <xdr:rowOff>7620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AA1ED3E-4B4E-4965-8218-96976E4E6C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1280160</xdr:colOff>
      <xdr:row>26</xdr:row>
      <xdr:rowOff>133350</xdr:rowOff>
    </xdr:from>
    <xdr:to>
      <xdr:col>7</xdr:col>
      <xdr:colOff>419100</xdr:colOff>
      <xdr:row>41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D67F9D-F13F-413E-95DF-0949631153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358140</xdr:colOff>
      <xdr:row>3</xdr:row>
      <xdr:rowOff>163830</xdr:rowOff>
    </xdr:from>
    <xdr:to>
      <xdr:col>19</xdr:col>
      <xdr:colOff>342900</xdr:colOff>
      <xdr:row>22</xdr:row>
      <xdr:rowOff>60960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C787640-EAB9-4603-9ECE-7EC42F0524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1280160</xdr:colOff>
      <xdr:row>26</xdr:row>
      <xdr:rowOff>133350</xdr:rowOff>
    </xdr:from>
    <xdr:to>
      <xdr:col>7</xdr:col>
      <xdr:colOff>419100</xdr:colOff>
      <xdr:row>41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19BEC10-B736-4E66-BC85-D8B5570B83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358140</xdr:colOff>
      <xdr:row>3</xdr:row>
      <xdr:rowOff>163830</xdr:rowOff>
    </xdr:from>
    <xdr:to>
      <xdr:col>19</xdr:col>
      <xdr:colOff>342900</xdr:colOff>
      <xdr:row>22</xdr:row>
      <xdr:rowOff>60960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5B2FC99-69DD-487C-A0D3-287CA9471D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1280160</xdr:colOff>
      <xdr:row>26</xdr:row>
      <xdr:rowOff>133350</xdr:rowOff>
    </xdr:from>
    <xdr:to>
      <xdr:col>7</xdr:col>
      <xdr:colOff>419100</xdr:colOff>
      <xdr:row>41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34C9FD2-0129-46BA-8A18-B81285C435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358140</xdr:colOff>
      <xdr:row>3</xdr:row>
      <xdr:rowOff>163830</xdr:rowOff>
    </xdr:from>
    <xdr:to>
      <xdr:col>19</xdr:col>
      <xdr:colOff>342900</xdr:colOff>
      <xdr:row>22</xdr:row>
      <xdr:rowOff>60960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E4D1F36-2078-4FA3-A84C-9CD25BEA5A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1280160</xdr:colOff>
      <xdr:row>26</xdr:row>
      <xdr:rowOff>133350</xdr:rowOff>
    </xdr:from>
    <xdr:to>
      <xdr:col>7</xdr:col>
      <xdr:colOff>419100</xdr:colOff>
      <xdr:row>41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B785481-7E46-4AB3-B886-216B0522DE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358140</xdr:colOff>
      <xdr:row>3</xdr:row>
      <xdr:rowOff>163830</xdr:rowOff>
    </xdr:from>
    <xdr:to>
      <xdr:col>19</xdr:col>
      <xdr:colOff>342900</xdr:colOff>
      <xdr:row>22</xdr:row>
      <xdr:rowOff>60960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342CA5F-2F86-45DD-AFF3-2BA04FB8D2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3</xdr:row>
      <xdr:rowOff>175260</xdr:rowOff>
    </xdr:from>
    <xdr:to>
      <xdr:col>19</xdr:col>
      <xdr:colOff>213360</xdr:colOff>
      <xdr:row>22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ABFB62A-9173-414A-9445-234A215D41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bastian/Documents/Blog%20Ecuadolares/Reportes%20Acciones/2017/06/Weekly%20Jun_5-9_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bastian/Documents/Blog%20Ecuadolares/Reportes%20Acciones/2017/06/Weekly%20Jun_12-16_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bastian/Documents/Blog%20Ecuadolares/Reportes%20Acciones/2017/06/Weekly%20Jun_19-23_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bastian/Documents/Blog%20Ecuadolares/Reportes%20Acciones/2017/06/Weekly%20Jun_26-30_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Weekly%20Jul_3-7_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Weekly%20Jul_10-14_201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Weekly%20Jul_17-21_20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Weekly%20Jul_24-28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anal"/>
      <sheetName val="Junio 5"/>
      <sheetName val="Junio 6"/>
      <sheetName val="Junio 7"/>
      <sheetName val="Junio 8"/>
      <sheetName val="Junio 9"/>
    </sheetNames>
    <sheetDataSet>
      <sheetData sheetId="0"/>
      <sheetData sheetId="1">
        <row r="5">
          <cell r="I5"/>
        </row>
        <row r="25">
          <cell r="I25">
            <v>108156.94</v>
          </cell>
        </row>
      </sheetData>
      <sheetData sheetId="2">
        <row r="5">
          <cell r="I5"/>
        </row>
        <row r="25">
          <cell r="I25">
            <v>125045.58</v>
          </cell>
        </row>
      </sheetData>
      <sheetData sheetId="3">
        <row r="5">
          <cell r="I5"/>
        </row>
        <row r="25">
          <cell r="I25">
            <v>199251.92</v>
          </cell>
        </row>
      </sheetData>
      <sheetData sheetId="4">
        <row r="5">
          <cell r="I5"/>
        </row>
        <row r="25">
          <cell r="I25">
            <v>132300.97000000003</v>
          </cell>
        </row>
      </sheetData>
      <sheetData sheetId="5">
        <row r="5">
          <cell r="I5"/>
        </row>
        <row r="25">
          <cell r="I25">
            <v>203239.41999999998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anal"/>
      <sheetName val="Junio 12"/>
      <sheetName val="Junio 13"/>
      <sheetName val="Junio 14"/>
      <sheetName val="Junio 15"/>
      <sheetName val="Junio 16"/>
    </sheetNames>
    <sheetDataSet>
      <sheetData sheetId="0"/>
      <sheetData sheetId="1">
        <row r="5">
          <cell r="I5"/>
        </row>
        <row r="25">
          <cell r="I25">
            <v>107587.78</v>
          </cell>
        </row>
      </sheetData>
      <sheetData sheetId="2">
        <row r="5">
          <cell r="I5"/>
        </row>
        <row r="25">
          <cell r="I25">
            <v>95735.209999999992</v>
          </cell>
        </row>
      </sheetData>
      <sheetData sheetId="3">
        <row r="5">
          <cell r="I5"/>
        </row>
        <row r="25">
          <cell r="I25">
            <v>201696.21999999997</v>
          </cell>
        </row>
      </sheetData>
      <sheetData sheetId="4">
        <row r="5">
          <cell r="I5"/>
        </row>
        <row r="25">
          <cell r="I25">
            <v>11780.179999999998</v>
          </cell>
        </row>
      </sheetData>
      <sheetData sheetId="5">
        <row r="5">
          <cell r="I5"/>
        </row>
        <row r="25">
          <cell r="I25">
            <v>122457.13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anal"/>
      <sheetName val="Junio 19"/>
      <sheetName val="Junio 20"/>
      <sheetName val="Junio 21"/>
      <sheetName val="Junio 22"/>
      <sheetName val="Junio 23"/>
    </sheetNames>
    <sheetDataSet>
      <sheetData sheetId="0"/>
      <sheetData sheetId="1">
        <row r="5">
          <cell r="I5">
            <v>5000</v>
          </cell>
        </row>
        <row r="25">
          <cell r="I25">
            <v>51395.3</v>
          </cell>
        </row>
      </sheetData>
      <sheetData sheetId="2">
        <row r="5">
          <cell r="I5">
            <v>10280</v>
          </cell>
        </row>
        <row r="25">
          <cell r="I25">
            <v>48400.480000000003</v>
          </cell>
        </row>
      </sheetData>
      <sheetData sheetId="3">
        <row r="5">
          <cell r="I5"/>
        </row>
        <row r="25">
          <cell r="I25">
            <v>814637.90000000014</v>
          </cell>
        </row>
      </sheetData>
      <sheetData sheetId="4">
        <row r="5">
          <cell r="I5"/>
        </row>
        <row r="25">
          <cell r="I25">
            <v>131745.75</v>
          </cell>
        </row>
      </sheetData>
      <sheetData sheetId="5">
        <row r="5">
          <cell r="I5"/>
        </row>
        <row r="25">
          <cell r="I25">
            <v>396963.65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anal"/>
      <sheetName val="Junio 26"/>
      <sheetName val="Junio 27"/>
      <sheetName val="Junio 28"/>
      <sheetName val="Junio 29"/>
      <sheetName val="Junio 30"/>
    </sheetNames>
    <sheetDataSet>
      <sheetData sheetId="0"/>
      <sheetData sheetId="1">
        <row r="5">
          <cell r="D5">
            <v>10</v>
          </cell>
        </row>
        <row r="25">
          <cell r="J25">
            <v>50079.38</v>
          </cell>
        </row>
      </sheetData>
      <sheetData sheetId="2">
        <row r="5">
          <cell r="D5">
            <v>10</v>
          </cell>
        </row>
        <row r="25">
          <cell r="J25">
            <v>91872.54</v>
          </cell>
        </row>
      </sheetData>
      <sheetData sheetId="3">
        <row r="5">
          <cell r="D5">
            <v>10</v>
          </cell>
        </row>
        <row r="25">
          <cell r="J25">
            <v>158656.50999999998</v>
          </cell>
        </row>
      </sheetData>
      <sheetData sheetId="4">
        <row r="5">
          <cell r="D5">
            <v>10</v>
          </cell>
        </row>
        <row r="25">
          <cell r="J25">
            <v>179787.90000000002</v>
          </cell>
        </row>
      </sheetData>
      <sheetData sheetId="5">
        <row r="5">
          <cell r="D5">
            <v>10</v>
          </cell>
        </row>
        <row r="25">
          <cell r="J25">
            <v>205012.82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io 3"/>
      <sheetName val="Julio 4"/>
      <sheetName val="Julio 5"/>
      <sheetName val="Julio 6"/>
      <sheetName val="Julio 7"/>
    </sheetNames>
    <sheetDataSet>
      <sheetData sheetId="0">
        <row r="5">
          <cell r="D5">
            <v>10</v>
          </cell>
          <cell r="E5">
            <v>10</v>
          </cell>
        </row>
        <row r="6">
          <cell r="D6">
            <v>0.85</v>
          </cell>
          <cell r="E6">
            <v>0.85</v>
          </cell>
        </row>
        <row r="7">
          <cell r="D7">
            <v>0.4</v>
          </cell>
          <cell r="E7">
            <v>0.4</v>
          </cell>
        </row>
        <row r="8">
          <cell r="D8">
            <v>0.5</v>
          </cell>
          <cell r="E8">
            <v>0.5</v>
          </cell>
          <cell r="J8">
            <v>2500</v>
          </cell>
        </row>
        <row r="9">
          <cell r="D9">
            <v>1000</v>
          </cell>
          <cell r="E9">
            <v>1000</v>
          </cell>
        </row>
        <row r="10">
          <cell r="D10">
            <v>86.32</v>
          </cell>
          <cell r="E10">
            <v>86.32</v>
          </cell>
        </row>
        <row r="11">
          <cell r="D11">
            <v>1.25</v>
          </cell>
          <cell r="E11">
            <v>1.25</v>
          </cell>
        </row>
        <row r="12">
          <cell r="D12">
            <v>1</v>
          </cell>
          <cell r="E12">
            <v>1</v>
          </cell>
        </row>
        <row r="13">
          <cell r="D13">
            <v>1.9</v>
          </cell>
          <cell r="E13">
            <v>1.88</v>
          </cell>
          <cell r="J13">
            <v>152102.6</v>
          </cell>
        </row>
        <row r="14">
          <cell r="D14">
            <v>2.6</v>
          </cell>
          <cell r="E14">
            <v>2.6</v>
          </cell>
          <cell r="J14">
            <v>2600</v>
          </cell>
        </row>
        <row r="15">
          <cell r="D15">
            <v>3.5</v>
          </cell>
          <cell r="E15">
            <v>3.5</v>
          </cell>
        </row>
        <row r="16">
          <cell r="D16">
            <v>61</v>
          </cell>
          <cell r="E16">
            <v>61</v>
          </cell>
        </row>
        <row r="17">
          <cell r="D17">
            <v>4.7</v>
          </cell>
          <cell r="E17">
            <v>4.7</v>
          </cell>
        </row>
        <row r="18">
          <cell r="D18">
            <v>1</v>
          </cell>
          <cell r="E18">
            <v>1</v>
          </cell>
        </row>
        <row r="19">
          <cell r="D19">
            <v>0.69</v>
          </cell>
          <cell r="E19">
            <v>0.69</v>
          </cell>
        </row>
        <row r="20">
          <cell r="D20">
            <v>2.62</v>
          </cell>
          <cell r="E20">
            <v>2.62</v>
          </cell>
        </row>
        <row r="21">
          <cell r="D21">
            <v>0.9</v>
          </cell>
          <cell r="E21">
            <v>0.9</v>
          </cell>
        </row>
        <row r="22">
          <cell r="D22">
            <v>6.05</v>
          </cell>
          <cell r="E22">
            <v>6.05</v>
          </cell>
        </row>
        <row r="23">
          <cell r="D23">
            <v>2.6</v>
          </cell>
          <cell r="E23">
            <v>2.6</v>
          </cell>
        </row>
        <row r="24">
          <cell r="J24">
            <v>6100</v>
          </cell>
        </row>
        <row r="25">
          <cell r="J25">
            <v>163302.6</v>
          </cell>
        </row>
      </sheetData>
      <sheetData sheetId="1">
        <row r="5">
          <cell r="D5">
            <v>10</v>
          </cell>
          <cell r="E5">
            <v>10</v>
          </cell>
        </row>
        <row r="6">
          <cell r="D6">
            <v>0.85</v>
          </cell>
          <cell r="E6">
            <v>0.85</v>
          </cell>
        </row>
        <row r="7">
          <cell r="D7">
            <v>0.4</v>
          </cell>
          <cell r="E7">
            <v>0.4</v>
          </cell>
        </row>
        <row r="8">
          <cell r="D8">
            <v>0.5</v>
          </cell>
          <cell r="E8">
            <v>0.5</v>
          </cell>
          <cell r="J8">
            <v>3966.5</v>
          </cell>
        </row>
        <row r="9">
          <cell r="D9">
            <v>1000</v>
          </cell>
          <cell r="E9">
            <v>1000</v>
          </cell>
        </row>
        <row r="10">
          <cell r="D10">
            <v>86.32</v>
          </cell>
          <cell r="E10">
            <v>86.32</v>
          </cell>
        </row>
        <row r="11">
          <cell r="D11">
            <v>1.25</v>
          </cell>
          <cell r="E11">
            <v>1.25</v>
          </cell>
        </row>
        <row r="12">
          <cell r="D12">
            <v>1</v>
          </cell>
          <cell r="E12">
            <v>1</v>
          </cell>
        </row>
        <row r="13">
          <cell r="D13">
            <v>1.91</v>
          </cell>
          <cell r="E13">
            <v>1.9</v>
          </cell>
          <cell r="J13">
            <v>25604.309999999998</v>
          </cell>
        </row>
        <row r="14">
          <cell r="D14">
            <v>2.6</v>
          </cell>
          <cell r="E14">
            <v>2.6</v>
          </cell>
        </row>
        <row r="15">
          <cell r="D15">
            <v>3.5</v>
          </cell>
          <cell r="E15">
            <v>3.5</v>
          </cell>
        </row>
        <row r="16">
          <cell r="D16">
            <v>61</v>
          </cell>
          <cell r="E16">
            <v>61</v>
          </cell>
        </row>
        <row r="17">
          <cell r="D17">
            <v>4.7</v>
          </cell>
          <cell r="E17">
            <v>4.7</v>
          </cell>
        </row>
        <row r="18">
          <cell r="D18">
            <v>1</v>
          </cell>
          <cell r="E18">
            <v>1</v>
          </cell>
        </row>
        <row r="19">
          <cell r="D19">
            <v>0.69</v>
          </cell>
          <cell r="E19">
            <v>0.69</v>
          </cell>
        </row>
        <row r="20">
          <cell r="D20">
            <v>2.62</v>
          </cell>
          <cell r="E20">
            <v>2.62</v>
          </cell>
        </row>
        <row r="21">
          <cell r="D21">
            <v>0.9</v>
          </cell>
          <cell r="E21">
            <v>0.9</v>
          </cell>
        </row>
        <row r="22">
          <cell r="D22">
            <v>6.05</v>
          </cell>
          <cell r="E22">
            <v>6.05</v>
          </cell>
        </row>
        <row r="23">
          <cell r="D23">
            <v>2.6</v>
          </cell>
          <cell r="E23">
            <v>2.6</v>
          </cell>
        </row>
        <row r="25">
          <cell r="J25">
            <v>29570.809999999998</v>
          </cell>
        </row>
      </sheetData>
      <sheetData sheetId="2">
        <row r="5">
          <cell r="D5">
            <v>10</v>
          </cell>
          <cell r="E5">
            <v>10</v>
          </cell>
        </row>
        <row r="6">
          <cell r="D6">
            <v>0.85</v>
          </cell>
          <cell r="E6">
            <v>0.85</v>
          </cell>
        </row>
        <row r="7">
          <cell r="D7">
            <v>0.4</v>
          </cell>
          <cell r="E7">
            <v>0.4</v>
          </cell>
        </row>
        <row r="8">
          <cell r="D8">
            <v>0.5</v>
          </cell>
          <cell r="E8">
            <v>0.5</v>
          </cell>
        </row>
        <row r="9">
          <cell r="D9">
            <v>1000</v>
          </cell>
          <cell r="E9">
            <v>1000</v>
          </cell>
          <cell r="J9">
            <v>1000</v>
          </cell>
        </row>
        <row r="10">
          <cell r="D10">
            <v>86.32</v>
          </cell>
          <cell r="E10">
            <v>86.32</v>
          </cell>
        </row>
        <row r="11">
          <cell r="D11">
            <v>1.25</v>
          </cell>
          <cell r="E11">
            <v>1.25</v>
          </cell>
        </row>
        <row r="12">
          <cell r="D12">
            <v>1</v>
          </cell>
          <cell r="E12">
            <v>1</v>
          </cell>
        </row>
        <row r="13">
          <cell r="D13">
            <v>1.91</v>
          </cell>
          <cell r="E13">
            <v>1.87</v>
          </cell>
          <cell r="J13">
            <v>65799.090000000011</v>
          </cell>
        </row>
        <row r="14">
          <cell r="D14">
            <v>2.6</v>
          </cell>
          <cell r="E14">
            <v>2.6</v>
          </cell>
          <cell r="J14">
            <v>2600</v>
          </cell>
        </row>
        <row r="15">
          <cell r="D15">
            <v>3.5</v>
          </cell>
          <cell r="E15">
            <v>3.5</v>
          </cell>
        </row>
        <row r="16">
          <cell r="D16">
            <v>61</v>
          </cell>
          <cell r="E16">
            <v>61</v>
          </cell>
        </row>
        <row r="17">
          <cell r="D17">
            <v>4.7</v>
          </cell>
          <cell r="E17">
            <v>4.7</v>
          </cell>
        </row>
        <row r="18">
          <cell r="D18">
            <v>1</v>
          </cell>
          <cell r="E18">
            <v>1</v>
          </cell>
        </row>
        <row r="19">
          <cell r="D19">
            <v>0.69</v>
          </cell>
          <cell r="E19">
            <v>0.69</v>
          </cell>
        </row>
        <row r="20">
          <cell r="D20">
            <v>2.62</v>
          </cell>
          <cell r="E20">
            <v>2.62</v>
          </cell>
        </row>
        <row r="21">
          <cell r="D21">
            <v>0.9</v>
          </cell>
          <cell r="E21">
            <v>0.9</v>
          </cell>
        </row>
        <row r="22">
          <cell r="D22">
            <v>6.05</v>
          </cell>
          <cell r="E22">
            <v>6.05</v>
          </cell>
        </row>
        <row r="23">
          <cell r="D23">
            <v>2.6</v>
          </cell>
          <cell r="E23">
            <v>2.6</v>
          </cell>
        </row>
        <row r="25">
          <cell r="J25">
            <v>69399.090000000011</v>
          </cell>
        </row>
      </sheetData>
      <sheetData sheetId="3">
        <row r="5">
          <cell r="D5">
            <v>10</v>
          </cell>
          <cell r="E5">
            <v>10</v>
          </cell>
        </row>
        <row r="6">
          <cell r="D6">
            <v>0.85</v>
          </cell>
          <cell r="E6">
            <v>0.85</v>
          </cell>
        </row>
        <row r="7">
          <cell r="D7">
            <v>0.4</v>
          </cell>
          <cell r="E7">
            <v>0.4</v>
          </cell>
          <cell r="J7">
            <v>8636</v>
          </cell>
        </row>
        <row r="8">
          <cell r="D8">
            <v>0.5</v>
          </cell>
          <cell r="E8">
            <v>0.5</v>
          </cell>
        </row>
        <row r="9">
          <cell r="D9">
            <v>1000</v>
          </cell>
          <cell r="E9">
            <v>1000</v>
          </cell>
        </row>
        <row r="10">
          <cell r="D10">
            <v>86.32</v>
          </cell>
          <cell r="E10">
            <v>80</v>
          </cell>
          <cell r="J10">
            <v>24000</v>
          </cell>
        </row>
        <row r="11">
          <cell r="D11">
            <v>1.25</v>
          </cell>
          <cell r="E11">
            <v>1.25</v>
          </cell>
        </row>
        <row r="12">
          <cell r="D12">
            <v>1</v>
          </cell>
          <cell r="E12">
            <v>1</v>
          </cell>
        </row>
        <row r="13">
          <cell r="D13">
            <v>1.91</v>
          </cell>
          <cell r="E13">
            <v>1.9</v>
          </cell>
          <cell r="J13">
            <v>34614.32</v>
          </cell>
        </row>
        <row r="14">
          <cell r="D14">
            <v>2.6</v>
          </cell>
          <cell r="E14">
            <v>2.6</v>
          </cell>
        </row>
        <row r="15">
          <cell r="D15">
            <v>3.5</v>
          </cell>
          <cell r="E15">
            <v>3.5</v>
          </cell>
        </row>
        <row r="16">
          <cell r="D16">
            <v>61</v>
          </cell>
          <cell r="E16">
            <v>61</v>
          </cell>
        </row>
        <row r="17">
          <cell r="D17">
            <v>4.7</v>
          </cell>
          <cell r="E17">
            <v>4.7</v>
          </cell>
        </row>
        <row r="18">
          <cell r="D18">
            <v>1</v>
          </cell>
          <cell r="E18">
            <v>1</v>
          </cell>
        </row>
        <row r="19">
          <cell r="D19">
            <v>0.69</v>
          </cell>
          <cell r="E19">
            <v>0.69</v>
          </cell>
        </row>
        <row r="20">
          <cell r="D20">
            <v>2.62</v>
          </cell>
          <cell r="E20">
            <v>2.62</v>
          </cell>
        </row>
        <row r="21">
          <cell r="D21">
            <v>0.9</v>
          </cell>
          <cell r="E21">
            <v>0.9</v>
          </cell>
        </row>
        <row r="22">
          <cell r="D22">
            <v>6.05</v>
          </cell>
          <cell r="E22">
            <v>6.05</v>
          </cell>
          <cell r="J22">
            <v>768.35</v>
          </cell>
        </row>
        <row r="23">
          <cell r="D23">
            <v>2.6</v>
          </cell>
          <cell r="E23">
            <v>2.6</v>
          </cell>
        </row>
        <row r="24">
          <cell r="J24">
            <v>3420</v>
          </cell>
        </row>
        <row r="25">
          <cell r="J25">
            <v>71438.670000000013</v>
          </cell>
        </row>
      </sheetData>
      <sheetData sheetId="4">
        <row r="5">
          <cell r="D5">
            <v>10</v>
          </cell>
          <cell r="E5">
            <v>10</v>
          </cell>
        </row>
        <row r="6">
          <cell r="D6">
            <v>0.85</v>
          </cell>
          <cell r="E6">
            <v>0.85</v>
          </cell>
        </row>
        <row r="7">
          <cell r="D7">
            <v>0.4</v>
          </cell>
          <cell r="E7">
            <v>0.4</v>
          </cell>
        </row>
        <row r="8">
          <cell r="D8">
            <v>0.5</v>
          </cell>
          <cell r="E8">
            <v>0.5</v>
          </cell>
        </row>
        <row r="9">
          <cell r="D9">
            <v>1000</v>
          </cell>
          <cell r="E9">
            <v>1000</v>
          </cell>
        </row>
        <row r="10">
          <cell r="D10">
            <v>86.32</v>
          </cell>
          <cell r="E10">
            <v>80</v>
          </cell>
          <cell r="J10">
            <v>1467.44</v>
          </cell>
        </row>
        <row r="11">
          <cell r="D11">
            <v>1.25</v>
          </cell>
          <cell r="E11">
            <v>1.25</v>
          </cell>
        </row>
        <row r="12">
          <cell r="D12">
            <v>1</v>
          </cell>
          <cell r="E12">
            <v>1</v>
          </cell>
        </row>
        <row r="13">
          <cell r="D13">
            <v>1.91</v>
          </cell>
          <cell r="E13">
            <v>1.85</v>
          </cell>
          <cell r="J13">
            <v>243801.3</v>
          </cell>
        </row>
        <row r="14">
          <cell r="D14">
            <v>2.6</v>
          </cell>
          <cell r="E14">
            <v>2.6</v>
          </cell>
        </row>
        <row r="15">
          <cell r="D15">
            <v>3.5</v>
          </cell>
          <cell r="E15">
            <v>3.5</v>
          </cell>
        </row>
        <row r="16">
          <cell r="D16">
            <v>61</v>
          </cell>
          <cell r="E16">
            <v>61</v>
          </cell>
        </row>
        <row r="17">
          <cell r="D17">
            <v>4.7</v>
          </cell>
          <cell r="E17">
            <v>4.7</v>
          </cell>
        </row>
        <row r="18">
          <cell r="D18">
            <v>1</v>
          </cell>
          <cell r="E18">
            <v>1</v>
          </cell>
        </row>
        <row r="19">
          <cell r="D19">
            <v>0.69</v>
          </cell>
          <cell r="E19">
            <v>0.69</v>
          </cell>
        </row>
        <row r="20">
          <cell r="D20">
            <v>2.62</v>
          </cell>
          <cell r="E20">
            <v>2.62</v>
          </cell>
        </row>
        <row r="21">
          <cell r="D21">
            <v>0.9</v>
          </cell>
          <cell r="E21">
            <v>0.9</v>
          </cell>
        </row>
        <row r="22">
          <cell r="D22">
            <v>6.05</v>
          </cell>
          <cell r="E22">
            <v>6.05</v>
          </cell>
          <cell r="J22">
            <v>417.45</v>
          </cell>
        </row>
        <row r="23">
          <cell r="D23">
            <v>2.6</v>
          </cell>
          <cell r="E23">
            <v>2.6</v>
          </cell>
          <cell r="J23">
            <v>3203.2</v>
          </cell>
        </row>
        <row r="25">
          <cell r="J25">
            <v>248889.39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io 10"/>
      <sheetName val="Julio 11"/>
      <sheetName val="Julio 12"/>
      <sheetName val="Julio 13"/>
      <sheetName val="Julio 14"/>
    </sheetNames>
    <sheetDataSet>
      <sheetData sheetId="0">
        <row r="5">
          <cell r="D5">
            <v>10</v>
          </cell>
          <cell r="E5">
            <v>10</v>
          </cell>
        </row>
        <row r="6">
          <cell r="D6">
            <v>0.85</v>
          </cell>
          <cell r="E6">
            <v>0.85</v>
          </cell>
        </row>
        <row r="7">
          <cell r="D7">
            <v>0.4</v>
          </cell>
          <cell r="E7">
            <v>0.4</v>
          </cell>
        </row>
        <row r="8">
          <cell r="D8">
            <v>0.5</v>
          </cell>
          <cell r="E8">
            <v>0.5</v>
          </cell>
        </row>
        <row r="9">
          <cell r="D9">
            <v>1000</v>
          </cell>
          <cell r="E9">
            <v>1000</v>
          </cell>
        </row>
        <row r="10">
          <cell r="D10">
            <v>86.32</v>
          </cell>
          <cell r="E10">
            <v>86.32</v>
          </cell>
        </row>
        <row r="11">
          <cell r="D11">
            <v>1.25</v>
          </cell>
          <cell r="E11">
            <v>1.25</v>
          </cell>
        </row>
        <row r="12">
          <cell r="D12">
            <v>1</v>
          </cell>
          <cell r="E12">
            <v>1</v>
          </cell>
        </row>
        <row r="13">
          <cell r="D13">
            <v>1.9</v>
          </cell>
          <cell r="E13">
            <v>1.85</v>
          </cell>
          <cell r="J13">
            <v>30376.36</v>
          </cell>
        </row>
        <row r="14">
          <cell r="D14">
            <v>2.6</v>
          </cell>
          <cell r="E14">
            <v>2.6</v>
          </cell>
          <cell r="J14">
            <v>11200.800000000001</v>
          </cell>
        </row>
        <row r="15">
          <cell r="D15">
            <v>3.5</v>
          </cell>
          <cell r="E15">
            <v>3.5</v>
          </cell>
        </row>
        <row r="16">
          <cell r="D16">
            <v>61</v>
          </cell>
          <cell r="E16">
            <v>61</v>
          </cell>
        </row>
        <row r="17">
          <cell r="D17">
            <v>4.7</v>
          </cell>
          <cell r="E17">
            <v>4.7</v>
          </cell>
        </row>
        <row r="18">
          <cell r="D18">
            <v>1</v>
          </cell>
          <cell r="E18">
            <v>1</v>
          </cell>
        </row>
        <row r="19">
          <cell r="D19">
            <v>0.69</v>
          </cell>
          <cell r="E19">
            <v>0.69</v>
          </cell>
        </row>
        <row r="20">
          <cell r="D20">
            <v>2.62</v>
          </cell>
          <cell r="E20">
            <v>2.62</v>
          </cell>
        </row>
        <row r="21">
          <cell r="D21">
            <v>0.9</v>
          </cell>
          <cell r="E21">
            <v>0.9</v>
          </cell>
        </row>
        <row r="22">
          <cell r="D22">
            <v>6.05</v>
          </cell>
          <cell r="E22">
            <v>6.05</v>
          </cell>
        </row>
        <row r="23">
          <cell r="D23">
            <v>2.6</v>
          </cell>
          <cell r="E23">
            <v>2.6</v>
          </cell>
        </row>
        <row r="25">
          <cell r="J25">
            <v>41577.160000000003</v>
          </cell>
        </row>
      </sheetData>
      <sheetData sheetId="1">
        <row r="5">
          <cell r="D5">
            <v>10</v>
          </cell>
          <cell r="E5">
            <v>10</v>
          </cell>
        </row>
        <row r="6">
          <cell r="D6">
            <v>0.85</v>
          </cell>
          <cell r="E6">
            <v>0.79</v>
          </cell>
          <cell r="J6">
            <v>3777.78</v>
          </cell>
        </row>
        <row r="7">
          <cell r="D7">
            <v>0.4</v>
          </cell>
          <cell r="E7">
            <v>0.4</v>
          </cell>
        </row>
        <row r="8">
          <cell r="D8">
            <v>0.5</v>
          </cell>
          <cell r="E8">
            <v>0.5</v>
          </cell>
        </row>
        <row r="9">
          <cell r="D9">
            <v>1010</v>
          </cell>
          <cell r="E9">
            <v>1000</v>
          </cell>
          <cell r="J9">
            <v>2010</v>
          </cell>
        </row>
        <row r="10">
          <cell r="D10">
            <v>86.32</v>
          </cell>
          <cell r="E10">
            <v>86.32</v>
          </cell>
        </row>
        <row r="11">
          <cell r="D11">
            <v>1.25</v>
          </cell>
          <cell r="E11">
            <v>1.25</v>
          </cell>
        </row>
        <row r="12">
          <cell r="D12">
            <v>1</v>
          </cell>
          <cell r="E12">
            <v>1</v>
          </cell>
        </row>
        <row r="13">
          <cell r="D13">
            <v>1.9</v>
          </cell>
          <cell r="E13">
            <v>1.85</v>
          </cell>
          <cell r="J13">
            <v>103657.05</v>
          </cell>
        </row>
        <row r="14">
          <cell r="D14">
            <v>2.6</v>
          </cell>
          <cell r="E14">
            <v>2.6</v>
          </cell>
        </row>
        <row r="15">
          <cell r="D15">
            <v>3.5</v>
          </cell>
          <cell r="E15">
            <v>3.5</v>
          </cell>
        </row>
        <row r="16">
          <cell r="D16">
            <v>61</v>
          </cell>
          <cell r="E16">
            <v>61</v>
          </cell>
          <cell r="J16">
            <v>3050</v>
          </cell>
        </row>
        <row r="17">
          <cell r="D17">
            <v>4.7</v>
          </cell>
          <cell r="E17">
            <v>4.7</v>
          </cell>
        </row>
        <row r="18">
          <cell r="D18">
            <v>1</v>
          </cell>
          <cell r="E18">
            <v>1</v>
          </cell>
          <cell r="J18">
            <v>8252</v>
          </cell>
        </row>
        <row r="19">
          <cell r="D19">
            <v>0.69</v>
          </cell>
          <cell r="E19">
            <v>0.69</v>
          </cell>
        </row>
        <row r="20">
          <cell r="D20">
            <v>2.62</v>
          </cell>
          <cell r="E20">
            <v>2.62</v>
          </cell>
        </row>
        <row r="21">
          <cell r="D21">
            <v>0.9</v>
          </cell>
          <cell r="E21">
            <v>0.9</v>
          </cell>
        </row>
        <row r="22">
          <cell r="D22">
            <v>6.05</v>
          </cell>
          <cell r="E22">
            <v>6.05</v>
          </cell>
          <cell r="J22">
            <v>1936</v>
          </cell>
        </row>
        <row r="23">
          <cell r="D23">
            <v>2.6</v>
          </cell>
          <cell r="E23">
            <v>2.6</v>
          </cell>
          <cell r="J23">
            <v>22461.4</v>
          </cell>
        </row>
        <row r="25">
          <cell r="J25">
            <v>145144.23000000001</v>
          </cell>
        </row>
      </sheetData>
      <sheetData sheetId="2">
        <row r="5">
          <cell r="D5">
            <v>10</v>
          </cell>
          <cell r="E5">
            <v>10</v>
          </cell>
        </row>
        <row r="6">
          <cell r="D6">
            <v>0.85</v>
          </cell>
          <cell r="E6">
            <v>0.79</v>
          </cell>
        </row>
        <row r="7">
          <cell r="D7">
            <v>0.4</v>
          </cell>
          <cell r="E7">
            <v>0.4</v>
          </cell>
          <cell r="J7">
            <v>308.8</v>
          </cell>
        </row>
        <row r="8">
          <cell r="D8">
            <v>0.5</v>
          </cell>
          <cell r="E8">
            <v>0.5</v>
          </cell>
        </row>
        <row r="9">
          <cell r="D9">
            <v>1010</v>
          </cell>
          <cell r="E9">
            <v>1000</v>
          </cell>
        </row>
        <row r="10">
          <cell r="D10">
            <v>86.32</v>
          </cell>
          <cell r="E10">
            <v>85</v>
          </cell>
          <cell r="J10">
            <v>850</v>
          </cell>
        </row>
        <row r="11">
          <cell r="D11">
            <v>1.25</v>
          </cell>
          <cell r="E11">
            <v>1.25</v>
          </cell>
        </row>
        <row r="12">
          <cell r="D12">
            <v>1</v>
          </cell>
          <cell r="E12">
            <v>1</v>
          </cell>
        </row>
        <row r="13">
          <cell r="D13">
            <v>1.9</v>
          </cell>
          <cell r="E13">
            <v>1.85</v>
          </cell>
          <cell r="J13">
            <v>9919.7099999999991</v>
          </cell>
        </row>
        <row r="14">
          <cell r="D14">
            <v>2.6</v>
          </cell>
          <cell r="E14">
            <v>2.6</v>
          </cell>
        </row>
        <row r="15">
          <cell r="D15">
            <v>3.5</v>
          </cell>
          <cell r="E15">
            <v>3.5</v>
          </cell>
        </row>
        <row r="16">
          <cell r="D16">
            <v>63</v>
          </cell>
          <cell r="E16">
            <v>61</v>
          </cell>
          <cell r="J16">
            <v>22050</v>
          </cell>
        </row>
        <row r="17">
          <cell r="D17">
            <v>4.7</v>
          </cell>
          <cell r="E17">
            <v>4.7</v>
          </cell>
        </row>
        <row r="18">
          <cell r="D18">
            <v>1</v>
          </cell>
          <cell r="E18">
            <v>1</v>
          </cell>
        </row>
        <row r="19">
          <cell r="D19">
            <v>0.69</v>
          </cell>
          <cell r="E19">
            <v>0.69</v>
          </cell>
        </row>
        <row r="20">
          <cell r="D20">
            <v>2.62</v>
          </cell>
          <cell r="E20">
            <v>2.62</v>
          </cell>
        </row>
        <row r="21">
          <cell r="D21">
            <v>0.94</v>
          </cell>
          <cell r="E21">
            <v>0.9</v>
          </cell>
          <cell r="J21">
            <v>4700</v>
          </cell>
        </row>
        <row r="22">
          <cell r="D22">
            <v>6.05</v>
          </cell>
          <cell r="E22">
            <v>6.05</v>
          </cell>
          <cell r="J22">
            <v>284.35000000000002</v>
          </cell>
        </row>
        <row r="23">
          <cell r="D23">
            <v>2.6</v>
          </cell>
          <cell r="E23">
            <v>2.6</v>
          </cell>
        </row>
        <row r="25">
          <cell r="J25">
            <v>38112.859999999993</v>
          </cell>
        </row>
      </sheetData>
      <sheetData sheetId="3">
        <row r="5">
          <cell r="D5">
            <v>10</v>
          </cell>
          <cell r="E5">
            <v>10</v>
          </cell>
        </row>
        <row r="6">
          <cell r="D6">
            <v>0.79</v>
          </cell>
          <cell r="E6">
            <v>0.79</v>
          </cell>
        </row>
        <row r="7">
          <cell r="D7">
            <v>0.4</v>
          </cell>
          <cell r="E7">
            <v>0.4</v>
          </cell>
          <cell r="J7">
            <v>4000</v>
          </cell>
        </row>
        <row r="8">
          <cell r="D8">
            <v>0.5</v>
          </cell>
          <cell r="E8">
            <v>0.5</v>
          </cell>
          <cell r="J8">
            <v>7500</v>
          </cell>
        </row>
        <row r="9">
          <cell r="D9">
            <v>1000</v>
          </cell>
          <cell r="E9">
            <v>1000</v>
          </cell>
          <cell r="J9">
            <v>3000</v>
          </cell>
        </row>
        <row r="10">
          <cell r="D10">
            <v>85</v>
          </cell>
          <cell r="E10">
            <v>84</v>
          </cell>
          <cell r="J10">
            <v>2352</v>
          </cell>
        </row>
        <row r="11">
          <cell r="D11">
            <v>1.25</v>
          </cell>
          <cell r="E11">
            <v>1.25</v>
          </cell>
        </row>
        <row r="12">
          <cell r="D12">
            <v>1</v>
          </cell>
          <cell r="E12">
            <v>1</v>
          </cell>
        </row>
        <row r="13">
          <cell r="D13">
            <v>1.89</v>
          </cell>
          <cell r="E13">
            <v>1.75</v>
          </cell>
          <cell r="J13">
            <v>38913.490000000005</v>
          </cell>
        </row>
        <row r="14">
          <cell r="D14">
            <v>2.6</v>
          </cell>
          <cell r="E14">
            <v>2.6</v>
          </cell>
        </row>
        <row r="15">
          <cell r="D15">
            <v>3.5</v>
          </cell>
          <cell r="E15">
            <v>3.5</v>
          </cell>
        </row>
        <row r="16">
          <cell r="D16">
            <v>63</v>
          </cell>
          <cell r="E16">
            <v>63</v>
          </cell>
        </row>
        <row r="17">
          <cell r="D17">
            <v>4.7</v>
          </cell>
          <cell r="E17">
            <v>4.7</v>
          </cell>
        </row>
        <row r="18">
          <cell r="D18">
            <v>1</v>
          </cell>
          <cell r="E18">
            <v>1</v>
          </cell>
        </row>
        <row r="19">
          <cell r="D19">
            <v>0.69</v>
          </cell>
          <cell r="E19">
            <v>0.69</v>
          </cell>
        </row>
        <row r="20">
          <cell r="D20">
            <v>2.62</v>
          </cell>
          <cell r="E20">
            <v>2.62</v>
          </cell>
        </row>
        <row r="21">
          <cell r="D21">
            <v>0.94</v>
          </cell>
          <cell r="E21">
            <v>0.94</v>
          </cell>
        </row>
        <row r="22">
          <cell r="D22">
            <v>6.05</v>
          </cell>
          <cell r="E22">
            <v>6.05</v>
          </cell>
        </row>
        <row r="23">
          <cell r="D23">
            <v>2.6</v>
          </cell>
          <cell r="E23">
            <v>2.6</v>
          </cell>
        </row>
        <row r="25">
          <cell r="J25">
            <v>55765.490000000005</v>
          </cell>
        </row>
      </sheetData>
      <sheetData sheetId="4">
        <row r="5">
          <cell r="D5">
            <v>10</v>
          </cell>
          <cell r="E5">
            <v>10</v>
          </cell>
        </row>
        <row r="6">
          <cell r="D6">
            <v>0.79</v>
          </cell>
          <cell r="E6">
            <v>0.79</v>
          </cell>
        </row>
        <row r="7">
          <cell r="D7">
            <v>0.4</v>
          </cell>
          <cell r="E7">
            <v>0.4</v>
          </cell>
        </row>
        <row r="8">
          <cell r="D8">
            <v>0.5</v>
          </cell>
          <cell r="E8">
            <v>0.5</v>
          </cell>
        </row>
        <row r="9">
          <cell r="D9">
            <v>1000</v>
          </cell>
          <cell r="E9">
            <v>1000</v>
          </cell>
          <cell r="J9">
            <v>1000</v>
          </cell>
        </row>
        <row r="10">
          <cell r="D10">
            <v>84</v>
          </cell>
          <cell r="E10">
            <v>84</v>
          </cell>
        </row>
        <row r="11">
          <cell r="D11">
            <v>1.25</v>
          </cell>
          <cell r="E11">
            <v>1.25</v>
          </cell>
        </row>
        <row r="12">
          <cell r="D12">
            <v>1</v>
          </cell>
          <cell r="E12">
            <v>1</v>
          </cell>
        </row>
        <row r="13">
          <cell r="D13">
            <v>1.89</v>
          </cell>
          <cell r="E13">
            <v>1.85</v>
          </cell>
          <cell r="J13">
            <v>36614.53</v>
          </cell>
        </row>
        <row r="14">
          <cell r="D14">
            <v>2.6</v>
          </cell>
          <cell r="E14">
            <v>2.6</v>
          </cell>
        </row>
        <row r="15">
          <cell r="D15">
            <v>3.5</v>
          </cell>
          <cell r="E15">
            <v>3.5</v>
          </cell>
        </row>
        <row r="16">
          <cell r="D16">
            <v>63</v>
          </cell>
          <cell r="E16">
            <v>63</v>
          </cell>
        </row>
        <row r="17">
          <cell r="D17">
            <v>4.7</v>
          </cell>
          <cell r="E17">
            <v>4.7</v>
          </cell>
        </row>
        <row r="18">
          <cell r="D18">
            <v>1</v>
          </cell>
          <cell r="E18">
            <v>1</v>
          </cell>
        </row>
        <row r="19">
          <cell r="D19">
            <v>0.69</v>
          </cell>
          <cell r="E19">
            <v>0.69</v>
          </cell>
        </row>
        <row r="20">
          <cell r="D20">
            <v>2.62</v>
          </cell>
          <cell r="E20">
            <v>2.62</v>
          </cell>
        </row>
        <row r="21">
          <cell r="D21">
            <v>0.94</v>
          </cell>
          <cell r="E21">
            <v>0.94</v>
          </cell>
        </row>
        <row r="22">
          <cell r="D22">
            <v>6.05</v>
          </cell>
          <cell r="E22">
            <v>6.05</v>
          </cell>
          <cell r="J22">
            <v>3932.5</v>
          </cell>
        </row>
        <row r="23">
          <cell r="D23">
            <v>2.6</v>
          </cell>
          <cell r="E23">
            <v>2.6</v>
          </cell>
          <cell r="J23">
            <v>16707.599999999999</v>
          </cell>
        </row>
        <row r="25">
          <cell r="J25">
            <v>58254.63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io 17"/>
      <sheetName val="Julio 18"/>
      <sheetName val="Julio 19"/>
      <sheetName val="Julio 20"/>
      <sheetName val="Julio 21"/>
    </sheetNames>
    <sheetDataSet>
      <sheetData sheetId="0">
        <row r="5">
          <cell r="D5">
            <v>10</v>
          </cell>
          <cell r="E5">
            <v>10</v>
          </cell>
        </row>
        <row r="6">
          <cell r="D6">
            <v>0.79</v>
          </cell>
          <cell r="E6">
            <v>0.79</v>
          </cell>
        </row>
        <row r="7">
          <cell r="D7">
            <v>0.4</v>
          </cell>
          <cell r="E7">
            <v>0.4</v>
          </cell>
        </row>
        <row r="8">
          <cell r="D8">
            <v>0.5</v>
          </cell>
          <cell r="E8">
            <v>0.5</v>
          </cell>
        </row>
        <row r="9">
          <cell r="D9">
            <v>1000</v>
          </cell>
          <cell r="E9">
            <v>1000</v>
          </cell>
          <cell r="J9">
            <v>35000</v>
          </cell>
        </row>
        <row r="10">
          <cell r="D10">
            <v>84</v>
          </cell>
          <cell r="E10">
            <v>84</v>
          </cell>
        </row>
        <row r="11">
          <cell r="D11">
            <v>1.25</v>
          </cell>
          <cell r="E11">
            <v>1.25</v>
          </cell>
        </row>
        <row r="12">
          <cell r="D12">
            <v>1</v>
          </cell>
          <cell r="E12">
            <v>1</v>
          </cell>
        </row>
        <row r="13">
          <cell r="D13">
            <v>1.89</v>
          </cell>
          <cell r="E13">
            <v>1.87</v>
          </cell>
          <cell r="J13">
            <v>16460</v>
          </cell>
        </row>
        <row r="14">
          <cell r="D14">
            <v>2.6</v>
          </cell>
          <cell r="E14">
            <v>2.6</v>
          </cell>
        </row>
        <row r="15">
          <cell r="D15">
            <v>3.5</v>
          </cell>
          <cell r="E15">
            <v>3.5</v>
          </cell>
        </row>
        <row r="16">
          <cell r="D16">
            <v>63</v>
          </cell>
          <cell r="E16">
            <v>63</v>
          </cell>
        </row>
        <row r="17">
          <cell r="D17">
            <v>4.7</v>
          </cell>
          <cell r="E17">
            <v>4.7</v>
          </cell>
        </row>
        <row r="18">
          <cell r="D18">
            <v>1</v>
          </cell>
          <cell r="E18">
            <v>1</v>
          </cell>
        </row>
        <row r="19">
          <cell r="D19">
            <v>0.69</v>
          </cell>
          <cell r="E19">
            <v>0.69</v>
          </cell>
        </row>
        <row r="20">
          <cell r="D20">
            <v>2.62</v>
          </cell>
          <cell r="E20">
            <v>2.62</v>
          </cell>
        </row>
        <row r="21">
          <cell r="D21">
            <v>0.94</v>
          </cell>
          <cell r="E21">
            <v>0.9</v>
          </cell>
          <cell r="J21">
            <v>17955</v>
          </cell>
        </row>
        <row r="22">
          <cell r="D22">
            <v>6.05</v>
          </cell>
          <cell r="E22">
            <v>6.05</v>
          </cell>
        </row>
        <row r="23">
          <cell r="D23">
            <v>2.6</v>
          </cell>
          <cell r="E23">
            <v>2.6</v>
          </cell>
        </row>
        <row r="25">
          <cell r="J25">
            <v>69415</v>
          </cell>
        </row>
      </sheetData>
      <sheetData sheetId="1">
        <row r="5">
          <cell r="D5">
            <v>10</v>
          </cell>
          <cell r="E5">
            <v>10</v>
          </cell>
        </row>
        <row r="6">
          <cell r="D6">
            <v>0.79</v>
          </cell>
          <cell r="E6">
            <v>0.79</v>
          </cell>
        </row>
        <row r="7">
          <cell r="D7">
            <v>0.4</v>
          </cell>
          <cell r="E7">
            <v>0.4</v>
          </cell>
        </row>
        <row r="8">
          <cell r="D8">
            <v>0.5</v>
          </cell>
          <cell r="E8">
            <v>0.5</v>
          </cell>
        </row>
        <row r="9">
          <cell r="D9">
            <v>1000</v>
          </cell>
          <cell r="E9">
            <v>1000</v>
          </cell>
          <cell r="J9">
            <v>2000</v>
          </cell>
        </row>
        <row r="10">
          <cell r="D10">
            <v>84</v>
          </cell>
          <cell r="E10">
            <v>84</v>
          </cell>
        </row>
        <row r="11">
          <cell r="D11">
            <v>1.25</v>
          </cell>
          <cell r="E11">
            <v>1.25</v>
          </cell>
        </row>
        <row r="12">
          <cell r="D12">
            <v>1</v>
          </cell>
          <cell r="E12">
            <v>1</v>
          </cell>
        </row>
        <row r="13">
          <cell r="D13">
            <v>1.9</v>
          </cell>
          <cell r="E13">
            <v>1.87</v>
          </cell>
          <cell r="J13">
            <v>93358.119999999981</v>
          </cell>
        </row>
        <row r="14">
          <cell r="D14">
            <v>2.6</v>
          </cell>
          <cell r="E14">
            <v>2.6</v>
          </cell>
        </row>
        <row r="15">
          <cell r="D15">
            <v>3.5</v>
          </cell>
          <cell r="E15">
            <v>3.5</v>
          </cell>
        </row>
        <row r="16">
          <cell r="D16">
            <v>63</v>
          </cell>
          <cell r="E16">
            <v>63</v>
          </cell>
          <cell r="J16">
            <v>6300</v>
          </cell>
        </row>
        <row r="17">
          <cell r="D17">
            <v>4.7</v>
          </cell>
          <cell r="E17">
            <v>4.7</v>
          </cell>
        </row>
        <row r="18">
          <cell r="D18">
            <v>1</v>
          </cell>
          <cell r="E18">
            <v>1</v>
          </cell>
        </row>
        <row r="19">
          <cell r="D19">
            <v>0.69</v>
          </cell>
          <cell r="E19">
            <v>0.69</v>
          </cell>
        </row>
        <row r="20">
          <cell r="D20">
            <v>2.62</v>
          </cell>
          <cell r="E20">
            <v>2.62</v>
          </cell>
        </row>
        <row r="21">
          <cell r="D21">
            <v>0.9</v>
          </cell>
          <cell r="E21">
            <v>0.9</v>
          </cell>
        </row>
        <row r="22">
          <cell r="D22">
            <v>6.05</v>
          </cell>
          <cell r="E22">
            <v>6.05</v>
          </cell>
        </row>
        <row r="23">
          <cell r="D23">
            <v>2.6</v>
          </cell>
          <cell r="E23">
            <v>2.6</v>
          </cell>
        </row>
        <row r="25">
          <cell r="J25">
            <v>101658.11999999998</v>
          </cell>
        </row>
      </sheetData>
      <sheetData sheetId="2">
        <row r="5">
          <cell r="D5">
            <v>10</v>
          </cell>
          <cell r="E5">
            <v>10</v>
          </cell>
        </row>
        <row r="6">
          <cell r="D6">
            <v>0.79</v>
          </cell>
          <cell r="E6">
            <v>0.79</v>
          </cell>
        </row>
        <row r="7">
          <cell r="D7">
            <v>0.4</v>
          </cell>
          <cell r="E7">
            <v>0.4</v>
          </cell>
        </row>
        <row r="8">
          <cell r="D8">
            <v>0.5</v>
          </cell>
          <cell r="E8">
            <v>0.5</v>
          </cell>
          <cell r="J8">
            <v>1000</v>
          </cell>
        </row>
        <row r="9">
          <cell r="D9">
            <v>1000</v>
          </cell>
          <cell r="E9">
            <v>1000</v>
          </cell>
          <cell r="J9">
            <v>10000</v>
          </cell>
        </row>
        <row r="10">
          <cell r="D10">
            <v>84</v>
          </cell>
          <cell r="E10">
            <v>84</v>
          </cell>
          <cell r="J10">
            <v>33600</v>
          </cell>
        </row>
        <row r="11">
          <cell r="D11">
            <v>1.25</v>
          </cell>
          <cell r="E11">
            <v>1.25</v>
          </cell>
        </row>
        <row r="12">
          <cell r="D12">
            <v>1</v>
          </cell>
          <cell r="E12">
            <v>1</v>
          </cell>
        </row>
        <row r="13">
          <cell r="D13">
            <v>1.9</v>
          </cell>
          <cell r="E13">
            <v>1.88</v>
          </cell>
          <cell r="J13">
            <v>100191.45999999999</v>
          </cell>
        </row>
        <row r="14">
          <cell r="D14">
            <v>2.6</v>
          </cell>
          <cell r="E14">
            <v>2.6</v>
          </cell>
        </row>
        <row r="15">
          <cell r="D15">
            <v>3.5</v>
          </cell>
          <cell r="E15">
            <v>3.5</v>
          </cell>
        </row>
        <row r="16">
          <cell r="D16">
            <v>63</v>
          </cell>
          <cell r="E16">
            <v>63</v>
          </cell>
        </row>
        <row r="17">
          <cell r="D17">
            <v>4.7</v>
          </cell>
          <cell r="E17">
            <v>4.7</v>
          </cell>
        </row>
        <row r="18">
          <cell r="D18">
            <v>1</v>
          </cell>
          <cell r="E18">
            <v>1</v>
          </cell>
        </row>
        <row r="19">
          <cell r="D19">
            <v>0.69</v>
          </cell>
          <cell r="E19">
            <v>0.69</v>
          </cell>
        </row>
        <row r="20">
          <cell r="D20">
            <v>2.62</v>
          </cell>
          <cell r="E20">
            <v>2.62</v>
          </cell>
        </row>
        <row r="21">
          <cell r="D21">
            <v>0.9</v>
          </cell>
          <cell r="E21">
            <v>0.9</v>
          </cell>
        </row>
        <row r="22">
          <cell r="D22">
            <v>6.05</v>
          </cell>
          <cell r="E22">
            <v>6.05</v>
          </cell>
          <cell r="J22">
            <v>4356</v>
          </cell>
        </row>
        <row r="23">
          <cell r="D23">
            <v>2.6</v>
          </cell>
          <cell r="E23">
            <v>2.6</v>
          </cell>
          <cell r="J23">
            <v>2002</v>
          </cell>
        </row>
        <row r="24">
          <cell r="J24">
            <v>4520</v>
          </cell>
        </row>
        <row r="25">
          <cell r="J25">
            <v>155669.46</v>
          </cell>
        </row>
      </sheetData>
      <sheetData sheetId="3">
        <row r="5">
          <cell r="D5">
            <v>10</v>
          </cell>
          <cell r="E5">
            <v>10</v>
          </cell>
        </row>
        <row r="6">
          <cell r="D6">
            <v>0.79</v>
          </cell>
          <cell r="E6">
            <v>0.79</v>
          </cell>
        </row>
        <row r="7">
          <cell r="D7">
            <v>0.4</v>
          </cell>
          <cell r="E7">
            <v>0.4</v>
          </cell>
          <cell r="J7">
            <v>9397.6</v>
          </cell>
        </row>
        <row r="8">
          <cell r="D8">
            <v>0.5</v>
          </cell>
          <cell r="E8">
            <v>0.5</v>
          </cell>
        </row>
        <row r="9">
          <cell r="D9">
            <v>1000</v>
          </cell>
          <cell r="E9">
            <v>1000</v>
          </cell>
          <cell r="J9">
            <v>3000</v>
          </cell>
        </row>
        <row r="10">
          <cell r="D10">
            <v>84</v>
          </cell>
          <cell r="E10">
            <v>84</v>
          </cell>
        </row>
        <row r="11">
          <cell r="D11">
            <v>1.25</v>
          </cell>
          <cell r="E11">
            <v>1.25</v>
          </cell>
        </row>
        <row r="12">
          <cell r="D12">
            <v>1</v>
          </cell>
          <cell r="E12">
            <v>1</v>
          </cell>
        </row>
        <row r="13">
          <cell r="D13">
            <v>1.9</v>
          </cell>
          <cell r="E13">
            <v>1.89</v>
          </cell>
          <cell r="J13">
            <v>9019.08</v>
          </cell>
        </row>
        <row r="14">
          <cell r="D14">
            <v>2.6</v>
          </cell>
          <cell r="E14">
            <v>2.6</v>
          </cell>
        </row>
        <row r="15">
          <cell r="D15">
            <v>3.5</v>
          </cell>
          <cell r="E15">
            <v>3.5</v>
          </cell>
        </row>
        <row r="16">
          <cell r="D16">
            <v>63</v>
          </cell>
          <cell r="E16">
            <v>63</v>
          </cell>
        </row>
        <row r="17">
          <cell r="D17">
            <v>4.7</v>
          </cell>
          <cell r="E17">
            <v>4.7</v>
          </cell>
        </row>
        <row r="18">
          <cell r="D18">
            <v>1</v>
          </cell>
          <cell r="E18">
            <v>1</v>
          </cell>
        </row>
        <row r="19">
          <cell r="D19">
            <v>0.69</v>
          </cell>
          <cell r="E19">
            <v>0.69</v>
          </cell>
        </row>
        <row r="20">
          <cell r="D20">
            <v>2.62</v>
          </cell>
          <cell r="E20">
            <v>2.62</v>
          </cell>
        </row>
        <row r="21">
          <cell r="D21">
            <v>0.9</v>
          </cell>
          <cell r="E21">
            <v>0.9</v>
          </cell>
        </row>
        <row r="22">
          <cell r="D22">
            <v>6.05</v>
          </cell>
          <cell r="E22">
            <v>6.05</v>
          </cell>
        </row>
        <row r="23">
          <cell r="D23">
            <v>2.6</v>
          </cell>
          <cell r="E23">
            <v>2.6</v>
          </cell>
        </row>
        <row r="24">
          <cell r="J24">
            <v>2260</v>
          </cell>
        </row>
        <row r="25">
          <cell r="J25">
            <v>23676.68</v>
          </cell>
        </row>
      </sheetData>
      <sheetData sheetId="4">
        <row r="5">
          <cell r="D5">
            <v>10</v>
          </cell>
          <cell r="E5">
            <v>10</v>
          </cell>
        </row>
        <row r="6">
          <cell r="D6">
            <v>0.79</v>
          </cell>
          <cell r="E6">
            <v>0.79</v>
          </cell>
        </row>
        <row r="7">
          <cell r="D7">
            <v>0.4</v>
          </cell>
          <cell r="E7">
            <v>0.4</v>
          </cell>
        </row>
        <row r="8">
          <cell r="D8">
            <v>0.5</v>
          </cell>
          <cell r="E8">
            <v>0.5</v>
          </cell>
        </row>
        <row r="9">
          <cell r="D9">
            <v>1000</v>
          </cell>
          <cell r="E9">
            <v>1000</v>
          </cell>
          <cell r="J9">
            <v>7000</v>
          </cell>
        </row>
        <row r="10">
          <cell r="D10">
            <v>84</v>
          </cell>
          <cell r="E10">
            <v>84</v>
          </cell>
          <cell r="J10">
            <v>90720</v>
          </cell>
        </row>
        <row r="11">
          <cell r="D11">
            <v>1.25</v>
          </cell>
          <cell r="E11">
            <v>1.25</v>
          </cell>
        </row>
        <row r="12">
          <cell r="D12">
            <v>1</v>
          </cell>
          <cell r="E12">
            <v>1</v>
          </cell>
        </row>
        <row r="13">
          <cell r="D13">
            <v>1.9</v>
          </cell>
          <cell r="E13">
            <v>1.89</v>
          </cell>
          <cell r="J13">
            <v>12206.519999999999</v>
          </cell>
        </row>
        <row r="14">
          <cell r="D14">
            <v>2.6</v>
          </cell>
          <cell r="E14">
            <v>2.6</v>
          </cell>
        </row>
        <row r="15">
          <cell r="D15">
            <v>3.5</v>
          </cell>
          <cell r="E15">
            <v>3.5</v>
          </cell>
        </row>
        <row r="16">
          <cell r="D16">
            <v>65</v>
          </cell>
          <cell r="E16">
            <v>63</v>
          </cell>
          <cell r="J16">
            <v>18915</v>
          </cell>
        </row>
        <row r="17">
          <cell r="D17">
            <v>4.7</v>
          </cell>
          <cell r="E17">
            <v>4.7</v>
          </cell>
        </row>
        <row r="18">
          <cell r="D18">
            <v>1</v>
          </cell>
          <cell r="E18">
            <v>1</v>
          </cell>
        </row>
        <row r="19">
          <cell r="D19">
            <v>0.69</v>
          </cell>
          <cell r="E19">
            <v>0.69</v>
          </cell>
        </row>
        <row r="20">
          <cell r="D20">
            <v>2.62</v>
          </cell>
          <cell r="E20">
            <v>2.62</v>
          </cell>
        </row>
        <row r="21">
          <cell r="D21">
            <v>0.9</v>
          </cell>
          <cell r="E21">
            <v>0.9</v>
          </cell>
        </row>
        <row r="22">
          <cell r="D22">
            <v>6.05</v>
          </cell>
          <cell r="E22">
            <v>6.05</v>
          </cell>
        </row>
        <row r="23">
          <cell r="D23">
            <v>2.6</v>
          </cell>
          <cell r="E23">
            <v>2.6</v>
          </cell>
        </row>
        <row r="24">
          <cell r="J24">
            <v>11300</v>
          </cell>
        </row>
        <row r="25">
          <cell r="J25">
            <v>140141.52000000002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io 24"/>
      <sheetName val="Julio 25"/>
      <sheetName val="Julio 26"/>
      <sheetName val="Julio 27"/>
      <sheetName val="Julio 28"/>
    </sheetNames>
    <sheetDataSet>
      <sheetData sheetId="0">
        <row r="5">
          <cell r="D5">
            <v>10</v>
          </cell>
          <cell r="E5">
            <v>10</v>
          </cell>
        </row>
        <row r="6">
          <cell r="D6">
            <v>0.79</v>
          </cell>
          <cell r="E6">
            <v>0.79</v>
          </cell>
        </row>
        <row r="7">
          <cell r="D7">
            <v>0.4</v>
          </cell>
          <cell r="E7">
            <v>0.4</v>
          </cell>
        </row>
        <row r="8">
          <cell r="D8">
            <v>0.5</v>
          </cell>
          <cell r="E8">
            <v>0.5</v>
          </cell>
        </row>
        <row r="9">
          <cell r="D9">
            <v>1000</v>
          </cell>
          <cell r="E9">
            <v>1000</v>
          </cell>
        </row>
        <row r="10">
          <cell r="D10">
            <v>84</v>
          </cell>
          <cell r="E10">
            <v>84</v>
          </cell>
        </row>
        <row r="11">
          <cell r="D11">
            <v>1.25</v>
          </cell>
          <cell r="E11">
            <v>1.25</v>
          </cell>
        </row>
        <row r="12">
          <cell r="D12">
            <v>1</v>
          </cell>
          <cell r="E12">
            <v>1</v>
          </cell>
        </row>
        <row r="13">
          <cell r="D13">
            <v>1.9</v>
          </cell>
          <cell r="E13">
            <v>1.87</v>
          </cell>
          <cell r="J13">
            <v>42358.2</v>
          </cell>
        </row>
        <row r="14">
          <cell r="D14">
            <v>2.6</v>
          </cell>
          <cell r="E14">
            <v>2.6</v>
          </cell>
        </row>
        <row r="15">
          <cell r="D15">
            <v>3.5</v>
          </cell>
          <cell r="E15">
            <v>3.5</v>
          </cell>
        </row>
        <row r="16">
          <cell r="D16">
            <v>65.010000000000005</v>
          </cell>
          <cell r="E16">
            <v>65</v>
          </cell>
          <cell r="J16">
            <v>9751.5</v>
          </cell>
        </row>
        <row r="17">
          <cell r="D17">
            <v>4.7</v>
          </cell>
          <cell r="E17">
            <v>4.7</v>
          </cell>
        </row>
        <row r="18">
          <cell r="D18">
            <v>1</v>
          </cell>
          <cell r="E18">
            <v>1</v>
          </cell>
        </row>
        <row r="19">
          <cell r="D19">
            <v>0.69</v>
          </cell>
          <cell r="E19">
            <v>0.69</v>
          </cell>
        </row>
        <row r="20">
          <cell r="D20">
            <v>2.62</v>
          </cell>
          <cell r="E20">
            <v>2.62</v>
          </cell>
        </row>
        <row r="21">
          <cell r="D21">
            <v>0.9</v>
          </cell>
          <cell r="E21">
            <v>0.9</v>
          </cell>
        </row>
        <row r="22">
          <cell r="D22">
            <v>6.05</v>
          </cell>
          <cell r="E22">
            <v>6.05</v>
          </cell>
        </row>
        <row r="23">
          <cell r="D23">
            <v>2.6</v>
          </cell>
          <cell r="E23">
            <v>2.6</v>
          </cell>
        </row>
        <row r="25">
          <cell r="J25">
            <v>52109.7</v>
          </cell>
        </row>
      </sheetData>
      <sheetData sheetId="1">
        <row r="5">
          <cell r="D5">
            <v>10</v>
          </cell>
          <cell r="E5">
            <v>10</v>
          </cell>
        </row>
        <row r="6">
          <cell r="D6">
            <v>0.79</v>
          </cell>
          <cell r="E6">
            <v>0.79</v>
          </cell>
        </row>
        <row r="7">
          <cell r="D7">
            <v>0.4</v>
          </cell>
          <cell r="E7">
            <v>0.4</v>
          </cell>
        </row>
        <row r="8">
          <cell r="D8">
            <v>0.5</v>
          </cell>
          <cell r="E8">
            <v>0.5</v>
          </cell>
        </row>
        <row r="9">
          <cell r="D9">
            <v>1000</v>
          </cell>
          <cell r="E9">
            <v>1000</v>
          </cell>
          <cell r="J9">
            <v>180000</v>
          </cell>
        </row>
        <row r="10">
          <cell r="D10">
            <v>86.32</v>
          </cell>
          <cell r="E10">
            <v>84</v>
          </cell>
          <cell r="J10">
            <v>863.2</v>
          </cell>
        </row>
        <row r="11">
          <cell r="D11">
            <v>1.25</v>
          </cell>
          <cell r="E11">
            <v>1.25</v>
          </cell>
        </row>
        <row r="12">
          <cell r="D12">
            <v>1</v>
          </cell>
          <cell r="E12">
            <v>1</v>
          </cell>
        </row>
        <row r="13">
          <cell r="D13">
            <v>1.9</v>
          </cell>
          <cell r="E13">
            <v>1.88</v>
          </cell>
          <cell r="J13">
            <v>1360.48</v>
          </cell>
        </row>
        <row r="14">
          <cell r="D14">
            <v>2.6</v>
          </cell>
          <cell r="E14">
            <v>2.6</v>
          </cell>
        </row>
        <row r="15">
          <cell r="D15">
            <v>3.5</v>
          </cell>
          <cell r="E15">
            <v>3.5</v>
          </cell>
        </row>
        <row r="16">
          <cell r="D16">
            <v>65.010000000000005</v>
          </cell>
          <cell r="E16">
            <v>65.010000000000005</v>
          </cell>
        </row>
        <row r="17">
          <cell r="D17">
            <v>4.7</v>
          </cell>
          <cell r="E17">
            <v>4.7</v>
          </cell>
        </row>
        <row r="18">
          <cell r="D18">
            <v>1</v>
          </cell>
          <cell r="E18">
            <v>1</v>
          </cell>
        </row>
        <row r="19">
          <cell r="D19">
            <v>0.69</v>
          </cell>
          <cell r="E19">
            <v>0.69</v>
          </cell>
        </row>
        <row r="20">
          <cell r="D20">
            <v>2.62</v>
          </cell>
          <cell r="E20">
            <v>2.62</v>
          </cell>
        </row>
        <row r="21">
          <cell r="D21">
            <v>0.9</v>
          </cell>
          <cell r="E21">
            <v>0.9</v>
          </cell>
        </row>
        <row r="22">
          <cell r="D22">
            <v>6.05</v>
          </cell>
          <cell r="E22">
            <v>6.05</v>
          </cell>
          <cell r="J22">
            <v>2498.65</v>
          </cell>
        </row>
        <row r="23">
          <cell r="D23">
            <v>2.6</v>
          </cell>
          <cell r="E23">
            <v>2.6</v>
          </cell>
        </row>
        <row r="24">
          <cell r="J24">
            <v>4520</v>
          </cell>
        </row>
        <row r="25">
          <cell r="J25">
            <v>189242.33000000002</v>
          </cell>
        </row>
      </sheetData>
      <sheetData sheetId="2">
        <row r="5">
          <cell r="D5">
            <v>10</v>
          </cell>
          <cell r="E5">
            <v>10</v>
          </cell>
        </row>
        <row r="6">
          <cell r="D6">
            <v>0.79</v>
          </cell>
          <cell r="E6">
            <v>0.79</v>
          </cell>
        </row>
        <row r="7">
          <cell r="D7">
            <v>0.4</v>
          </cell>
          <cell r="E7">
            <v>0.4</v>
          </cell>
        </row>
        <row r="8">
          <cell r="D8">
            <v>0.5</v>
          </cell>
          <cell r="E8">
            <v>0.5</v>
          </cell>
        </row>
        <row r="9">
          <cell r="D9">
            <v>1000</v>
          </cell>
          <cell r="E9">
            <v>1000</v>
          </cell>
          <cell r="J9">
            <v>42000</v>
          </cell>
        </row>
        <row r="10">
          <cell r="D10">
            <v>86.32</v>
          </cell>
          <cell r="E10">
            <v>86.32</v>
          </cell>
        </row>
        <row r="11">
          <cell r="D11">
            <v>1.25</v>
          </cell>
          <cell r="E11">
            <v>1.25</v>
          </cell>
        </row>
        <row r="12">
          <cell r="D12">
            <v>1</v>
          </cell>
          <cell r="E12">
            <v>1</v>
          </cell>
        </row>
        <row r="13">
          <cell r="D13">
            <v>1.9</v>
          </cell>
          <cell r="E13">
            <v>1.85</v>
          </cell>
          <cell r="J13">
            <v>9152.5</v>
          </cell>
        </row>
        <row r="14">
          <cell r="D14">
            <v>2.6</v>
          </cell>
          <cell r="E14">
            <v>2.6</v>
          </cell>
        </row>
        <row r="15">
          <cell r="D15">
            <v>3.5</v>
          </cell>
          <cell r="E15">
            <v>3.5</v>
          </cell>
        </row>
        <row r="16">
          <cell r="D16">
            <v>65.010000000000005</v>
          </cell>
          <cell r="E16">
            <v>65</v>
          </cell>
          <cell r="J16">
            <v>9750</v>
          </cell>
        </row>
        <row r="17">
          <cell r="D17">
            <v>4.7</v>
          </cell>
          <cell r="E17">
            <v>4.7</v>
          </cell>
        </row>
        <row r="18">
          <cell r="D18">
            <v>1</v>
          </cell>
          <cell r="E18">
            <v>1</v>
          </cell>
        </row>
        <row r="19">
          <cell r="D19">
            <v>0.69</v>
          </cell>
          <cell r="E19">
            <v>0.69</v>
          </cell>
        </row>
        <row r="20">
          <cell r="D20">
            <v>2.62</v>
          </cell>
          <cell r="E20">
            <v>2.62</v>
          </cell>
        </row>
        <row r="21">
          <cell r="D21">
            <v>0.9</v>
          </cell>
          <cell r="E21">
            <v>0.9</v>
          </cell>
        </row>
        <row r="22">
          <cell r="D22">
            <v>6.05</v>
          </cell>
          <cell r="E22">
            <v>6.05</v>
          </cell>
        </row>
        <row r="23">
          <cell r="D23">
            <v>2.6</v>
          </cell>
          <cell r="E23">
            <v>2.6</v>
          </cell>
        </row>
        <row r="25">
          <cell r="J25">
            <v>60902.5</v>
          </cell>
        </row>
      </sheetData>
      <sheetData sheetId="3">
        <row r="5">
          <cell r="D5">
            <v>10</v>
          </cell>
          <cell r="E5">
            <v>10</v>
          </cell>
        </row>
        <row r="6">
          <cell r="D6">
            <v>0.79</v>
          </cell>
          <cell r="E6">
            <v>0.79</v>
          </cell>
        </row>
        <row r="7">
          <cell r="D7">
            <v>0.4</v>
          </cell>
          <cell r="E7">
            <v>0.4</v>
          </cell>
        </row>
        <row r="8">
          <cell r="D8">
            <v>0.5</v>
          </cell>
          <cell r="E8">
            <v>0.5</v>
          </cell>
        </row>
        <row r="9">
          <cell r="D9">
            <v>1000</v>
          </cell>
          <cell r="E9">
            <v>1000</v>
          </cell>
          <cell r="J9">
            <v>20000</v>
          </cell>
        </row>
        <row r="10">
          <cell r="D10">
            <v>86.32</v>
          </cell>
          <cell r="E10">
            <v>86.32</v>
          </cell>
        </row>
        <row r="11">
          <cell r="D11">
            <v>1.25</v>
          </cell>
          <cell r="E11">
            <v>1.25</v>
          </cell>
        </row>
        <row r="12">
          <cell r="D12">
            <v>1</v>
          </cell>
          <cell r="E12">
            <v>1</v>
          </cell>
        </row>
        <row r="13">
          <cell r="D13">
            <v>1.89</v>
          </cell>
          <cell r="E13">
            <v>1.8</v>
          </cell>
          <cell r="J13">
            <v>7154.7599999999993</v>
          </cell>
        </row>
        <row r="14">
          <cell r="D14">
            <v>2.6</v>
          </cell>
          <cell r="E14">
            <v>2.6</v>
          </cell>
        </row>
        <row r="15">
          <cell r="D15">
            <v>3.5</v>
          </cell>
          <cell r="E15">
            <v>3.5</v>
          </cell>
        </row>
        <row r="16">
          <cell r="D16">
            <v>65</v>
          </cell>
          <cell r="E16">
            <v>65</v>
          </cell>
        </row>
        <row r="17">
          <cell r="D17">
            <v>4.7</v>
          </cell>
          <cell r="E17">
            <v>4.7</v>
          </cell>
        </row>
        <row r="18">
          <cell r="D18">
            <v>1</v>
          </cell>
          <cell r="E18">
            <v>1</v>
          </cell>
        </row>
        <row r="19">
          <cell r="D19">
            <v>0.69</v>
          </cell>
          <cell r="E19">
            <v>0.69</v>
          </cell>
        </row>
        <row r="20">
          <cell r="D20">
            <v>2.62</v>
          </cell>
          <cell r="E20">
            <v>2.62</v>
          </cell>
        </row>
        <row r="21">
          <cell r="D21">
            <v>0.9</v>
          </cell>
          <cell r="E21">
            <v>0.9</v>
          </cell>
          <cell r="J21">
            <v>1800</v>
          </cell>
        </row>
        <row r="22">
          <cell r="D22">
            <v>6.05</v>
          </cell>
          <cell r="E22">
            <v>6.05</v>
          </cell>
        </row>
        <row r="23">
          <cell r="D23">
            <v>2.6</v>
          </cell>
          <cell r="E23">
            <v>2.6</v>
          </cell>
        </row>
        <row r="25">
          <cell r="J25">
            <v>28954.76</v>
          </cell>
        </row>
      </sheetData>
      <sheetData sheetId="4">
        <row r="5">
          <cell r="D5">
            <v>10</v>
          </cell>
          <cell r="E5">
            <v>10</v>
          </cell>
        </row>
        <row r="6">
          <cell r="D6">
            <v>0.79</v>
          </cell>
          <cell r="E6">
            <v>0.79</v>
          </cell>
        </row>
        <row r="7">
          <cell r="D7">
            <v>0.4</v>
          </cell>
          <cell r="E7">
            <v>0.4</v>
          </cell>
        </row>
        <row r="8">
          <cell r="D8">
            <v>0.5</v>
          </cell>
          <cell r="E8">
            <v>0.5</v>
          </cell>
        </row>
        <row r="9">
          <cell r="D9">
            <v>1000</v>
          </cell>
          <cell r="E9">
            <v>1000</v>
          </cell>
        </row>
        <row r="10">
          <cell r="D10">
            <v>86.32</v>
          </cell>
          <cell r="E10">
            <v>86.32</v>
          </cell>
        </row>
        <row r="11">
          <cell r="D11">
            <v>1.25</v>
          </cell>
          <cell r="E11">
            <v>1.1000000000000001</v>
          </cell>
          <cell r="J11">
            <v>33339.899999999994</v>
          </cell>
        </row>
        <row r="12">
          <cell r="D12">
            <v>1</v>
          </cell>
          <cell r="E12">
            <v>1</v>
          </cell>
        </row>
        <row r="13">
          <cell r="D13">
            <v>1.89</v>
          </cell>
          <cell r="E13">
            <v>1.75</v>
          </cell>
          <cell r="J13">
            <v>3150.75</v>
          </cell>
        </row>
        <row r="14">
          <cell r="D14">
            <v>2.6</v>
          </cell>
          <cell r="E14">
            <v>2.6</v>
          </cell>
        </row>
        <row r="15">
          <cell r="D15">
            <v>3.5</v>
          </cell>
          <cell r="E15">
            <v>3.5</v>
          </cell>
        </row>
        <row r="16">
          <cell r="D16">
            <v>65</v>
          </cell>
          <cell r="E16">
            <v>65</v>
          </cell>
        </row>
        <row r="17">
          <cell r="D17">
            <v>4.7</v>
          </cell>
          <cell r="E17">
            <v>4.7</v>
          </cell>
        </row>
        <row r="18">
          <cell r="D18">
            <v>1</v>
          </cell>
          <cell r="E18">
            <v>1</v>
          </cell>
        </row>
        <row r="19">
          <cell r="D19">
            <v>0.69</v>
          </cell>
          <cell r="E19">
            <v>0.69</v>
          </cell>
        </row>
        <row r="20">
          <cell r="D20">
            <v>2.62</v>
          </cell>
          <cell r="E20">
            <v>2.62</v>
          </cell>
        </row>
        <row r="21">
          <cell r="D21">
            <v>0.9</v>
          </cell>
          <cell r="E21">
            <v>0.9</v>
          </cell>
          <cell r="J21">
            <v>792</v>
          </cell>
        </row>
        <row r="22">
          <cell r="D22">
            <v>6.05</v>
          </cell>
          <cell r="E22">
            <v>6.05</v>
          </cell>
          <cell r="J22">
            <v>1942.05</v>
          </cell>
        </row>
        <row r="23">
          <cell r="D23">
            <v>2.6</v>
          </cell>
          <cell r="E23">
            <v>2.6</v>
          </cell>
          <cell r="J23">
            <v>30030</v>
          </cell>
        </row>
        <row r="25">
          <cell r="J25">
            <v>69254.7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image" Target="../media/image2.png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3.xml"/><Relationship Id="rId4" Type="http://schemas.openxmlformats.org/officeDocument/2006/relationships/image" Target="../media/image3.png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4.xml"/><Relationship Id="rId4" Type="http://schemas.openxmlformats.org/officeDocument/2006/relationships/image" Target="../media/image4.png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5.xml"/><Relationship Id="rId4" Type="http://schemas.openxmlformats.org/officeDocument/2006/relationships/image" Target="../media/image5.png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6.xml"/><Relationship Id="rId4" Type="http://schemas.openxmlformats.org/officeDocument/2006/relationships/image" Target="../media/image6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7"/>
  <sheetViews>
    <sheetView showGridLines="0" showZeros="0" tabSelected="1" workbookViewId="0">
      <selection activeCell="A2" sqref="A2"/>
    </sheetView>
  </sheetViews>
  <sheetFormatPr defaultRowHeight="14.4" x14ac:dyDescent="0.3"/>
  <cols>
    <col min="1" max="1" width="25.44140625" bestFit="1" customWidth="1"/>
    <col min="2" max="2" width="7.109375" customWidth="1"/>
    <col min="3" max="3" width="13.33203125" customWidth="1"/>
    <col min="4" max="5" width="9" bestFit="1" customWidth="1"/>
    <col min="6" max="6" width="13.33203125" bestFit="1" customWidth="1"/>
    <col min="8" max="8" width="11" bestFit="1" customWidth="1"/>
    <col min="10" max="10" width="16.33203125" bestFit="1" customWidth="1"/>
    <col min="11" max="11" width="10.5546875" bestFit="1" customWidth="1"/>
    <col min="13" max="13" width="9.5546875" bestFit="1" customWidth="1"/>
    <col min="14" max="14" width="11" bestFit="1" customWidth="1"/>
  </cols>
  <sheetData>
    <row r="1" spans="1:10" x14ac:dyDescent="0.3">
      <c r="A1" s="49" t="s">
        <v>59</v>
      </c>
      <c r="B1" s="49"/>
      <c r="C1" s="49"/>
      <c r="D1" s="49"/>
      <c r="E1" s="49"/>
      <c r="F1" s="49"/>
      <c r="G1" s="49"/>
      <c r="H1" s="49"/>
    </row>
    <row r="2" spans="1:10" x14ac:dyDescent="0.3">
      <c r="A2" s="3"/>
    </row>
    <row r="3" spans="1:10" x14ac:dyDescent="0.3">
      <c r="A3" s="2"/>
      <c r="B3" s="2" t="s">
        <v>49</v>
      </c>
      <c r="C3" s="2" t="s">
        <v>57</v>
      </c>
      <c r="D3" s="2" t="s">
        <v>27</v>
      </c>
      <c r="E3" s="7" t="s">
        <v>28</v>
      </c>
      <c r="F3" s="2" t="s">
        <v>58</v>
      </c>
      <c r="G3" s="2"/>
      <c r="H3" s="2" t="s">
        <v>21</v>
      </c>
      <c r="J3" s="7" t="s">
        <v>23</v>
      </c>
    </row>
    <row r="4" spans="1:10" x14ac:dyDescent="0.3">
      <c r="A4" s="18" t="s">
        <v>17</v>
      </c>
      <c r="B4" s="75" t="s">
        <v>48</v>
      </c>
      <c r="C4" s="38">
        <v>1154.29</v>
      </c>
      <c r="D4" s="18"/>
      <c r="E4" s="18"/>
      <c r="F4" s="38">
        <v>1154.25</v>
      </c>
      <c r="G4" s="38"/>
      <c r="H4" s="17">
        <f>(F4-C4)/C4</f>
        <v>-3.4653336683124361E-5</v>
      </c>
      <c r="J4" s="14"/>
    </row>
    <row r="5" spans="1:10" x14ac:dyDescent="0.3">
      <c r="A5" s="28" t="s">
        <v>22</v>
      </c>
      <c r="B5" s="29" t="s">
        <v>29</v>
      </c>
      <c r="C5" s="30">
        <v>10</v>
      </c>
      <c r="D5" s="76">
        <f>MAX('S27'!D5,'S28'!D5,'S29'!D5,'S30'!D5,'JL31'!D5)</f>
        <v>10</v>
      </c>
      <c r="E5" s="77">
        <f>MIN('S27'!E5,'S28'!E5,'S29'!E5,'S30'!E5,'JL31'!E5)</f>
        <v>10</v>
      </c>
      <c r="F5" s="34">
        <v>10</v>
      </c>
      <c r="G5" s="30"/>
      <c r="H5" s="40">
        <f t="shared" ref="H5:H22" si="0">(F5-C5)/C5</f>
        <v>0</v>
      </c>
      <c r="J5" s="78">
        <f>SUM('S27'!J5,'S28'!J5,'S29'!J5,'S30'!J5,'JL31'!J5)</f>
        <v>0</v>
      </c>
    </row>
    <row r="6" spans="1:10" x14ac:dyDescent="0.3">
      <c r="A6" s="18" t="s">
        <v>0</v>
      </c>
      <c r="B6" s="25" t="s">
        <v>30</v>
      </c>
      <c r="C6" s="19">
        <v>0.85</v>
      </c>
      <c r="D6" s="38">
        <f>MAX('S27'!D6,'S28'!D6,'S29'!D6,'S30'!D6,'JL31'!D6)</f>
        <v>0.85</v>
      </c>
      <c r="E6" s="38">
        <f>MIN('S27'!E6,'S28'!E6,'S29'!E6,'S30'!E6,'JL31'!E6)</f>
        <v>0.79</v>
      </c>
      <c r="F6" s="19">
        <v>0.79</v>
      </c>
      <c r="G6" s="19"/>
      <c r="H6" s="17">
        <f t="shared" si="0"/>
        <v>-7.0588235294117577E-2</v>
      </c>
      <c r="J6" s="78">
        <f>SUM('S27'!J6,'S28'!J6,'S29'!J6,'S30'!J6,'JL31'!J6)</f>
        <v>3777.78</v>
      </c>
    </row>
    <row r="7" spans="1:10" x14ac:dyDescent="0.3">
      <c r="A7" s="28" t="s">
        <v>1</v>
      </c>
      <c r="B7" s="29" t="s">
        <v>32</v>
      </c>
      <c r="C7" s="30">
        <v>0.4</v>
      </c>
      <c r="D7" s="76">
        <f>MAX('S27'!D7,'S28'!D7,'S29'!D7,'S30'!D7,'JL31'!D7)</f>
        <v>0.4</v>
      </c>
      <c r="E7" s="77">
        <f>MIN('S27'!E7,'S28'!E7,'S29'!E7,'S30'!E7,'JL31'!E7)</f>
        <v>0.4</v>
      </c>
      <c r="F7" s="34">
        <v>0.4</v>
      </c>
      <c r="G7" s="30"/>
      <c r="H7" s="40">
        <f t="shared" si="0"/>
        <v>0</v>
      </c>
      <c r="J7" s="78">
        <f>SUM('S27'!J7,'S28'!J7,'S29'!J7,'S30'!J7,'JL31'!J7)</f>
        <v>22342.400000000001</v>
      </c>
    </row>
    <row r="8" spans="1:10" x14ac:dyDescent="0.3">
      <c r="A8" s="35" t="s">
        <v>2</v>
      </c>
      <c r="B8" s="36" t="s">
        <v>33</v>
      </c>
      <c r="C8" s="34">
        <v>0.5</v>
      </c>
      <c r="D8" s="76">
        <f>MAX('S27'!D8,'S28'!D8,'S29'!D8,'S30'!D8,'JL31'!D8)</f>
        <v>0.5</v>
      </c>
      <c r="E8" s="77">
        <f>MIN('S27'!E8,'S28'!E8,'S29'!E8,'S30'!E8,'JL31'!E8)</f>
        <v>0.5</v>
      </c>
      <c r="F8" s="34">
        <v>0.5</v>
      </c>
      <c r="G8" s="24"/>
      <c r="H8" s="31">
        <f t="shared" si="0"/>
        <v>0</v>
      </c>
      <c r="J8" s="78">
        <f>SUM('S27'!J8,'S28'!J8,'S29'!J8,'S30'!J8,'JL31'!J8)</f>
        <v>14966.5</v>
      </c>
    </row>
    <row r="9" spans="1:10" x14ac:dyDescent="0.3">
      <c r="A9" s="32" t="s">
        <v>3</v>
      </c>
      <c r="B9" s="33" t="s">
        <v>34</v>
      </c>
      <c r="C9" s="34">
        <v>1000</v>
      </c>
      <c r="D9" s="76">
        <f>MAX('S27'!D9,'S28'!D9,'S29'!D9,'S30'!D9,'JL31'!D9)</f>
        <v>1010</v>
      </c>
      <c r="E9" s="77">
        <f>MIN('S27'!E9,'S28'!E9,'S29'!E9,'S30'!E9,'JL31'!E9)</f>
        <v>1000</v>
      </c>
      <c r="F9" s="34">
        <v>1000</v>
      </c>
      <c r="G9" s="34"/>
      <c r="H9" s="31">
        <f t="shared" si="0"/>
        <v>0</v>
      </c>
      <c r="J9" s="78">
        <f>SUM('S27'!J9,'S28'!J9,'S29'!J9,'S30'!J9,'JL31'!J9)</f>
        <v>306010</v>
      </c>
    </row>
    <row r="10" spans="1:10" x14ac:dyDescent="0.3">
      <c r="A10" s="35" t="s">
        <v>4</v>
      </c>
      <c r="B10" s="36" t="s">
        <v>31</v>
      </c>
      <c r="C10" s="24">
        <v>86.32</v>
      </c>
      <c r="D10" s="76">
        <f>MAX('S27'!D10,'S28'!D10,'S29'!D10,'S30'!D10,'JL31'!D10)</f>
        <v>86.32</v>
      </c>
      <c r="E10" s="77">
        <f>MIN('S27'!E10,'S28'!E10,'S29'!E10,'S30'!E10,'JL31'!E10)</f>
        <v>80</v>
      </c>
      <c r="F10" s="34">
        <v>86.32</v>
      </c>
      <c r="G10" s="24"/>
      <c r="H10" s="31">
        <f t="shared" si="0"/>
        <v>0</v>
      </c>
      <c r="J10" s="78">
        <f>SUM('S27'!J10,'S28'!J10,'S29'!J10,'S30'!J10,'JL31'!J10)</f>
        <v>153852.64000000001</v>
      </c>
    </row>
    <row r="11" spans="1:10" x14ac:dyDescent="0.3">
      <c r="A11" s="18" t="s">
        <v>5</v>
      </c>
      <c r="B11" s="25" t="s">
        <v>47</v>
      </c>
      <c r="C11" s="19">
        <v>1.25</v>
      </c>
      <c r="D11" s="38">
        <f>MAX('S27'!D11,'S28'!D11,'S29'!D11,'S30'!D11,'JL31'!D11)</f>
        <v>1.25</v>
      </c>
      <c r="E11" s="38">
        <f>MIN('S27'!E11,'S28'!E11,'S29'!E11,'S30'!E11,'JL31'!E11)</f>
        <v>1</v>
      </c>
      <c r="F11" s="19">
        <v>1</v>
      </c>
      <c r="G11" s="19"/>
      <c r="H11" s="17">
        <f t="shared" si="0"/>
        <v>-0.2</v>
      </c>
      <c r="J11" s="78">
        <f>SUM('S27'!J11,'S28'!J11,'S29'!J11,'S30'!J11,'JL31'!J11)</f>
        <v>33439.899999999994</v>
      </c>
    </row>
    <row r="12" spans="1:10" x14ac:dyDescent="0.3">
      <c r="A12" s="32" t="s">
        <v>6</v>
      </c>
      <c r="B12" s="33" t="s">
        <v>35</v>
      </c>
      <c r="C12" s="34">
        <v>1</v>
      </c>
      <c r="D12" s="76">
        <f>MAX('S27'!D12,'S28'!D12,'S29'!D12,'S30'!D12,'JL31'!D12)</f>
        <v>1</v>
      </c>
      <c r="E12" s="77">
        <f>MIN('S27'!E12,'S28'!E12,'S29'!E12,'S30'!E12,'JL31'!E12)</f>
        <v>1</v>
      </c>
      <c r="F12" s="34">
        <v>1</v>
      </c>
      <c r="G12" s="34"/>
      <c r="H12" s="31">
        <f t="shared" si="0"/>
        <v>0</v>
      </c>
      <c r="J12" s="78">
        <f>SUM('S27'!J12,'S28'!J12,'S29'!J12,'S30'!J12,'JL31'!J12)</f>
        <v>0</v>
      </c>
    </row>
    <row r="13" spans="1:10" x14ac:dyDescent="0.3">
      <c r="A13" s="18" t="s">
        <v>7</v>
      </c>
      <c r="B13" s="25" t="s">
        <v>36</v>
      </c>
      <c r="C13" s="19">
        <v>1.88</v>
      </c>
      <c r="D13" s="38">
        <f>MAX('S27'!D13,'S28'!D13,'S29'!D13,'S30'!D13,'JL31'!D13)</f>
        <v>1.91</v>
      </c>
      <c r="E13" s="38">
        <f>MIN('S27'!E13,'S28'!E13,'S29'!E13,'S30'!E13,'JL31'!E13)</f>
        <v>1.75</v>
      </c>
      <c r="F13" s="19">
        <v>1.75</v>
      </c>
      <c r="G13" s="19"/>
      <c r="H13" s="17">
        <f t="shared" si="0"/>
        <v>-6.9148936170212713E-2</v>
      </c>
      <c r="J13" s="78">
        <f>SUM('S27'!J13,'S28'!J13,'S29'!J13,'S30'!J13,'JL31'!J13)</f>
        <v>1039813.2699999999</v>
      </c>
    </row>
    <row r="14" spans="1:10" x14ac:dyDescent="0.3">
      <c r="A14" s="32" t="s">
        <v>8</v>
      </c>
      <c r="B14" s="33" t="s">
        <v>37</v>
      </c>
      <c r="C14" s="34">
        <v>2.6</v>
      </c>
      <c r="D14" s="76">
        <f>MAX('S27'!D14,'S28'!D14,'S29'!D14,'S30'!D14,'JL31'!D14)</f>
        <v>2.6</v>
      </c>
      <c r="E14" s="77">
        <f>MIN('S27'!E14,'S28'!E14,'S29'!E14,'S30'!E14,'JL31'!E14)</f>
        <v>2.6</v>
      </c>
      <c r="F14" s="34">
        <v>2.6</v>
      </c>
      <c r="G14" s="34"/>
      <c r="H14" s="31">
        <f t="shared" si="0"/>
        <v>0</v>
      </c>
      <c r="J14" s="78">
        <f>SUM('S27'!J14,'S28'!J14,'S29'!J14,'S30'!J14,'JL31'!J14)</f>
        <v>16400.800000000003</v>
      </c>
    </row>
    <row r="15" spans="1:10" x14ac:dyDescent="0.3">
      <c r="A15" s="28" t="s">
        <v>9</v>
      </c>
      <c r="B15" s="29" t="s">
        <v>38</v>
      </c>
      <c r="C15" s="34">
        <v>3.5</v>
      </c>
      <c r="D15" s="76">
        <f>MAX('S27'!D15,'S28'!D15,'S29'!D15,'S30'!D15,'JL31'!D15)</f>
        <v>3.5</v>
      </c>
      <c r="E15" s="77">
        <f>MIN('S27'!E15,'S28'!E15,'S29'!E15,'S30'!E15,'JL31'!E15)</f>
        <v>3.5</v>
      </c>
      <c r="F15" s="34">
        <v>3.5</v>
      </c>
      <c r="G15" s="30"/>
      <c r="H15" s="40">
        <f t="shared" si="0"/>
        <v>0</v>
      </c>
      <c r="J15" s="78">
        <f>SUM('S27'!J15,'S28'!J15,'S29'!J15,'S30'!J15,'JL31'!J15)</f>
        <v>0</v>
      </c>
    </row>
    <row r="16" spans="1:10" x14ac:dyDescent="0.3">
      <c r="A16" s="20" t="s">
        <v>10</v>
      </c>
      <c r="B16" s="26" t="s">
        <v>39</v>
      </c>
      <c r="C16" s="23">
        <v>61</v>
      </c>
      <c r="D16" s="21">
        <f>MAX('S27'!D16,'S28'!D16,'S29'!D16,'S30'!D16,'JL31'!D16)</f>
        <v>66.05</v>
      </c>
      <c r="E16" s="21">
        <f>MIN('S27'!E16,'S28'!E16,'S29'!E16,'S30'!E16,'JL31'!E16)</f>
        <v>61</v>
      </c>
      <c r="F16" s="23">
        <v>66.05</v>
      </c>
      <c r="G16" s="23"/>
      <c r="H16" s="22">
        <f t="shared" si="0"/>
        <v>8.2786885245901595E-2</v>
      </c>
      <c r="J16" s="78">
        <f>SUM('S27'!J16,'S28'!J16,'S29'!J16,'S30'!J16,'JL31'!J16)</f>
        <v>91665.55</v>
      </c>
    </row>
    <row r="17" spans="1:14" x14ac:dyDescent="0.3">
      <c r="A17" s="28" t="s">
        <v>16</v>
      </c>
      <c r="B17" s="29" t="s">
        <v>40</v>
      </c>
      <c r="C17" s="34">
        <v>4.7</v>
      </c>
      <c r="D17" s="76">
        <f>MAX('S27'!D17,'S28'!D17,'S29'!D17,'S30'!D17,'JL31'!D17)</f>
        <v>4.7</v>
      </c>
      <c r="E17" s="77">
        <f>MIN('S27'!E17,'S28'!E17,'S29'!E17,'S30'!E17,'JL31'!E17)</f>
        <v>4.7</v>
      </c>
      <c r="F17" s="34">
        <v>4.7</v>
      </c>
      <c r="G17" s="30"/>
      <c r="H17" s="40">
        <f t="shared" si="0"/>
        <v>0</v>
      </c>
      <c r="J17" s="78">
        <f>SUM('S27'!J17,'S28'!J17,'S29'!J17,'S30'!J17,'JL31'!J17)</f>
        <v>0</v>
      </c>
    </row>
    <row r="18" spans="1:14" x14ac:dyDescent="0.3">
      <c r="A18" s="28" t="s">
        <v>11</v>
      </c>
      <c r="B18" s="29" t="s">
        <v>41</v>
      </c>
      <c r="C18" s="34">
        <v>1</v>
      </c>
      <c r="D18" s="76">
        <f>MAX('S27'!D18,'S28'!D18,'S29'!D18,'S30'!D18,'JL31'!D18)</f>
        <v>1</v>
      </c>
      <c r="E18" s="77">
        <f>MIN('S27'!E18,'S28'!E18,'S29'!E18,'S30'!E18,'JL31'!E18)</f>
        <v>1</v>
      </c>
      <c r="F18" s="34">
        <v>1</v>
      </c>
      <c r="G18" s="30"/>
      <c r="H18" s="31">
        <f t="shared" si="0"/>
        <v>0</v>
      </c>
      <c r="J18" s="78">
        <f>SUM('S27'!J18,'S28'!J18,'S29'!J18,'S30'!J18,'JL31'!J18)</f>
        <v>8252</v>
      </c>
    </row>
    <row r="19" spans="1:14" x14ac:dyDescent="0.3">
      <c r="A19" s="32" t="s">
        <v>12</v>
      </c>
      <c r="B19" s="33" t="s">
        <v>42</v>
      </c>
      <c r="C19" s="34">
        <v>0.69</v>
      </c>
      <c r="D19" s="76">
        <f>MAX('S27'!D19,'S28'!D19,'S29'!D19,'S30'!D19,'JL31'!D19)</f>
        <v>0.69</v>
      </c>
      <c r="E19" s="77">
        <f>MIN('S27'!E19,'S28'!E19,'S29'!E19,'S30'!E19,'JL31'!E19)</f>
        <v>0.69</v>
      </c>
      <c r="F19" s="34">
        <v>0.69</v>
      </c>
      <c r="G19" s="34"/>
      <c r="H19" s="31">
        <f t="shared" si="0"/>
        <v>0</v>
      </c>
      <c r="J19" s="78">
        <f>SUM('S27'!J19,'S28'!J19,'S29'!J19,'S30'!J19,'JL31'!J19)</f>
        <v>0</v>
      </c>
    </row>
    <row r="20" spans="1:14" x14ac:dyDescent="0.3">
      <c r="A20" s="35" t="s">
        <v>13</v>
      </c>
      <c r="B20" s="36" t="s">
        <v>43</v>
      </c>
      <c r="C20" s="34">
        <v>2.62</v>
      </c>
      <c r="D20" s="76">
        <f>MAX('S27'!D20,'S28'!D20,'S29'!D20,'S30'!D20,'JL31'!D20)</f>
        <v>2.62</v>
      </c>
      <c r="E20" s="77">
        <f>MIN('S27'!E20,'S28'!E20,'S29'!E20,'S30'!E20,'JL31'!E20)</f>
        <v>2.62</v>
      </c>
      <c r="F20" s="34">
        <v>2.62</v>
      </c>
      <c r="G20" s="24"/>
      <c r="H20" s="31">
        <f t="shared" si="0"/>
        <v>0</v>
      </c>
      <c r="J20" s="78">
        <f>SUM('S27'!J20,'S28'!J20,'S29'!J20,'S30'!J20,'JL31'!J20)</f>
        <v>0</v>
      </c>
      <c r="M20" s="15"/>
    </row>
    <row r="21" spans="1:14" x14ac:dyDescent="0.3">
      <c r="A21" s="28" t="s">
        <v>14</v>
      </c>
      <c r="B21" s="29" t="s">
        <v>44</v>
      </c>
      <c r="C21" s="30">
        <v>0.9</v>
      </c>
      <c r="D21" s="76">
        <f>MAX('S27'!D21,'S28'!D21,'S29'!D21,'S30'!D21,'JL31'!D21)</f>
        <v>0.94</v>
      </c>
      <c r="E21" s="77">
        <f>MIN('S27'!E21,'S28'!E21,'S29'!E21,'S30'!E21,'JL31'!E21)</f>
        <v>0.9</v>
      </c>
      <c r="F21" s="34">
        <v>0.9</v>
      </c>
      <c r="G21" s="30"/>
      <c r="H21" s="40">
        <f t="shared" si="0"/>
        <v>0</v>
      </c>
      <c r="J21" s="78">
        <f>SUM('S27'!J21,'S28'!J21,'S29'!J21,'S30'!J21,'JL31'!J21)</f>
        <v>25247</v>
      </c>
    </row>
    <row r="22" spans="1:14" x14ac:dyDescent="0.3">
      <c r="A22" s="32" t="s">
        <v>15</v>
      </c>
      <c r="B22" s="33" t="s">
        <v>45</v>
      </c>
      <c r="C22" s="34">
        <v>6.05</v>
      </c>
      <c r="D22" s="76">
        <f>MAX('S27'!D22,'S28'!D22,'S29'!D22,'S30'!D22,'JL31'!D22)</f>
        <v>6.05</v>
      </c>
      <c r="E22" s="77">
        <f>MIN('S27'!E22,'S28'!E22,'S29'!E22,'S30'!E22,'JL31'!E22)</f>
        <v>6.05</v>
      </c>
      <c r="F22" s="34">
        <v>6.05</v>
      </c>
      <c r="G22" s="34"/>
      <c r="H22" s="31">
        <f t="shared" si="0"/>
        <v>0</v>
      </c>
      <c r="J22" s="78">
        <f>SUM('S27'!J22,'S28'!J22,'S29'!J22,'S30'!J22,'JL31'!J22)</f>
        <v>16667.750000000004</v>
      </c>
    </row>
    <row r="23" spans="1:14" x14ac:dyDescent="0.3">
      <c r="A23" s="32" t="s">
        <v>26</v>
      </c>
      <c r="B23" s="45" t="s">
        <v>46</v>
      </c>
      <c r="C23" s="34">
        <v>2.6</v>
      </c>
      <c r="D23" s="76">
        <f>MAX('S27'!D23,'S28'!D23,'S29'!D23,'S30'!D23,'JL31'!D23)</f>
        <v>2.6</v>
      </c>
      <c r="E23" s="77">
        <f>MIN('S27'!E23,'S28'!E23,'S29'!E23,'S30'!E23,'JL31'!E23)</f>
        <v>2.6</v>
      </c>
      <c r="F23" s="34">
        <v>2.6</v>
      </c>
      <c r="G23" s="32"/>
      <c r="H23" s="32"/>
      <c r="J23" s="78">
        <f>SUM('S27'!J23,'S28'!J23,'S29'!J23,'S30'!J23,'JL31'!J23)</f>
        <v>74404.2</v>
      </c>
    </row>
    <row r="24" spans="1:14" ht="15" thickBot="1" x14ac:dyDescent="0.35">
      <c r="A24" s="32" t="s">
        <v>24</v>
      </c>
      <c r="B24" s="45" t="s">
        <v>50</v>
      </c>
      <c r="C24" s="32"/>
      <c r="D24" s="39">
        <f>MAX('S27'!D24,'S28'!D24,'S29'!D24,'S30'!D24,'JL31'!D24)</f>
        <v>0</v>
      </c>
      <c r="E24" s="77">
        <f>MIN('S27'!E24,'S28'!E24,'S29'!E24,'S30'!E24,'JL31'!E24)</f>
        <v>0</v>
      </c>
      <c r="F24" s="32"/>
      <c r="G24" s="32"/>
      <c r="H24" s="32"/>
      <c r="J24" s="41">
        <f>SUM('S27'!J24,'S28'!J24,'S29'!J24,'S30'!J24,'JL31'!J24)</f>
        <v>32120</v>
      </c>
    </row>
    <row r="25" spans="1:14" x14ac:dyDescent="0.3">
      <c r="A25" s="7"/>
      <c r="B25" s="1"/>
      <c r="J25" s="42">
        <f>SUM(J5:J24)</f>
        <v>1838959.7899999998</v>
      </c>
      <c r="N25" s="37" t="e">
        <f>SUM(#REF!,#REF!)</f>
        <v>#REF!</v>
      </c>
    </row>
    <row r="26" spans="1:14" x14ac:dyDescent="0.3">
      <c r="J26" s="14"/>
      <c r="K26" s="15"/>
    </row>
    <row r="27" spans="1:14" x14ac:dyDescent="0.3">
      <c r="K27" s="15"/>
    </row>
  </sheetData>
  <mergeCells count="1">
    <mergeCell ref="A1:H1"/>
  </mergeCells>
  <pageMargins left="0.7" right="0.7" top="0.75" bottom="0.75" header="0.3" footer="0.3"/>
  <pageSetup orientation="portrait" r:id="rId1"/>
  <drawing r:id="rId2"/>
  <legacyDrawing r:id="rId3"/>
  <picture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1"/>
  <sheetViews>
    <sheetView showZeros="0" workbookViewId="0">
      <selection activeCell="A24" sqref="A24"/>
    </sheetView>
  </sheetViews>
  <sheetFormatPr defaultRowHeight="14.4" x14ac:dyDescent="0.3"/>
  <cols>
    <col min="1" max="1" width="25.44140625" bestFit="1" customWidth="1"/>
    <col min="2" max="2" width="7.109375" customWidth="1"/>
    <col min="3" max="3" width="13.33203125" bestFit="1" customWidth="1"/>
    <col min="4" max="5" width="9" bestFit="1" customWidth="1"/>
    <col min="6" max="6" width="13.33203125" bestFit="1" customWidth="1"/>
    <col min="8" max="8" width="11" bestFit="1" customWidth="1"/>
    <col min="10" max="10" width="16.33203125" bestFit="1" customWidth="1"/>
    <col min="11" max="11" width="10.5546875" bestFit="1" customWidth="1"/>
    <col min="13" max="13" width="9.5546875" bestFit="1" customWidth="1"/>
  </cols>
  <sheetData>
    <row r="1" spans="1:10" x14ac:dyDescent="0.3">
      <c r="A1" s="49" t="s">
        <v>51</v>
      </c>
      <c r="B1" s="49"/>
      <c r="C1" s="49"/>
      <c r="D1" s="49"/>
      <c r="E1" s="49"/>
      <c r="F1" s="49"/>
      <c r="G1" s="49"/>
      <c r="H1" s="49"/>
    </row>
    <row r="2" spans="1:10" x14ac:dyDescent="0.3">
      <c r="A2" s="3"/>
    </row>
    <row r="3" spans="1:10" x14ac:dyDescent="0.3">
      <c r="A3" s="2" t="s">
        <v>20</v>
      </c>
      <c r="B3" s="2" t="s">
        <v>49</v>
      </c>
      <c r="C3" s="2" t="s">
        <v>18</v>
      </c>
      <c r="D3" s="2" t="s">
        <v>27</v>
      </c>
      <c r="E3" s="2" t="s">
        <v>28</v>
      </c>
      <c r="F3" s="2" t="s">
        <v>19</v>
      </c>
      <c r="H3" s="2" t="s">
        <v>21</v>
      </c>
      <c r="J3" s="7" t="s">
        <v>23</v>
      </c>
    </row>
    <row r="4" spans="1:10" x14ac:dyDescent="0.3">
      <c r="A4" s="18" t="s">
        <v>17</v>
      </c>
      <c r="B4" s="47" t="s">
        <v>48</v>
      </c>
      <c r="C4" s="38">
        <v>1154.29</v>
      </c>
      <c r="D4" s="38"/>
      <c r="E4" s="18"/>
      <c r="F4" s="38">
        <v>1128.8699999999999</v>
      </c>
      <c r="G4" s="18"/>
      <c r="H4" s="17">
        <f>(F4-C4)/C4</f>
        <v>-2.2022195462145625E-2</v>
      </c>
      <c r="J4" s="14"/>
    </row>
    <row r="5" spans="1:10" x14ac:dyDescent="0.3">
      <c r="A5" s="28" t="s">
        <v>22</v>
      </c>
      <c r="B5" s="45" t="s">
        <v>29</v>
      </c>
      <c r="C5" s="34">
        <v>10</v>
      </c>
      <c r="D5" s="51">
        <f>MAX('[5]Julio 3'!D5,'[5]Julio 4'!D5,'[5]Julio 5'!D5,'[5]Julio 6'!D5,'[5]Julio 7'!D5)</f>
        <v>10</v>
      </c>
      <c r="E5" s="50">
        <f>MIN('[5]Julio 3'!E5,'[5]Julio 4'!E5,'[5]Julio 5'!E5,'[5]Julio 6'!E5,'[5]Julio 7'!E5)</f>
        <v>10</v>
      </c>
      <c r="F5" s="34">
        <v>10</v>
      </c>
      <c r="G5" s="28"/>
      <c r="H5" s="40">
        <f>(F5-C5)/C5</f>
        <v>0</v>
      </c>
      <c r="J5" s="14">
        <f>SUM('[5]Julio 3'!J5,'[5]Julio 4'!J5,'[5]Julio 5'!J5,'[5]Julio 6'!J5,'[5]Julio 7'!J5)</f>
        <v>0</v>
      </c>
    </row>
    <row r="6" spans="1:10" x14ac:dyDescent="0.3">
      <c r="A6" s="35" t="s">
        <v>0</v>
      </c>
      <c r="B6" s="57" t="s">
        <v>30</v>
      </c>
      <c r="C6" s="34">
        <v>0.85</v>
      </c>
      <c r="D6" s="51">
        <f>MAX('[5]Julio 3'!D6,'[5]Julio 4'!D6,'[5]Julio 5'!D6,'[5]Julio 6'!D6,'[5]Julio 7'!D6)</f>
        <v>0.85</v>
      </c>
      <c r="E6" s="50">
        <f>MIN('[5]Julio 3'!E6,'[5]Julio 4'!E6,'[5]Julio 5'!E6,'[5]Julio 6'!E6,'[5]Julio 7'!E6)</f>
        <v>0.85</v>
      </c>
      <c r="F6" s="34">
        <v>0.85</v>
      </c>
      <c r="G6" s="56"/>
      <c r="H6" s="55">
        <f>(F6-C6)/C6</f>
        <v>0</v>
      </c>
      <c r="J6" s="14">
        <f>SUM('[5]Julio 3'!J6,'[5]Julio 4'!J6,'[5]Julio 5'!J6,'[5]Julio 6'!J6,'[5]Julio 7'!J6)</f>
        <v>0</v>
      </c>
    </row>
    <row r="7" spans="1:10" x14ac:dyDescent="0.3">
      <c r="A7" s="35" t="s">
        <v>1</v>
      </c>
      <c r="B7" s="45" t="s">
        <v>32</v>
      </c>
      <c r="C7" s="34">
        <v>0.4</v>
      </c>
      <c r="D7" s="51">
        <f>MAX('[5]Julio 3'!D7,'[5]Julio 4'!D7,'[5]Julio 5'!D7,'[5]Julio 6'!D7,'[5]Julio 7'!D7)</f>
        <v>0.4</v>
      </c>
      <c r="E7" s="50">
        <f>MIN('[5]Julio 3'!E7,'[5]Julio 4'!E7,'[5]Julio 5'!E7,'[5]Julio 6'!E7,'[5]Julio 7'!E7)</f>
        <v>0.4</v>
      </c>
      <c r="F7" s="34">
        <v>0.4</v>
      </c>
      <c r="G7" s="35"/>
      <c r="H7" s="31">
        <f>(F7-C7)/C7</f>
        <v>0</v>
      </c>
      <c r="J7" s="14">
        <f>SUM('[5]Julio 3'!J7,'[5]Julio 4'!J7,'[5]Julio 5'!J7,'[5]Julio 6'!J7,'[5]Julio 7'!J7)</f>
        <v>8636</v>
      </c>
    </row>
    <row r="8" spans="1:10" x14ac:dyDescent="0.3">
      <c r="A8" s="32" t="s">
        <v>2</v>
      </c>
      <c r="B8" s="45" t="s">
        <v>33</v>
      </c>
      <c r="C8" s="34">
        <v>0.5</v>
      </c>
      <c r="D8" s="51">
        <f>MAX('[5]Julio 3'!D8,'[5]Julio 4'!D8,'[5]Julio 5'!D8,'[5]Julio 6'!D8,'[5]Julio 7'!D8)</f>
        <v>0.5</v>
      </c>
      <c r="E8" s="50">
        <f>MIN('[5]Julio 3'!E8,'[5]Julio 4'!E8,'[5]Julio 5'!E8,'[5]Julio 6'!E8,'[5]Julio 7'!E8)</f>
        <v>0.5</v>
      </c>
      <c r="F8" s="34">
        <v>0.5</v>
      </c>
      <c r="G8" s="32"/>
      <c r="H8" s="46">
        <f>(F8-C8)/C8</f>
        <v>0</v>
      </c>
      <c r="J8" s="14">
        <f>SUM('[5]Julio 3'!J8,'[5]Julio 4'!J8,'[5]Julio 5'!J8,'[5]Julio 6'!J8,'[5]Julio 7'!J8)</f>
        <v>6466.5</v>
      </c>
    </row>
    <row r="9" spans="1:10" x14ac:dyDescent="0.3">
      <c r="A9" s="32" t="s">
        <v>3</v>
      </c>
      <c r="B9" s="45" t="s">
        <v>34</v>
      </c>
      <c r="C9" s="34">
        <v>1000</v>
      </c>
      <c r="D9" s="51">
        <f>MAX('[5]Julio 3'!D9,'[5]Julio 4'!D9,'[5]Julio 5'!D9,'[5]Julio 6'!D9,'[5]Julio 7'!D9)</f>
        <v>1000</v>
      </c>
      <c r="E9" s="50">
        <f>MIN('[5]Julio 3'!E9,'[5]Julio 4'!E9,'[5]Julio 5'!E9,'[5]Julio 6'!E9,'[5]Julio 7'!E9)</f>
        <v>1000</v>
      </c>
      <c r="F9" s="34">
        <v>1000</v>
      </c>
      <c r="G9" s="32"/>
      <c r="H9" s="46">
        <f>(F9-C9)/C9</f>
        <v>0</v>
      </c>
      <c r="J9" s="14">
        <f>SUM('[5]Julio 3'!J9,'[5]Julio 4'!J9,'[5]Julio 5'!J9,'[5]Julio 6'!J9,'[5]Julio 7'!J9)</f>
        <v>1000</v>
      </c>
    </row>
    <row r="10" spans="1:10" x14ac:dyDescent="0.3">
      <c r="A10" s="35" t="s">
        <v>4</v>
      </c>
      <c r="B10" s="57" t="s">
        <v>31</v>
      </c>
      <c r="C10" s="34">
        <v>86.32</v>
      </c>
      <c r="D10" s="51">
        <f>MAX('[5]Julio 3'!D10,'[5]Julio 4'!D10,'[5]Julio 5'!D10,'[5]Julio 6'!D10,'[5]Julio 7'!D10)</f>
        <v>86.32</v>
      </c>
      <c r="E10" s="50">
        <f>MIN('[5]Julio 3'!E10,'[5]Julio 4'!E10,'[5]Julio 5'!E10,'[5]Julio 6'!E10,'[5]Julio 7'!E10)</f>
        <v>80</v>
      </c>
      <c r="F10" s="34">
        <v>86.32</v>
      </c>
      <c r="G10" s="56"/>
      <c r="H10" s="55">
        <f>(F10-C10)/C10</f>
        <v>0</v>
      </c>
      <c r="J10" s="14">
        <f>SUM('[5]Julio 3'!J10,'[5]Julio 4'!J10,'[5]Julio 5'!J10,'[5]Julio 6'!J10,'[5]Julio 7'!J10)</f>
        <v>25467.439999999999</v>
      </c>
    </row>
    <row r="11" spans="1:10" x14ac:dyDescent="0.3">
      <c r="A11" s="35" t="s">
        <v>5</v>
      </c>
      <c r="B11" s="57" t="s">
        <v>47</v>
      </c>
      <c r="C11" s="34">
        <v>1.25</v>
      </c>
      <c r="D11" s="51">
        <f>MAX('[5]Julio 3'!D11,'[5]Julio 4'!D11,'[5]Julio 5'!D11,'[5]Julio 6'!D11,'[5]Julio 7'!D11)</f>
        <v>1.25</v>
      </c>
      <c r="E11" s="50">
        <f>MIN('[5]Julio 3'!E11,'[5]Julio 4'!E11,'[5]Julio 5'!E11,'[5]Julio 6'!E11,'[5]Julio 7'!E11)</f>
        <v>1.25</v>
      </c>
      <c r="F11" s="34">
        <v>1.25</v>
      </c>
      <c r="G11" s="56"/>
      <c r="H11" s="55">
        <f>(F11-C11)/C11</f>
        <v>0</v>
      </c>
      <c r="J11" s="14">
        <f>SUM('[5]Julio 3'!J11,'[5]Julio 4'!J11,'[5]Julio 5'!J11,'[5]Julio 6'!J11,'[5]Julio 7'!J11)</f>
        <v>0</v>
      </c>
    </row>
    <row r="12" spans="1:10" x14ac:dyDescent="0.3">
      <c r="A12" s="32" t="s">
        <v>6</v>
      </c>
      <c r="B12" s="45" t="s">
        <v>35</v>
      </c>
      <c r="C12" s="34">
        <v>1</v>
      </c>
      <c r="D12" s="51">
        <f>MAX('[5]Julio 3'!D12,'[5]Julio 4'!D12,'[5]Julio 5'!D12,'[5]Julio 6'!D12,'[5]Julio 7'!D12)</f>
        <v>1</v>
      </c>
      <c r="E12" s="50">
        <f>MIN('[5]Julio 3'!E12,'[5]Julio 4'!E12,'[5]Julio 5'!E12,'[5]Julio 6'!E12,'[5]Julio 7'!E12)</f>
        <v>1</v>
      </c>
      <c r="F12" s="34">
        <v>1</v>
      </c>
      <c r="G12" s="32"/>
      <c r="H12" s="46">
        <f>(F12-C12)/C12</f>
        <v>0</v>
      </c>
      <c r="J12" s="14">
        <f>SUM('[5]Julio 3'!J12,'[5]Julio 4'!J12,'[5]Julio 5'!J12,'[5]Julio 6'!J12,'[5]Julio 7'!J12)</f>
        <v>0</v>
      </c>
    </row>
    <row r="13" spans="1:10" x14ac:dyDescent="0.3">
      <c r="A13" s="18" t="s">
        <v>7</v>
      </c>
      <c r="B13" s="47" t="s">
        <v>36</v>
      </c>
      <c r="C13" s="19">
        <v>1.88</v>
      </c>
      <c r="D13" s="19">
        <f>MAX('[5]Julio 3'!D13,'[5]Julio 4'!D13,'[5]Julio 5'!D13,'[5]Julio 6'!D13,'[5]Julio 7'!D13)</f>
        <v>1.91</v>
      </c>
      <c r="E13" s="19">
        <f>MIN('[5]Julio 3'!E13,'[5]Julio 4'!E13,'[5]Julio 5'!E13,'[5]Julio 6'!E13,'[5]Julio 7'!E13)</f>
        <v>1.85</v>
      </c>
      <c r="F13" s="19">
        <v>1.85</v>
      </c>
      <c r="G13" s="18"/>
      <c r="H13" s="17">
        <f>(F13-C13)/C13</f>
        <v>-1.5957446808510536E-2</v>
      </c>
      <c r="J13" s="14">
        <f>SUM('[5]Julio 3'!J13,'[5]Julio 4'!J13,'[5]Julio 5'!J13,'[5]Julio 6'!J13,'[5]Julio 7'!J13)</f>
        <v>521921.62</v>
      </c>
    </row>
    <row r="14" spans="1:10" x14ac:dyDescent="0.3">
      <c r="A14" s="32" t="s">
        <v>8</v>
      </c>
      <c r="B14" s="45" t="s">
        <v>37</v>
      </c>
      <c r="C14" s="5">
        <v>2.6</v>
      </c>
      <c r="D14" s="51">
        <f>MAX('[5]Julio 3'!D14,'[5]Julio 4'!D14,'[5]Julio 5'!D14,'[5]Julio 6'!D14,'[5]Julio 7'!D14)</f>
        <v>2.6</v>
      </c>
      <c r="E14" s="50">
        <f>MIN('[5]Julio 3'!E14,'[5]Julio 4'!E14,'[5]Julio 5'!E14,'[5]Julio 6'!E14,'[5]Julio 7'!E14)</f>
        <v>2.6</v>
      </c>
      <c r="F14" s="5">
        <v>2.6</v>
      </c>
      <c r="G14" s="32"/>
      <c r="H14" s="46">
        <f>(F14-C14)/C14</f>
        <v>0</v>
      </c>
      <c r="J14" s="14">
        <f>SUM('[5]Julio 3'!J14,'[5]Julio 4'!J14,'[5]Julio 5'!J14,'[5]Julio 6'!J14,'[5]Julio 7'!J14)</f>
        <v>5200</v>
      </c>
    </row>
    <row r="15" spans="1:10" x14ac:dyDescent="0.3">
      <c r="A15" s="32" t="s">
        <v>9</v>
      </c>
      <c r="B15" s="45" t="s">
        <v>38</v>
      </c>
      <c r="C15" s="5">
        <v>3.5</v>
      </c>
      <c r="D15" s="51">
        <f>MAX('[5]Julio 3'!D15,'[5]Julio 4'!D15,'[5]Julio 5'!D15,'[5]Julio 6'!D15,'[5]Julio 7'!D15)</f>
        <v>3.5</v>
      </c>
      <c r="E15" s="50">
        <f>MIN('[5]Julio 3'!E15,'[5]Julio 4'!E15,'[5]Julio 5'!E15,'[5]Julio 6'!E15,'[5]Julio 7'!E15)</f>
        <v>3.5</v>
      </c>
      <c r="F15" s="5">
        <v>3.5</v>
      </c>
      <c r="G15" s="32"/>
      <c r="H15" s="46">
        <f>(F15-C15)/C15</f>
        <v>0</v>
      </c>
      <c r="J15" s="14">
        <f>SUM('[5]Julio 3'!J15,'[5]Julio 4'!J15,'[5]Julio 5'!J15,'[5]Julio 6'!J15,'[5]Julio 7'!J15)</f>
        <v>0</v>
      </c>
    </row>
    <row r="16" spans="1:10" x14ac:dyDescent="0.3">
      <c r="A16" s="28" t="s">
        <v>10</v>
      </c>
      <c r="B16" s="54" t="s">
        <v>39</v>
      </c>
      <c r="C16" s="34">
        <v>61</v>
      </c>
      <c r="D16" s="51">
        <f>MAX('[5]Julio 3'!D16,'[5]Julio 4'!D16,'[5]Julio 5'!D16,'[5]Julio 6'!D16,'[5]Julio 7'!D16)</f>
        <v>61</v>
      </c>
      <c r="E16" s="50">
        <f>MIN('[5]Julio 3'!E16,'[5]Julio 4'!E16,'[5]Julio 5'!E16,'[5]Julio 6'!E16,'[5]Julio 7'!E16)</f>
        <v>61</v>
      </c>
      <c r="F16" s="5">
        <v>61</v>
      </c>
      <c r="G16" s="53"/>
      <c r="H16" s="52">
        <f>(F16-C16)/C16</f>
        <v>0</v>
      </c>
      <c r="J16" s="14">
        <f>SUM('[5]Julio 3'!J16,'[5]Julio 4'!J16,'[5]Julio 5'!J16,'[5]Julio 6'!J16,'[5]Julio 7'!J16)</f>
        <v>0</v>
      </c>
    </row>
    <row r="17" spans="1:13" x14ac:dyDescent="0.3">
      <c r="A17" s="32" t="s">
        <v>16</v>
      </c>
      <c r="B17" s="45" t="s">
        <v>40</v>
      </c>
      <c r="C17" s="5">
        <v>4.7</v>
      </c>
      <c r="D17" s="51">
        <f>MAX('[5]Julio 3'!D17,'[5]Julio 4'!D17,'[5]Julio 5'!D17,'[5]Julio 6'!D17,'[5]Julio 7'!D17)</f>
        <v>4.7</v>
      </c>
      <c r="E17" s="50">
        <f>MIN('[5]Julio 3'!E17,'[5]Julio 4'!E17,'[5]Julio 5'!E17,'[5]Julio 6'!E17,'[5]Julio 7'!E17)</f>
        <v>4.7</v>
      </c>
      <c r="F17" s="5">
        <v>4.7</v>
      </c>
      <c r="G17" s="32"/>
      <c r="H17" s="46">
        <f>(F17-C17)/C17</f>
        <v>0</v>
      </c>
      <c r="J17" s="14">
        <f>SUM('[5]Julio 3'!J17,'[5]Julio 4'!J17,'[5]Julio 5'!J17,'[5]Julio 6'!J17,'[5]Julio 7'!J17)</f>
        <v>0</v>
      </c>
    </row>
    <row r="18" spans="1:13" x14ac:dyDescent="0.3">
      <c r="A18" s="32" t="s">
        <v>11</v>
      </c>
      <c r="B18" s="45" t="s">
        <v>41</v>
      </c>
      <c r="C18" s="5">
        <v>1</v>
      </c>
      <c r="D18" s="51">
        <f>MAX('[5]Julio 3'!D18,'[5]Julio 4'!D18,'[5]Julio 5'!D18,'[5]Julio 6'!D18,'[5]Julio 7'!D18)</f>
        <v>1</v>
      </c>
      <c r="E18" s="50">
        <f>MIN('[5]Julio 3'!E18,'[5]Julio 4'!E18,'[5]Julio 5'!E18,'[5]Julio 6'!E18,'[5]Julio 7'!E18)</f>
        <v>1</v>
      </c>
      <c r="F18" s="5">
        <v>1</v>
      </c>
      <c r="G18" s="32"/>
      <c r="H18" s="46">
        <f>(F18-C18)/C18</f>
        <v>0</v>
      </c>
      <c r="J18" s="14">
        <f>SUM('[5]Julio 3'!J18,'[5]Julio 4'!J18,'[5]Julio 5'!J18,'[5]Julio 6'!J18,'[5]Julio 7'!J18)</f>
        <v>0</v>
      </c>
    </row>
    <row r="19" spans="1:13" x14ac:dyDescent="0.3">
      <c r="A19" s="32" t="s">
        <v>12</v>
      </c>
      <c r="B19" s="45" t="s">
        <v>42</v>
      </c>
      <c r="C19" s="5">
        <v>0.69</v>
      </c>
      <c r="D19" s="51">
        <f>MAX('[5]Julio 3'!D19,'[5]Julio 4'!D19,'[5]Julio 5'!D19,'[5]Julio 6'!D19,'[5]Julio 7'!D19)</f>
        <v>0.69</v>
      </c>
      <c r="E19" s="50">
        <f>MIN('[5]Julio 3'!E19,'[5]Julio 4'!E19,'[5]Julio 5'!E19,'[5]Julio 6'!E19,'[5]Julio 7'!E19)</f>
        <v>0.69</v>
      </c>
      <c r="F19" s="5">
        <v>0.69</v>
      </c>
      <c r="G19" s="32"/>
      <c r="H19" s="46">
        <f>(F19-C19)/C19</f>
        <v>0</v>
      </c>
      <c r="J19" s="14">
        <f>SUM('[5]Julio 3'!J19,'[5]Julio 4'!J19,'[5]Julio 5'!J19,'[5]Julio 6'!J19,'[5]Julio 7'!J19)</f>
        <v>0</v>
      </c>
    </row>
    <row r="20" spans="1:13" x14ac:dyDescent="0.3">
      <c r="A20" s="32" t="s">
        <v>13</v>
      </c>
      <c r="B20" s="45" t="s">
        <v>43</v>
      </c>
      <c r="C20" s="5">
        <v>2.62</v>
      </c>
      <c r="D20" s="51">
        <f>MAX('[5]Julio 3'!D20,'[5]Julio 4'!D20,'[5]Julio 5'!D20,'[5]Julio 6'!D20,'[5]Julio 7'!D20)</f>
        <v>2.62</v>
      </c>
      <c r="E20" s="50">
        <f>MIN('[5]Julio 3'!E20,'[5]Julio 4'!E20,'[5]Julio 5'!E20,'[5]Julio 6'!E20,'[5]Julio 7'!E20)</f>
        <v>2.62</v>
      </c>
      <c r="F20" s="5">
        <v>2.62</v>
      </c>
      <c r="G20" s="32"/>
      <c r="H20" s="46">
        <f>(F20-C20)/C20</f>
        <v>0</v>
      </c>
      <c r="J20" s="14">
        <f>SUM('[5]Julio 3'!J20,'[5]Julio 4'!J20,'[5]Julio 5'!J20,'[5]Julio 6'!J20,'[5]Julio 7'!J20)</f>
        <v>0</v>
      </c>
      <c r="M20" s="15"/>
    </row>
    <row r="21" spans="1:13" x14ac:dyDescent="0.3">
      <c r="A21" s="32" t="s">
        <v>14</v>
      </c>
      <c r="B21" s="45" t="s">
        <v>44</v>
      </c>
      <c r="C21" s="5">
        <v>0.9</v>
      </c>
      <c r="D21" s="51">
        <f>MAX('[5]Julio 3'!D21,'[5]Julio 4'!D21,'[5]Julio 5'!D21,'[5]Julio 6'!D21,'[5]Julio 7'!D21)</f>
        <v>0.9</v>
      </c>
      <c r="E21" s="50">
        <f>MIN('[5]Julio 3'!E21,'[5]Julio 4'!E21,'[5]Julio 5'!E21,'[5]Julio 6'!E21,'[5]Julio 7'!E21)</f>
        <v>0.9</v>
      </c>
      <c r="F21" s="5">
        <v>0.9</v>
      </c>
      <c r="G21" s="32"/>
      <c r="H21" s="46">
        <f>(F21-C21)/C21</f>
        <v>0</v>
      </c>
      <c r="J21" s="14">
        <f>SUM('[5]Julio 3'!J21,'[5]Julio 4'!J21,'[5]Julio 5'!J21,'[5]Julio 6'!J21,'[5]Julio 7'!J21)</f>
        <v>0</v>
      </c>
    </row>
    <row r="22" spans="1:13" x14ac:dyDescent="0.3">
      <c r="A22" s="32" t="s">
        <v>15</v>
      </c>
      <c r="B22" s="45" t="s">
        <v>45</v>
      </c>
      <c r="C22" s="5">
        <v>6.05</v>
      </c>
      <c r="D22" s="51">
        <f>MAX('[5]Julio 3'!D22,'[5]Julio 4'!D22,'[5]Julio 5'!D22,'[5]Julio 6'!D22,'[5]Julio 7'!D22)</f>
        <v>6.05</v>
      </c>
      <c r="E22" s="50">
        <f>MIN('[5]Julio 3'!E22,'[5]Julio 4'!E22,'[5]Julio 5'!E22,'[5]Julio 6'!E22,'[5]Julio 7'!E22)</f>
        <v>6.05</v>
      </c>
      <c r="F22" s="5">
        <v>6.05</v>
      </c>
      <c r="G22" s="32"/>
      <c r="H22" s="46">
        <f>(F22-C22)/C22</f>
        <v>0</v>
      </c>
      <c r="J22" s="14">
        <f>SUM('[5]Julio 3'!J22,'[5]Julio 4'!J22,'[5]Julio 5'!J22,'[5]Julio 6'!J22,'[5]Julio 7'!J22)</f>
        <v>1185.8</v>
      </c>
    </row>
    <row r="23" spans="1:13" x14ac:dyDescent="0.3">
      <c r="A23" s="32" t="s">
        <v>26</v>
      </c>
      <c r="B23" s="45" t="s">
        <v>46</v>
      </c>
      <c r="C23" s="1">
        <v>2.6</v>
      </c>
      <c r="D23" s="51">
        <f>MAX('[5]Julio 3'!D23,'[5]Julio 4'!D23,'[5]Julio 5'!D23,'[5]Julio 6'!D23,'[5]Julio 7'!D23)</f>
        <v>2.6</v>
      </c>
      <c r="E23" s="50">
        <f>MIN('[5]Julio 3'!E23,'[5]Julio 4'!E23,'[5]Julio 5'!E23,'[5]Julio 6'!E23,'[5]Julio 7'!E23)</f>
        <v>2.6</v>
      </c>
      <c r="F23" s="1">
        <v>2.6</v>
      </c>
      <c r="G23" s="32"/>
      <c r="H23" s="46">
        <f>(F23-C23)/C23</f>
        <v>0</v>
      </c>
      <c r="J23" s="14">
        <f>SUM('[5]Julio 3'!J23,'[5]Julio 4'!J23,'[5]Julio 5'!J23,'[5]Julio 6'!J23,'[5]Julio 7'!J23)</f>
        <v>3203.2</v>
      </c>
    </row>
    <row r="24" spans="1:13" ht="15" thickBot="1" x14ac:dyDescent="0.35">
      <c r="A24" s="32" t="s">
        <v>24</v>
      </c>
      <c r="B24" s="45" t="s">
        <v>50</v>
      </c>
      <c r="C24" s="32"/>
      <c r="D24" s="30"/>
      <c r="E24" s="30"/>
      <c r="F24" s="34"/>
      <c r="G24" s="32"/>
      <c r="H24" s="46"/>
      <c r="J24" s="44">
        <f>SUM('[5]Julio 3'!J24,'[5]Julio 4'!J24,'[5]Julio 5'!J24,'[5]Julio 6'!J24,'[5]Julio 7'!J24)</f>
        <v>9520</v>
      </c>
    </row>
    <row r="25" spans="1:13" x14ac:dyDescent="0.3">
      <c r="A25" s="7"/>
      <c r="B25" s="1"/>
      <c r="J25" s="43">
        <f>SUM(J5:J24)</f>
        <v>582600.56000000006</v>
      </c>
    </row>
    <row r="26" spans="1:13" x14ac:dyDescent="0.3">
      <c r="J26" s="14"/>
      <c r="K26" s="15"/>
    </row>
    <row r="27" spans="1:13" x14ac:dyDescent="0.3">
      <c r="K27" s="15"/>
    </row>
    <row r="41" spans="3:3" x14ac:dyDescent="0.3">
      <c r="C41" t="s">
        <v>25</v>
      </c>
    </row>
  </sheetData>
  <mergeCells count="1">
    <mergeCell ref="A1:H1"/>
  </mergeCells>
  <pageMargins left="0.7" right="0.7" top="0.75" bottom="0.75" header="0.3" footer="0.3"/>
  <pageSetup orientation="portrait" r:id="rId1"/>
  <drawing r:id="rId2"/>
  <legacyDrawing r:id="rId3"/>
  <picture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1"/>
  <sheetViews>
    <sheetView showZeros="0" workbookViewId="0">
      <selection sqref="A1:H1"/>
    </sheetView>
  </sheetViews>
  <sheetFormatPr defaultRowHeight="14.4" x14ac:dyDescent="0.3"/>
  <cols>
    <col min="1" max="1" width="25.44140625" bestFit="1" customWidth="1"/>
    <col min="2" max="2" width="7.109375" customWidth="1"/>
    <col min="3" max="3" width="13.33203125" bestFit="1" customWidth="1"/>
    <col min="4" max="5" width="9" bestFit="1" customWidth="1"/>
    <col min="6" max="6" width="13.33203125" bestFit="1" customWidth="1"/>
    <col min="8" max="8" width="11" bestFit="1" customWidth="1"/>
    <col min="10" max="10" width="16.33203125" bestFit="1" customWidth="1"/>
    <col min="11" max="11" width="10.5546875" bestFit="1" customWidth="1"/>
    <col min="13" max="13" width="9.5546875" bestFit="1" customWidth="1"/>
  </cols>
  <sheetData>
    <row r="1" spans="1:10" x14ac:dyDescent="0.3">
      <c r="A1" s="49" t="s">
        <v>52</v>
      </c>
      <c r="B1" s="49"/>
      <c r="C1" s="49"/>
      <c r="D1" s="49"/>
      <c r="E1" s="49"/>
      <c r="F1" s="49"/>
      <c r="G1" s="49"/>
      <c r="H1" s="49"/>
    </row>
    <row r="2" spans="1:10" x14ac:dyDescent="0.3">
      <c r="A2" s="3"/>
    </row>
    <row r="3" spans="1:10" x14ac:dyDescent="0.3">
      <c r="A3" s="2" t="s">
        <v>20</v>
      </c>
      <c r="B3" s="2" t="s">
        <v>49</v>
      </c>
      <c r="C3" s="2" t="s">
        <v>18</v>
      </c>
      <c r="D3" s="2" t="s">
        <v>27</v>
      </c>
      <c r="E3" s="2" t="s">
        <v>28</v>
      </c>
      <c r="F3" s="2" t="s">
        <v>19</v>
      </c>
      <c r="H3" s="2" t="s">
        <v>21</v>
      </c>
      <c r="J3" s="7" t="s">
        <v>23</v>
      </c>
    </row>
    <row r="4" spans="1:10" x14ac:dyDescent="0.3">
      <c r="A4" s="20" t="s">
        <v>17</v>
      </c>
      <c r="B4" s="48" t="s">
        <v>48</v>
      </c>
      <c r="C4" s="21">
        <v>1128.8699999999999</v>
      </c>
      <c r="D4" s="21"/>
      <c r="E4" s="20"/>
      <c r="F4" s="21">
        <v>1139.74</v>
      </c>
      <c r="G4" s="20"/>
      <c r="H4" s="22">
        <f>(F4-C4)/C4</f>
        <v>9.6290981246734512E-3</v>
      </c>
      <c r="J4" s="14"/>
    </row>
    <row r="5" spans="1:10" x14ac:dyDescent="0.3">
      <c r="A5" s="28" t="s">
        <v>22</v>
      </c>
      <c r="B5" s="45" t="s">
        <v>29</v>
      </c>
      <c r="C5" s="34">
        <v>10</v>
      </c>
      <c r="D5" s="30">
        <f>MAX('[6]Julio 10'!D5,'[6]Julio 11'!D5,'[6]Julio 12'!D5,'[6]Julio 13'!D5,'[6]Julio 14'!D5)</f>
        <v>10</v>
      </c>
      <c r="E5" s="30">
        <f>MIN('[6]Julio 10'!E5,'[6]Julio 11'!E5,'[6]Julio 12'!E5,'[6]Julio 13'!E5,'[6]Julio 14'!E5)</f>
        <v>10</v>
      </c>
      <c r="F5" s="34">
        <v>10</v>
      </c>
      <c r="G5" s="28"/>
      <c r="H5" s="40">
        <f>(F5-C5)/C5</f>
        <v>0</v>
      </c>
      <c r="J5" s="14">
        <f>SUM('[6]Julio 10'!J5,'[6]Julio 11'!J5,'[6]Julio 12'!J5,'[6]Julio 13'!J5,'[6]Julio 14'!J5)</f>
        <v>0</v>
      </c>
    </row>
    <row r="6" spans="1:10" x14ac:dyDescent="0.3">
      <c r="A6" s="18" t="s">
        <v>0</v>
      </c>
      <c r="B6" s="47" t="s">
        <v>30</v>
      </c>
      <c r="C6" s="19">
        <v>0.85</v>
      </c>
      <c r="D6" s="19">
        <f>MAX('[6]Julio 10'!D6,'[6]Julio 11'!D6,'[6]Julio 12'!D6,'[6]Julio 13'!D6,'[6]Julio 14'!D6)</f>
        <v>0.85</v>
      </c>
      <c r="E6" s="19">
        <f>MIN('[6]Julio 10'!E6,'[6]Julio 11'!E6,'[6]Julio 12'!E6,'[6]Julio 13'!E6,'[6]Julio 14'!E6)</f>
        <v>0.79</v>
      </c>
      <c r="F6" s="19">
        <v>0.79</v>
      </c>
      <c r="G6" s="18"/>
      <c r="H6" s="17">
        <f>(F6-C6)/C6</f>
        <v>-7.0588235294117577E-2</v>
      </c>
      <c r="J6" s="14">
        <f>SUM('[6]Julio 10'!J6,'[6]Julio 11'!J6,'[6]Julio 12'!J6,'[6]Julio 13'!J6,'[6]Julio 14'!J6)</f>
        <v>3777.78</v>
      </c>
    </row>
    <row r="7" spans="1:10" x14ac:dyDescent="0.3">
      <c r="A7" s="35" t="s">
        <v>1</v>
      </c>
      <c r="B7" s="45" t="s">
        <v>32</v>
      </c>
      <c r="C7" s="34">
        <v>0.4</v>
      </c>
      <c r="D7" s="30">
        <f>MAX('[6]Julio 10'!D7,'[6]Julio 11'!D7,'[6]Julio 12'!D7,'[6]Julio 13'!D7,'[6]Julio 14'!D7)</f>
        <v>0.4</v>
      </c>
      <c r="E7" s="30">
        <f>MIN('[6]Julio 10'!E7,'[6]Julio 11'!E7,'[6]Julio 12'!E7,'[6]Julio 13'!E7,'[6]Julio 14'!E7)</f>
        <v>0.4</v>
      </c>
      <c r="F7" s="34">
        <v>0.4</v>
      </c>
      <c r="G7" s="35"/>
      <c r="H7" s="31">
        <f>(F7-C7)/C7</f>
        <v>0</v>
      </c>
      <c r="J7" s="14">
        <f>SUM('[6]Julio 10'!J7,'[6]Julio 11'!J7,'[6]Julio 12'!J7,'[6]Julio 13'!J7,'[6]Julio 14'!J7)</f>
        <v>4308.8</v>
      </c>
    </row>
    <row r="8" spans="1:10" x14ac:dyDescent="0.3">
      <c r="A8" s="32" t="s">
        <v>2</v>
      </c>
      <c r="B8" s="45" t="s">
        <v>33</v>
      </c>
      <c r="C8" s="34">
        <v>0.5</v>
      </c>
      <c r="D8" s="30">
        <f>MAX('[6]Julio 10'!D8,'[6]Julio 11'!D8,'[6]Julio 12'!D8,'[6]Julio 13'!D8,'[6]Julio 14'!D8)</f>
        <v>0.5</v>
      </c>
      <c r="E8" s="30">
        <f>MIN('[6]Julio 10'!E8,'[6]Julio 11'!E8,'[6]Julio 12'!E8,'[6]Julio 13'!E8,'[6]Julio 14'!E8)</f>
        <v>0.5</v>
      </c>
      <c r="F8" s="34">
        <v>0.5</v>
      </c>
      <c r="G8" s="32"/>
      <c r="H8" s="46">
        <f>(F8-C8)/C8</f>
        <v>0</v>
      </c>
      <c r="J8" s="14">
        <f>SUM('[6]Julio 10'!J8,'[6]Julio 11'!J8,'[6]Julio 12'!J8,'[6]Julio 13'!J8,'[6]Julio 14'!J8)</f>
        <v>7500</v>
      </c>
    </row>
    <row r="9" spans="1:10" x14ac:dyDescent="0.3">
      <c r="A9" s="32" t="s">
        <v>3</v>
      </c>
      <c r="B9" s="45" t="s">
        <v>34</v>
      </c>
      <c r="C9" s="34">
        <v>1000</v>
      </c>
      <c r="D9" s="30">
        <f>MAX('[6]Julio 10'!D9,'[6]Julio 11'!D9,'[6]Julio 12'!D9,'[6]Julio 13'!D9,'[6]Julio 14'!D9)</f>
        <v>1010</v>
      </c>
      <c r="E9" s="30">
        <f>MIN('[6]Julio 10'!E9,'[6]Julio 11'!E9,'[6]Julio 12'!E9,'[6]Julio 13'!E9,'[6]Julio 14'!E9)</f>
        <v>1000</v>
      </c>
      <c r="F9" s="34">
        <v>1000</v>
      </c>
      <c r="G9" s="32"/>
      <c r="H9" s="46">
        <f>(F9-C9)/C9</f>
        <v>0</v>
      </c>
      <c r="J9" s="14">
        <f>SUM('[6]Julio 10'!J9,'[6]Julio 11'!J9,'[6]Julio 12'!J9,'[6]Julio 13'!J9,'[6]Julio 14'!J9)</f>
        <v>6010</v>
      </c>
    </row>
    <row r="10" spans="1:10" x14ac:dyDescent="0.3">
      <c r="A10" s="18" t="s">
        <v>4</v>
      </c>
      <c r="B10" s="47" t="s">
        <v>31</v>
      </c>
      <c r="C10" s="19">
        <v>86.32</v>
      </c>
      <c r="D10" s="19">
        <f>MAX('[6]Julio 10'!D10,'[6]Julio 11'!D10,'[6]Julio 12'!D10,'[6]Julio 13'!D10,'[6]Julio 14'!D10)</f>
        <v>86.32</v>
      </c>
      <c r="E10" s="19">
        <f>MIN('[6]Julio 10'!E10,'[6]Julio 11'!E10,'[6]Julio 12'!E10,'[6]Julio 13'!E10,'[6]Julio 14'!E10)</f>
        <v>84</v>
      </c>
      <c r="F10" s="19">
        <v>84</v>
      </c>
      <c r="G10" s="18"/>
      <c r="H10" s="17">
        <f>(F10-C10)/C10</f>
        <v>-2.6876737720111139E-2</v>
      </c>
      <c r="J10" s="14">
        <f>SUM('[6]Julio 10'!J10,'[6]Julio 11'!J10,'[6]Julio 12'!J10,'[6]Julio 13'!J10,'[6]Julio 14'!J10)</f>
        <v>3202</v>
      </c>
    </row>
    <row r="11" spans="1:10" x14ac:dyDescent="0.3">
      <c r="A11" s="35" t="s">
        <v>5</v>
      </c>
      <c r="B11" s="57" t="s">
        <v>47</v>
      </c>
      <c r="C11" s="34">
        <v>1.25</v>
      </c>
      <c r="D11" s="30">
        <f>MAX('[6]Julio 10'!D11,'[6]Julio 11'!D11,'[6]Julio 12'!D11,'[6]Julio 13'!D11,'[6]Julio 14'!D11)</f>
        <v>1.25</v>
      </c>
      <c r="E11" s="30">
        <f>MIN('[6]Julio 10'!E11,'[6]Julio 11'!E11,'[6]Julio 12'!E11,'[6]Julio 13'!E11,'[6]Julio 14'!E11)</f>
        <v>1.25</v>
      </c>
      <c r="F11" s="34">
        <v>1.25</v>
      </c>
      <c r="G11" s="35"/>
      <c r="H11" s="31">
        <f>(F11-C11)/C11</f>
        <v>0</v>
      </c>
      <c r="J11" s="14">
        <f>SUM('[6]Julio 10'!J11,'[6]Julio 11'!J11,'[6]Julio 12'!J11,'[6]Julio 13'!J11,'[6]Julio 14'!J11)</f>
        <v>0</v>
      </c>
    </row>
    <row r="12" spans="1:10" x14ac:dyDescent="0.3">
      <c r="A12" s="32" t="s">
        <v>6</v>
      </c>
      <c r="B12" s="45" t="s">
        <v>35</v>
      </c>
      <c r="C12" s="34">
        <v>1</v>
      </c>
      <c r="D12" s="30">
        <f>MAX('[6]Julio 10'!D12,'[6]Julio 11'!D12,'[6]Julio 12'!D12,'[6]Julio 13'!D12,'[6]Julio 14'!D12)</f>
        <v>1</v>
      </c>
      <c r="E12" s="30">
        <f>MIN('[6]Julio 10'!E12,'[6]Julio 11'!E12,'[6]Julio 12'!E12,'[6]Julio 13'!E12,'[6]Julio 14'!E12)</f>
        <v>1</v>
      </c>
      <c r="F12" s="34">
        <v>1</v>
      </c>
      <c r="G12" s="32"/>
      <c r="H12" s="46">
        <f>(F12-C12)/C12</f>
        <v>0</v>
      </c>
      <c r="J12" s="14">
        <f>SUM('[6]Julio 10'!J12,'[6]Julio 11'!J12,'[6]Julio 12'!J12,'[6]Julio 13'!J12,'[6]Julio 14'!J12)</f>
        <v>0</v>
      </c>
    </row>
    <row r="13" spans="1:10" x14ac:dyDescent="0.3">
      <c r="A13" s="20" t="s">
        <v>7</v>
      </c>
      <c r="B13" s="48" t="s">
        <v>36</v>
      </c>
      <c r="C13" s="23">
        <v>1.85</v>
      </c>
      <c r="D13" s="23">
        <f>MAX('[6]Julio 10'!D13,'[6]Julio 11'!D13,'[6]Julio 12'!D13,'[6]Julio 13'!D13,'[6]Julio 14'!D13)</f>
        <v>1.9</v>
      </c>
      <c r="E13" s="23">
        <f>MIN('[6]Julio 10'!E13,'[6]Julio 11'!E13,'[6]Julio 12'!E13,'[6]Julio 13'!E13,'[6]Julio 14'!E13)</f>
        <v>1.75</v>
      </c>
      <c r="F13" s="23">
        <v>1.87</v>
      </c>
      <c r="G13" s="20"/>
      <c r="H13" s="22">
        <f>(F13-C13)/C13</f>
        <v>1.081081081081082E-2</v>
      </c>
      <c r="J13" s="14">
        <f>SUM('[6]Julio 10'!J13,'[6]Julio 11'!J13,'[6]Julio 12'!J13,'[6]Julio 13'!J13,'[6]Julio 14'!J13)</f>
        <v>219481.13999999998</v>
      </c>
    </row>
    <row r="14" spans="1:10" x14ac:dyDescent="0.3">
      <c r="A14" s="32" t="s">
        <v>8</v>
      </c>
      <c r="B14" s="45" t="s">
        <v>37</v>
      </c>
      <c r="C14" s="34">
        <v>2.6</v>
      </c>
      <c r="D14" s="30">
        <f>MAX('[6]Julio 10'!D14,'[6]Julio 11'!D14,'[6]Julio 12'!D14,'[6]Julio 13'!D14,'[6]Julio 14'!D14)</f>
        <v>2.6</v>
      </c>
      <c r="E14" s="30">
        <f>MIN('[6]Julio 10'!E14,'[6]Julio 11'!E14,'[6]Julio 12'!E14,'[6]Julio 13'!E14,'[6]Julio 14'!E14)</f>
        <v>2.6</v>
      </c>
      <c r="F14" s="34">
        <v>2.6</v>
      </c>
      <c r="G14" s="32"/>
      <c r="H14" s="46">
        <f>(F14-C14)/C14</f>
        <v>0</v>
      </c>
      <c r="J14" s="14">
        <f>SUM('[6]Julio 10'!J14,'[6]Julio 11'!J14,'[6]Julio 12'!J14,'[6]Julio 13'!J14,'[6]Julio 14'!J14)</f>
        <v>11200.800000000001</v>
      </c>
    </row>
    <row r="15" spans="1:10" x14ac:dyDescent="0.3">
      <c r="A15" s="32" t="s">
        <v>9</v>
      </c>
      <c r="B15" s="45" t="s">
        <v>38</v>
      </c>
      <c r="C15" s="34">
        <v>3.5</v>
      </c>
      <c r="D15" s="30">
        <f>MAX('[6]Julio 10'!D15,'[6]Julio 11'!D15,'[6]Julio 12'!D15,'[6]Julio 13'!D15,'[6]Julio 14'!D15)</f>
        <v>3.5</v>
      </c>
      <c r="E15" s="30">
        <f>MIN('[6]Julio 10'!E15,'[6]Julio 11'!E15,'[6]Julio 12'!E15,'[6]Julio 13'!E15,'[6]Julio 14'!E15)</f>
        <v>3.5</v>
      </c>
      <c r="F15" s="34">
        <v>3.5</v>
      </c>
      <c r="G15" s="32"/>
      <c r="H15" s="46">
        <f>(F15-C15)/C15</f>
        <v>0</v>
      </c>
      <c r="J15" s="14">
        <f>SUM('[6]Julio 10'!J15,'[6]Julio 11'!J15,'[6]Julio 12'!J15,'[6]Julio 13'!J15,'[6]Julio 14'!J15)</f>
        <v>0</v>
      </c>
    </row>
    <row r="16" spans="1:10" x14ac:dyDescent="0.3">
      <c r="A16" s="20" t="s">
        <v>10</v>
      </c>
      <c r="B16" s="48" t="s">
        <v>39</v>
      </c>
      <c r="C16" s="23">
        <v>61</v>
      </c>
      <c r="D16" s="23">
        <f>MAX('[6]Julio 10'!D16,'[6]Julio 11'!D16,'[6]Julio 12'!D16,'[6]Julio 13'!D16,'[6]Julio 14'!D16)</f>
        <v>63</v>
      </c>
      <c r="E16" s="23">
        <f>MIN('[6]Julio 10'!E16,'[6]Julio 11'!E16,'[6]Julio 12'!E16,'[6]Julio 13'!E16,'[6]Julio 14'!E16)</f>
        <v>61</v>
      </c>
      <c r="F16" s="23">
        <v>63</v>
      </c>
      <c r="G16" s="20"/>
      <c r="H16" s="22">
        <f>(F16-C16)/C16</f>
        <v>3.2786885245901641E-2</v>
      </c>
      <c r="J16" s="14">
        <f>SUM('[6]Julio 10'!J16,'[6]Julio 11'!J16,'[6]Julio 12'!J16,'[6]Julio 13'!J16,'[6]Julio 14'!J16)</f>
        <v>25100</v>
      </c>
    </row>
    <row r="17" spans="1:13" x14ac:dyDescent="0.3">
      <c r="A17" s="32" t="s">
        <v>16</v>
      </c>
      <c r="B17" s="45" t="s">
        <v>40</v>
      </c>
      <c r="C17" s="34">
        <v>4.7</v>
      </c>
      <c r="D17" s="30">
        <f>MAX('[6]Julio 10'!D17,'[6]Julio 11'!D17,'[6]Julio 12'!D17,'[6]Julio 13'!D17,'[6]Julio 14'!D17)</f>
        <v>4.7</v>
      </c>
      <c r="E17" s="30">
        <f>MIN('[6]Julio 10'!E17,'[6]Julio 11'!E17,'[6]Julio 12'!E17,'[6]Julio 13'!E17,'[6]Julio 14'!E17)</f>
        <v>4.7</v>
      </c>
      <c r="F17" s="34">
        <v>4.7</v>
      </c>
      <c r="G17" s="32"/>
      <c r="H17" s="46">
        <f>(F17-C17)/C17</f>
        <v>0</v>
      </c>
      <c r="J17" s="14">
        <f>SUM('[6]Julio 10'!J17,'[6]Julio 11'!J17,'[6]Julio 12'!J17,'[6]Julio 13'!J17,'[6]Julio 14'!J17)</f>
        <v>0</v>
      </c>
    </row>
    <row r="18" spans="1:13" x14ac:dyDescent="0.3">
      <c r="A18" s="32" t="s">
        <v>11</v>
      </c>
      <c r="B18" s="45" t="s">
        <v>41</v>
      </c>
      <c r="C18" s="34">
        <v>1</v>
      </c>
      <c r="D18" s="30">
        <f>MAX('[6]Julio 10'!D18,'[6]Julio 11'!D18,'[6]Julio 12'!D18,'[6]Julio 13'!D18,'[6]Julio 14'!D18)</f>
        <v>1</v>
      </c>
      <c r="E18" s="30">
        <f>MIN('[6]Julio 10'!E18,'[6]Julio 11'!E18,'[6]Julio 12'!E18,'[6]Julio 13'!E18,'[6]Julio 14'!E18)</f>
        <v>1</v>
      </c>
      <c r="F18" s="34">
        <v>1</v>
      </c>
      <c r="G18" s="32"/>
      <c r="H18" s="46">
        <f>(F18-C18)/C18</f>
        <v>0</v>
      </c>
      <c r="J18" s="14">
        <f>SUM('[6]Julio 10'!J18,'[6]Julio 11'!J18,'[6]Julio 12'!J18,'[6]Julio 13'!J18,'[6]Julio 14'!J18)</f>
        <v>8252</v>
      </c>
    </row>
    <row r="19" spans="1:13" x14ac:dyDescent="0.3">
      <c r="A19" s="32" t="s">
        <v>12</v>
      </c>
      <c r="B19" s="45" t="s">
        <v>42</v>
      </c>
      <c r="C19" s="34">
        <v>0.69</v>
      </c>
      <c r="D19" s="30">
        <f>MAX('[6]Julio 10'!D19,'[6]Julio 11'!D19,'[6]Julio 12'!D19,'[6]Julio 13'!D19,'[6]Julio 14'!D19)</f>
        <v>0.69</v>
      </c>
      <c r="E19" s="30">
        <f>MIN('[6]Julio 10'!E19,'[6]Julio 11'!E19,'[6]Julio 12'!E19,'[6]Julio 13'!E19,'[6]Julio 14'!E19)</f>
        <v>0.69</v>
      </c>
      <c r="F19" s="34">
        <v>0.69</v>
      </c>
      <c r="G19" s="32"/>
      <c r="H19" s="46">
        <f>(F19-C19)/C19</f>
        <v>0</v>
      </c>
      <c r="J19" s="14">
        <f>SUM('[6]Julio 10'!J19,'[6]Julio 11'!J19,'[6]Julio 12'!J19,'[6]Julio 13'!J19,'[6]Julio 14'!J19)</f>
        <v>0</v>
      </c>
    </row>
    <row r="20" spans="1:13" x14ac:dyDescent="0.3">
      <c r="A20" s="32" t="s">
        <v>13</v>
      </c>
      <c r="B20" s="45" t="s">
        <v>43</v>
      </c>
      <c r="C20" s="34">
        <v>2.62</v>
      </c>
      <c r="D20" s="30">
        <f>MAX('[6]Julio 10'!D20,'[6]Julio 11'!D20,'[6]Julio 12'!D20,'[6]Julio 13'!D20,'[6]Julio 14'!D20)</f>
        <v>2.62</v>
      </c>
      <c r="E20" s="30">
        <f>MIN('[6]Julio 10'!E20,'[6]Julio 11'!E20,'[6]Julio 12'!E20,'[6]Julio 13'!E20,'[6]Julio 14'!E20)</f>
        <v>2.62</v>
      </c>
      <c r="F20" s="34">
        <v>2.62</v>
      </c>
      <c r="G20" s="32"/>
      <c r="H20" s="46">
        <f>(F20-C20)/C20</f>
        <v>0</v>
      </c>
      <c r="J20" s="14">
        <f>SUM('[6]Julio 10'!J20,'[6]Julio 11'!J20,'[6]Julio 12'!J20,'[6]Julio 13'!J20,'[6]Julio 14'!J20)</f>
        <v>0</v>
      </c>
      <c r="M20" s="15"/>
    </row>
    <row r="21" spans="1:13" x14ac:dyDescent="0.3">
      <c r="A21" s="20" t="s">
        <v>14</v>
      </c>
      <c r="B21" s="48" t="s">
        <v>44</v>
      </c>
      <c r="C21" s="23">
        <v>0.9</v>
      </c>
      <c r="D21" s="23">
        <f>MAX('[6]Julio 10'!D21,'[6]Julio 11'!D21,'[6]Julio 12'!D21,'[6]Julio 13'!D21,'[6]Julio 14'!D21)</f>
        <v>0.94</v>
      </c>
      <c r="E21" s="23">
        <f>MIN('[6]Julio 10'!E21,'[6]Julio 11'!E21,'[6]Julio 12'!E21,'[6]Julio 13'!E21,'[6]Julio 14'!E21)</f>
        <v>0.9</v>
      </c>
      <c r="F21" s="23">
        <v>0.94</v>
      </c>
      <c r="G21" s="20"/>
      <c r="H21" s="22">
        <f>(F21-C21)/C21</f>
        <v>4.4444444444444363E-2</v>
      </c>
      <c r="J21" s="14">
        <f>SUM('[6]Julio 10'!J21,'[6]Julio 11'!J21,'[6]Julio 12'!J21,'[6]Julio 13'!J21,'[6]Julio 14'!J21)</f>
        <v>4700</v>
      </c>
    </row>
    <row r="22" spans="1:13" x14ac:dyDescent="0.3">
      <c r="A22" s="32" t="s">
        <v>15</v>
      </c>
      <c r="B22" s="45" t="s">
        <v>45</v>
      </c>
      <c r="C22" s="34">
        <v>6.05</v>
      </c>
      <c r="D22" s="30">
        <f>MAX('[6]Julio 10'!D22,'[6]Julio 11'!D22,'[6]Julio 12'!D22,'[6]Julio 13'!D22,'[6]Julio 14'!D22)</f>
        <v>6.05</v>
      </c>
      <c r="E22" s="30">
        <f>MIN('[6]Julio 10'!E22,'[6]Julio 11'!E22,'[6]Julio 12'!E22,'[6]Julio 13'!E22,'[6]Julio 14'!E22)</f>
        <v>6.05</v>
      </c>
      <c r="F22" s="34">
        <v>6.05</v>
      </c>
      <c r="G22" s="32"/>
      <c r="H22" s="46">
        <f>(F22-C22)/C22</f>
        <v>0</v>
      </c>
      <c r="J22" s="14">
        <f>SUM('[6]Julio 10'!J22,'[6]Julio 11'!J22,'[6]Julio 12'!J22,'[6]Julio 13'!J22,'[6]Julio 14'!J22)</f>
        <v>6152.85</v>
      </c>
    </row>
    <row r="23" spans="1:13" x14ac:dyDescent="0.3">
      <c r="A23" s="32" t="s">
        <v>26</v>
      </c>
      <c r="B23" s="45" t="s">
        <v>46</v>
      </c>
      <c r="C23" s="34">
        <v>2.6</v>
      </c>
      <c r="D23" s="30">
        <f>MAX('[6]Julio 10'!D23,'[6]Julio 11'!D23,'[6]Julio 12'!D23,'[6]Julio 13'!D23,'[6]Julio 14'!D23)</f>
        <v>2.6</v>
      </c>
      <c r="E23" s="30">
        <f>MIN('[6]Julio 10'!E23,'[6]Julio 11'!E23,'[6]Julio 12'!E23,'[6]Julio 13'!E23,'[6]Julio 14'!E23)</f>
        <v>2.6</v>
      </c>
      <c r="F23" s="34">
        <v>2.6</v>
      </c>
      <c r="G23" s="32"/>
      <c r="H23" s="46">
        <f>(F23-C23)/C23</f>
        <v>0</v>
      </c>
      <c r="J23" s="14">
        <f>SUM('[6]Julio 10'!J23,'[6]Julio 11'!J23,'[6]Julio 12'!J23,'[6]Julio 13'!J23,'[6]Julio 14'!J23)</f>
        <v>39169</v>
      </c>
    </row>
    <row r="24" spans="1:13" ht="15" thickBot="1" x14ac:dyDescent="0.35">
      <c r="A24" s="32" t="s">
        <v>24</v>
      </c>
      <c r="B24" s="45" t="s">
        <v>50</v>
      </c>
      <c r="C24" s="32"/>
      <c r="D24" s="30"/>
      <c r="E24" s="30"/>
      <c r="F24" s="34"/>
      <c r="G24" s="32"/>
      <c r="H24" s="46"/>
      <c r="J24" s="44">
        <f>SUM('[6]Julio 10'!J24,'[6]Julio 11'!J24,'[6]Julio 12'!J24,'[6]Julio 13'!J24,'[6]Julio 14'!J24)</f>
        <v>0</v>
      </c>
    </row>
    <row r="25" spans="1:13" x14ac:dyDescent="0.3">
      <c r="A25" s="7"/>
      <c r="B25" s="1"/>
      <c r="J25" s="43">
        <f>SUM(J5:J24)</f>
        <v>338854.36999999994</v>
      </c>
    </row>
    <row r="26" spans="1:13" x14ac:dyDescent="0.3">
      <c r="J26" s="14"/>
      <c r="K26" s="15"/>
    </row>
    <row r="27" spans="1:13" x14ac:dyDescent="0.3">
      <c r="K27" s="15"/>
    </row>
    <row r="41" spans="3:3" x14ac:dyDescent="0.3">
      <c r="C41" t="s">
        <v>25</v>
      </c>
    </row>
  </sheetData>
  <mergeCells count="1">
    <mergeCell ref="A1:H1"/>
  </mergeCells>
  <pageMargins left="0.7" right="0.7" top="0.75" bottom="0.75" header="0.3" footer="0.3"/>
  <pageSetup orientation="portrait" r:id="rId1"/>
  <drawing r:id="rId2"/>
  <legacyDrawing r:id="rId3"/>
  <picture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1"/>
  <sheetViews>
    <sheetView showZeros="0" workbookViewId="0">
      <selection sqref="A1:H1"/>
    </sheetView>
  </sheetViews>
  <sheetFormatPr defaultRowHeight="14.4" x14ac:dyDescent="0.3"/>
  <cols>
    <col min="1" max="1" width="25.44140625" bestFit="1" customWidth="1"/>
    <col min="2" max="2" width="7.109375" customWidth="1"/>
    <col min="3" max="3" width="13.33203125" bestFit="1" customWidth="1"/>
    <col min="4" max="5" width="9" bestFit="1" customWidth="1"/>
    <col min="6" max="6" width="13.33203125" bestFit="1" customWidth="1"/>
    <col min="8" max="8" width="11" bestFit="1" customWidth="1"/>
    <col min="10" max="10" width="16.33203125" bestFit="1" customWidth="1"/>
    <col min="11" max="11" width="10.5546875" bestFit="1" customWidth="1"/>
    <col min="13" max="13" width="9.5546875" bestFit="1" customWidth="1"/>
  </cols>
  <sheetData>
    <row r="1" spans="1:10" x14ac:dyDescent="0.3">
      <c r="A1" s="49" t="s">
        <v>53</v>
      </c>
      <c r="B1" s="49"/>
      <c r="C1" s="49"/>
      <c r="D1" s="49"/>
      <c r="E1" s="49"/>
      <c r="F1" s="49"/>
      <c r="G1" s="49"/>
      <c r="H1" s="49"/>
    </row>
    <row r="2" spans="1:10" x14ac:dyDescent="0.3">
      <c r="A2" s="3"/>
    </row>
    <row r="3" spans="1:10" x14ac:dyDescent="0.3">
      <c r="A3" s="2" t="s">
        <v>20</v>
      </c>
      <c r="B3" s="2" t="s">
        <v>49</v>
      </c>
      <c r="C3" s="2" t="s">
        <v>18</v>
      </c>
      <c r="D3" s="2" t="s">
        <v>27</v>
      </c>
      <c r="E3" s="2" t="s">
        <v>28</v>
      </c>
      <c r="F3" s="2" t="s">
        <v>19</v>
      </c>
      <c r="H3" s="2" t="s">
        <v>21</v>
      </c>
      <c r="J3" s="7" t="s">
        <v>23</v>
      </c>
    </row>
    <row r="4" spans="1:10" x14ac:dyDescent="0.3">
      <c r="A4" s="20" t="s">
        <v>17</v>
      </c>
      <c r="B4" s="48" t="s">
        <v>48</v>
      </c>
      <c r="C4" s="21">
        <v>1139.74</v>
      </c>
      <c r="D4" s="21"/>
      <c r="E4" s="20"/>
      <c r="F4" s="21">
        <v>1167.47</v>
      </c>
      <c r="G4" s="20"/>
      <c r="H4" s="22">
        <f>(F4-C4)/C4</f>
        <v>2.4330110376050693E-2</v>
      </c>
      <c r="J4" s="14"/>
    </row>
    <row r="5" spans="1:10" x14ac:dyDescent="0.3">
      <c r="A5" s="28" t="s">
        <v>22</v>
      </c>
      <c r="B5" s="45" t="s">
        <v>29</v>
      </c>
      <c r="C5" s="34">
        <v>10</v>
      </c>
      <c r="D5" s="51">
        <f>MAX('[7]Julio 17'!D5,'[7]Julio 18'!D5,'[7]Julio 19'!D5,'[7]Julio 20'!D5,'[7]Julio 21'!D5)</f>
        <v>10</v>
      </c>
      <c r="E5" s="50">
        <f>MIN('[7]Julio 17'!E5,'[7]Julio 18'!E5,'[7]Julio 19'!E5,'[7]Julio 20'!E5,'[7]Julio 21'!E5)</f>
        <v>10</v>
      </c>
      <c r="F5" s="34">
        <v>10</v>
      </c>
      <c r="G5" s="28"/>
      <c r="H5" s="40">
        <f>(F5-C5)/C5</f>
        <v>0</v>
      </c>
      <c r="J5" s="58">
        <f>SUM('[7]Julio 17'!J5,'[7]Julio 18'!J5,'[7]Julio 19'!J5,'[7]Julio 20'!J5,'[7]Julio 21'!J5)</f>
        <v>0</v>
      </c>
    </row>
    <row r="6" spans="1:10" x14ac:dyDescent="0.3">
      <c r="A6" s="28" t="s">
        <v>0</v>
      </c>
      <c r="B6" s="54" t="s">
        <v>30</v>
      </c>
      <c r="C6" s="30">
        <v>0.79</v>
      </c>
      <c r="D6" s="51">
        <f>MAX('[7]Julio 17'!D6,'[7]Julio 18'!D6,'[7]Julio 19'!D6,'[7]Julio 20'!D6,'[7]Julio 21'!D6)</f>
        <v>0.79</v>
      </c>
      <c r="E6" s="50">
        <f>MIN('[7]Julio 17'!E6,'[7]Julio 18'!E6,'[7]Julio 19'!E6,'[7]Julio 20'!E6,'[7]Julio 21'!E6)</f>
        <v>0.79</v>
      </c>
      <c r="F6" s="30">
        <v>0.79</v>
      </c>
      <c r="G6" s="28"/>
      <c r="H6" s="40">
        <f>(F6-C6)/C6</f>
        <v>0</v>
      </c>
      <c r="J6" s="58">
        <f>SUM('[7]Julio 17'!J6,'[7]Julio 18'!J6,'[7]Julio 19'!J6,'[7]Julio 20'!J6,'[7]Julio 21'!J6)</f>
        <v>0</v>
      </c>
    </row>
    <row r="7" spans="1:10" x14ac:dyDescent="0.3">
      <c r="A7" s="35" t="s">
        <v>1</v>
      </c>
      <c r="B7" s="45" t="s">
        <v>32</v>
      </c>
      <c r="C7" s="34">
        <v>0.4</v>
      </c>
      <c r="D7" s="51">
        <f>MAX('[7]Julio 17'!D7,'[7]Julio 18'!D7,'[7]Julio 19'!D7,'[7]Julio 20'!D7,'[7]Julio 21'!D7)</f>
        <v>0.4</v>
      </c>
      <c r="E7" s="50">
        <f>MIN('[7]Julio 17'!E7,'[7]Julio 18'!E7,'[7]Julio 19'!E7,'[7]Julio 20'!E7,'[7]Julio 21'!E7)</f>
        <v>0.4</v>
      </c>
      <c r="F7" s="34">
        <v>0.4</v>
      </c>
      <c r="G7" s="35"/>
      <c r="H7" s="31">
        <f>(F7-C7)/C7</f>
        <v>0</v>
      </c>
      <c r="J7" s="58">
        <f>SUM('[7]Julio 17'!J7,'[7]Julio 18'!J7,'[7]Julio 19'!J7,'[7]Julio 20'!J7,'[7]Julio 21'!J7)</f>
        <v>9397.6</v>
      </c>
    </row>
    <row r="8" spans="1:10" x14ac:dyDescent="0.3">
      <c r="A8" s="32" t="s">
        <v>2</v>
      </c>
      <c r="B8" s="45" t="s">
        <v>33</v>
      </c>
      <c r="C8" s="34">
        <v>0.5</v>
      </c>
      <c r="D8" s="51">
        <f>MAX('[7]Julio 17'!D8,'[7]Julio 18'!D8,'[7]Julio 19'!D8,'[7]Julio 20'!D8,'[7]Julio 21'!D8)</f>
        <v>0.5</v>
      </c>
      <c r="E8" s="50">
        <f>MIN('[7]Julio 17'!E8,'[7]Julio 18'!E8,'[7]Julio 19'!E8,'[7]Julio 20'!E8,'[7]Julio 21'!E8)</f>
        <v>0.5</v>
      </c>
      <c r="F8" s="34">
        <v>0.5</v>
      </c>
      <c r="G8" s="32"/>
      <c r="H8" s="46">
        <f>(F8-C8)/C8</f>
        <v>0</v>
      </c>
      <c r="J8" s="58">
        <f>SUM('[7]Julio 17'!J8,'[7]Julio 18'!J8,'[7]Julio 19'!J8,'[7]Julio 20'!J8,'[7]Julio 21'!J8)</f>
        <v>1000</v>
      </c>
    </row>
    <row r="9" spans="1:10" x14ac:dyDescent="0.3">
      <c r="A9" s="32" t="s">
        <v>3</v>
      </c>
      <c r="B9" s="45" t="s">
        <v>34</v>
      </c>
      <c r="C9" s="34">
        <v>1000</v>
      </c>
      <c r="D9" s="51">
        <f>MAX('[7]Julio 17'!D9,'[7]Julio 18'!D9,'[7]Julio 19'!D9,'[7]Julio 20'!D9,'[7]Julio 21'!D9)</f>
        <v>1000</v>
      </c>
      <c r="E9" s="50">
        <f>MIN('[7]Julio 17'!E9,'[7]Julio 18'!E9,'[7]Julio 19'!E9,'[7]Julio 20'!E9,'[7]Julio 21'!E9)</f>
        <v>1000</v>
      </c>
      <c r="F9" s="34">
        <v>1000</v>
      </c>
      <c r="G9" s="32"/>
      <c r="H9" s="46">
        <f>(F9-C9)/C9</f>
        <v>0</v>
      </c>
      <c r="J9" s="58">
        <f>SUM('[7]Julio 17'!J9,'[7]Julio 18'!J9,'[7]Julio 19'!J9,'[7]Julio 20'!J9,'[7]Julio 21'!J9)</f>
        <v>57000</v>
      </c>
    </row>
    <row r="10" spans="1:10" x14ac:dyDescent="0.3">
      <c r="A10" s="28" t="s">
        <v>4</v>
      </c>
      <c r="B10" s="54" t="s">
        <v>31</v>
      </c>
      <c r="C10" s="30">
        <v>84</v>
      </c>
      <c r="D10" s="51">
        <f>MAX('[7]Julio 17'!D10,'[7]Julio 18'!D10,'[7]Julio 19'!D10,'[7]Julio 20'!D10,'[7]Julio 21'!D10)</f>
        <v>84</v>
      </c>
      <c r="E10" s="50">
        <f>MIN('[7]Julio 17'!E10,'[7]Julio 18'!E10,'[7]Julio 19'!E10,'[7]Julio 20'!E10,'[7]Julio 21'!E10)</f>
        <v>84</v>
      </c>
      <c r="F10" s="30">
        <v>84</v>
      </c>
      <c r="G10" s="28"/>
      <c r="H10" s="40">
        <f>(F10-C10)/C10</f>
        <v>0</v>
      </c>
      <c r="J10" s="58">
        <f>SUM('[7]Julio 17'!J10,'[7]Julio 18'!J10,'[7]Julio 19'!J10,'[7]Julio 20'!J10,'[7]Julio 21'!J10)</f>
        <v>124320</v>
      </c>
    </row>
    <row r="11" spans="1:10" x14ac:dyDescent="0.3">
      <c r="A11" s="35" t="s">
        <v>5</v>
      </c>
      <c r="B11" s="57" t="s">
        <v>47</v>
      </c>
      <c r="C11" s="34">
        <v>1.25</v>
      </c>
      <c r="D11" s="51">
        <f>MAX('[7]Julio 17'!D11,'[7]Julio 18'!D11,'[7]Julio 19'!D11,'[7]Julio 20'!D11,'[7]Julio 21'!D11)</f>
        <v>1.25</v>
      </c>
      <c r="E11" s="50">
        <f>MIN('[7]Julio 17'!E11,'[7]Julio 18'!E11,'[7]Julio 19'!E11,'[7]Julio 20'!E11,'[7]Julio 21'!E11)</f>
        <v>1.25</v>
      </c>
      <c r="F11" s="34">
        <v>1.25</v>
      </c>
      <c r="G11" s="35"/>
      <c r="H11" s="31">
        <f>(F11-C11)/C11</f>
        <v>0</v>
      </c>
      <c r="J11" s="58">
        <f>SUM('[7]Julio 17'!J11,'[7]Julio 18'!J11,'[7]Julio 19'!J11,'[7]Julio 20'!J11,'[7]Julio 21'!J11)</f>
        <v>0</v>
      </c>
    </row>
    <row r="12" spans="1:10" x14ac:dyDescent="0.3">
      <c r="A12" s="32" t="s">
        <v>6</v>
      </c>
      <c r="B12" s="45" t="s">
        <v>35</v>
      </c>
      <c r="C12" s="34">
        <v>1</v>
      </c>
      <c r="D12" s="51">
        <f>MAX('[7]Julio 17'!D12,'[7]Julio 18'!D12,'[7]Julio 19'!D12,'[7]Julio 20'!D12,'[7]Julio 21'!D12)</f>
        <v>1</v>
      </c>
      <c r="E12" s="50">
        <f>MIN('[7]Julio 17'!E12,'[7]Julio 18'!E12,'[7]Julio 19'!E12,'[7]Julio 20'!E12,'[7]Julio 21'!E12)</f>
        <v>1</v>
      </c>
      <c r="F12" s="34">
        <v>1</v>
      </c>
      <c r="G12" s="32"/>
      <c r="H12" s="46">
        <f>(F12-C12)/C12</f>
        <v>0</v>
      </c>
      <c r="J12" s="58">
        <f>SUM('[7]Julio 17'!J12,'[7]Julio 18'!J12,'[7]Julio 19'!J12,'[7]Julio 20'!J12,'[7]Julio 21'!J12)</f>
        <v>0</v>
      </c>
    </row>
    <row r="13" spans="1:10" x14ac:dyDescent="0.3">
      <c r="A13" s="20" t="s">
        <v>7</v>
      </c>
      <c r="B13" s="48" t="s">
        <v>36</v>
      </c>
      <c r="C13" s="23">
        <v>1.87</v>
      </c>
      <c r="D13" s="23">
        <f>MAX('[7]Julio 17'!D13,'[7]Julio 18'!D13,'[7]Julio 19'!D13,'[7]Julio 20'!D13,'[7]Julio 21'!D13)</f>
        <v>1.9</v>
      </c>
      <c r="E13" s="23">
        <f>MIN('[7]Julio 17'!E13,'[7]Julio 18'!E13,'[7]Julio 19'!E13,'[7]Julio 20'!E13,'[7]Julio 21'!E13)</f>
        <v>1.87</v>
      </c>
      <c r="F13" s="23">
        <v>1.9</v>
      </c>
      <c r="G13" s="20"/>
      <c r="H13" s="22">
        <f>(F13-C13)/C13</f>
        <v>1.6042780748662996E-2</v>
      </c>
      <c r="J13" s="58">
        <f>SUM('[7]Julio 17'!J13,'[7]Julio 18'!J13,'[7]Julio 19'!J13,'[7]Julio 20'!J13,'[7]Julio 21'!J13)</f>
        <v>231235.17999999993</v>
      </c>
    </row>
    <row r="14" spans="1:10" x14ac:dyDescent="0.3">
      <c r="A14" s="32" t="s">
        <v>8</v>
      </c>
      <c r="B14" s="45" t="s">
        <v>37</v>
      </c>
      <c r="C14" s="34">
        <v>2.6</v>
      </c>
      <c r="D14" s="51">
        <f>MAX('[7]Julio 17'!D14,'[7]Julio 18'!D14,'[7]Julio 19'!D14,'[7]Julio 20'!D14,'[7]Julio 21'!D14)</f>
        <v>2.6</v>
      </c>
      <c r="E14" s="50">
        <f>MIN('[7]Julio 17'!E14,'[7]Julio 18'!E14,'[7]Julio 19'!E14,'[7]Julio 20'!E14,'[7]Julio 21'!E14)</f>
        <v>2.6</v>
      </c>
      <c r="F14" s="34">
        <v>2.6</v>
      </c>
      <c r="G14" s="32"/>
      <c r="H14" s="46">
        <f>(F14-C14)/C14</f>
        <v>0</v>
      </c>
      <c r="J14" s="58">
        <f>SUM('[7]Julio 17'!J14,'[7]Julio 18'!J14,'[7]Julio 19'!J14,'[7]Julio 20'!J14,'[7]Julio 21'!J14)</f>
        <v>0</v>
      </c>
    </row>
    <row r="15" spans="1:10" x14ac:dyDescent="0.3">
      <c r="A15" s="32" t="s">
        <v>9</v>
      </c>
      <c r="B15" s="45" t="s">
        <v>38</v>
      </c>
      <c r="C15" s="34">
        <v>3.5</v>
      </c>
      <c r="D15" s="51">
        <f>MAX('[7]Julio 17'!D15,'[7]Julio 18'!D15,'[7]Julio 19'!D15,'[7]Julio 20'!D15,'[7]Julio 21'!D15)</f>
        <v>3.5</v>
      </c>
      <c r="E15" s="50">
        <f>MIN('[7]Julio 17'!E15,'[7]Julio 18'!E15,'[7]Julio 19'!E15,'[7]Julio 20'!E15,'[7]Julio 21'!E15)</f>
        <v>3.5</v>
      </c>
      <c r="F15" s="34">
        <v>3.5</v>
      </c>
      <c r="G15" s="32"/>
      <c r="H15" s="46">
        <f>(F15-C15)/C15</f>
        <v>0</v>
      </c>
      <c r="J15" s="58">
        <f>SUM('[7]Julio 17'!J15,'[7]Julio 18'!J15,'[7]Julio 19'!J15,'[7]Julio 20'!J15,'[7]Julio 21'!J15)</f>
        <v>0</v>
      </c>
    </row>
    <row r="16" spans="1:10" x14ac:dyDescent="0.3">
      <c r="A16" s="20" t="s">
        <v>10</v>
      </c>
      <c r="B16" s="48" t="s">
        <v>39</v>
      </c>
      <c r="C16" s="23">
        <v>63</v>
      </c>
      <c r="D16" s="23">
        <f>MAX('[7]Julio 17'!D16,'[7]Julio 18'!D16,'[7]Julio 19'!D16,'[7]Julio 20'!D16,'[7]Julio 21'!D16)</f>
        <v>65</v>
      </c>
      <c r="E16" s="23">
        <f>MIN('[7]Julio 17'!E16,'[7]Julio 18'!E16,'[7]Julio 19'!E16,'[7]Julio 20'!E16,'[7]Julio 21'!E16)</f>
        <v>63</v>
      </c>
      <c r="F16" s="23">
        <v>65</v>
      </c>
      <c r="G16" s="20"/>
      <c r="H16" s="22">
        <f>(F16-C16)/C16</f>
        <v>3.1746031746031744E-2</v>
      </c>
      <c r="J16" s="58">
        <f>SUM('[7]Julio 17'!J16,'[7]Julio 18'!J16,'[7]Julio 19'!J16,'[7]Julio 20'!J16,'[7]Julio 21'!J16)</f>
        <v>25215</v>
      </c>
    </row>
    <row r="17" spans="1:13" x14ac:dyDescent="0.3">
      <c r="A17" s="32" t="s">
        <v>16</v>
      </c>
      <c r="B17" s="45" t="s">
        <v>40</v>
      </c>
      <c r="C17" s="34">
        <v>4.7</v>
      </c>
      <c r="D17" s="51">
        <f>MAX('[7]Julio 17'!D17,'[7]Julio 18'!D17,'[7]Julio 19'!D17,'[7]Julio 20'!D17,'[7]Julio 21'!D17)</f>
        <v>4.7</v>
      </c>
      <c r="E17" s="50">
        <f>MIN('[7]Julio 17'!E17,'[7]Julio 18'!E17,'[7]Julio 19'!E17,'[7]Julio 20'!E17,'[7]Julio 21'!E17)</f>
        <v>4.7</v>
      </c>
      <c r="F17" s="34">
        <v>4.7</v>
      </c>
      <c r="G17" s="32"/>
      <c r="H17" s="46">
        <f>(F17-C17)/C17</f>
        <v>0</v>
      </c>
      <c r="J17" s="58">
        <f>SUM('[7]Julio 17'!J17,'[7]Julio 18'!J17,'[7]Julio 19'!J17,'[7]Julio 20'!J17,'[7]Julio 21'!J17)</f>
        <v>0</v>
      </c>
    </row>
    <row r="18" spans="1:13" x14ac:dyDescent="0.3">
      <c r="A18" s="32" t="s">
        <v>11</v>
      </c>
      <c r="B18" s="45" t="s">
        <v>41</v>
      </c>
      <c r="C18" s="34">
        <v>1</v>
      </c>
      <c r="D18" s="51">
        <f>MAX('[7]Julio 17'!D18,'[7]Julio 18'!D18,'[7]Julio 19'!D18,'[7]Julio 20'!D18,'[7]Julio 21'!D18)</f>
        <v>1</v>
      </c>
      <c r="E18" s="50">
        <f>MIN('[7]Julio 17'!E18,'[7]Julio 18'!E18,'[7]Julio 19'!E18,'[7]Julio 20'!E18,'[7]Julio 21'!E18)</f>
        <v>1</v>
      </c>
      <c r="F18" s="34">
        <v>1</v>
      </c>
      <c r="G18" s="32"/>
      <c r="H18" s="46">
        <f>(F18-C18)/C18</f>
        <v>0</v>
      </c>
      <c r="J18" s="58">
        <f>SUM('[7]Julio 17'!J18,'[7]Julio 18'!J18,'[7]Julio 19'!J18,'[7]Julio 20'!J18,'[7]Julio 21'!J18)</f>
        <v>0</v>
      </c>
    </row>
    <row r="19" spans="1:13" x14ac:dyDescent="0.3">
      <c r="A19" s="32" t="s">
        <v>12</v>
      </c>
      <c r="B19" s="45" t="s">
        <v>42</v>
      </c>
      <c r="C19" s="34">
        <v>0.69</v>
      </c>
      <c r="D19" s="51">
        <f>MAX('[7]Julio 17'!D19,'[7]Julio 18'!D19,'[7]Julio 19'!D19,'[7]Julio 20'!D19,'[7]Julio 21'!D19)</f>
        <v>0.69</v>
      </c>
      <c r="E19" s="50">
        <f>MIN('[7]Julio 17'!E19,'[7]Julio 18'!E19,'[7]Julio 19'!E19,'[7]Julio 20'!E19,'[7]Julio 21'!E19)</f>
        <v>0.69</v>
      </c>
      <c r="F19" s="34">
        <v>0.69</v>
      </c>
      <c r="G19" s="32"/>
      <c r="H19" s="46">
        <f>(F19-C19)/C19</f>
        <v>0</v>
      </c>
      <c r="J19" s="58">
        <f>SUM('[7]Julio 17'!J19,'[7]Julio 18'!J19,'[7]Julio 19'!J19,'[7]Julio 20'!J19,'[7]Julio 21'!J19)</f>
        <v>0</v>
      </c>
    </row>
    <row r="20" spans="1:13" x14ac:dyDescent="0.3">
      <c r="A20" s="32" t="s">
        <v>13</v>
      </c>
      <c r="B20" s="45" t="s">
        <v>43</v>
      </c>
      <c r="C20" s="34">
        <v>2.62</v>
      </c>
      <c r="D20" s="51">
        <f>MAX('[7]Julio 17'!D20,'[7]Julio 18'!D20,'[7]Julio 19'!D20,'[7]Julio 20'!D20,'[7]Julio 21'!D20)</f>
        <v>2.62</v>
      </c>
      <c r="E20" s="50">
        <f>MIN('[7]Julio 17'!E20,'[7]Julio 18'!E20,'[7]Julio 19'!E20,'[7]Julio 20'!E20,'[7]Julio 21'!E20)</f>
        <v>2.62</v>
      </c>
      <c r="F20" s="34">
        <v>2.62</v>
      </c>
      <c r="G20" s="32"/>
      <c r="H20" s="46">
        <f>(F20-C20)/C20</f>
        <v>0</v>
      </c>
      <c r="J20" s="58">
        <f>SUM('[7]Julio 17'!J20,'[7]Julio 18'!J20,'[7]Julio 19'!J20,'[7]Julio 20'!J20,'[7]Julio 21'!J20)</f>
        <v>0</v>
      </c>
      <c r="M20" s="15"/>
    </row>
    <row r="21" spans="1:13" x14ac:dyDescent="0.3">
      <c r="A21" s="18" t="s">
        <v>14</v>
      </c>
      <c r="B21" s="47" t="s">
        <v>44</v>
      </c>
      <c r="C21" s="19">
        <v>0.94</v>
      </c>
      <c r="D21" s="19">
        <f>MAX('[7]Julio 17'!D21,'[7]Julio 18'!D21,'[7]Julio 19'!D21,'[7]Julio 20'!D21,'[7]Julio 21'!D21)</f>
        <v>0.94</v>
      </c>
      <c r="E21" s="19">
        <f>MIN('[7]Julio 17'!E21,'[7]Julio 18'!E21,'[7]Julio 19'!E21,'[7]Julio 20'!E21,'[7]Julio 21'!E21)</f>
        <v>0.9</v>
      </c>
      <c r="F21" s="19">
        <v>0.9</v>
      </c>
      <c r="G21" s="18"/>
      <c r="H21" s="17">
        <f>(F21-C21)/C21</f>
        <v>-4.2553191489361625E-2</v>
      </c>
      <c r="J21" s="58">
        <f>SUM('[7]Julio 17'!J21,'[7]Julio 18'!J21,'[7]Julio 19'!J21,'[7]Julio 20'!J21,'[7]Julio 21'!J21)</f>
        <v>17955</v>
      </c>
    </row>
    <row r="22" spans="1:13" x14ac:dyDescent="0.3">
      <c r="A22" s="32" t="s">
        <v>15</v>
      </c>
      <c r="B22" s="45" t="s">
        <v>45</v>
      </c>
      <c r="C22" s="34">
        <v>6.05</v>
      </c>
      <c r="D22" s="51">
        <f>MAX('[7]Julio 17'!D22,'[7]Julio 18'!D22,'[7]Julio 19'!D22,'[7]Julio 20'!D22,'[7]Julio 21'!D22)</f>
        <v>6.05</v>
      </c>
      <c r="E22" s="50">
        <f>MIN('[7]Julio 17'!E22,'[7]Julio 18'!E22,'[7]Julio 19'!E22,'[7]Julio 20'!E22,'[7]Julio 21'!E22)</f>
        <v>6.05</v>
      </c>
      <c r="F22" s="34">
        <v>6.05</v>
      </c>
      <c r="G22" s="32"/>
      <c r="H22" s="46">
        <f>(F22-C22)/C22</f>
        <v>0</v>
      </c>
      <c r="J22" s="58">
        <f>SUM('[7]Julio 17'!J22,'[7]Julio 18'!J22,'[7]Julio 19'!J22,'[7]Julio 20'!J22,'[7]Julio 21'!J22)</f>
        <v>4356</v>
      </c>
    </row>
    <row r="23" spans="1:13" x14ac:dyDescent="0.3">
      <c r="A23" s="32" t="s">
        <v>26</v>
      </c>
      <c r="B23" s="45" t="s">
        <v>46</v>
      </c>
      <c r="C23" s="34">
        <v>2.6</v>
      </c>
      <c r="D23" s="51">
        <f>MAX('[7]Julio 17'!D23,'[7]Julio 18'!D23,'[7]Julio 19'!D23,'[7]Julio 20'!D23,'[7]Julio 21'!D23)</f>
        <v>2.6</v>
      </c>
      <c r="E23" s="50">
        <f>MIN('[7]Julio 17'!E23,'[7]Julio 18'!E23,'[7]Julio 19'!E23,'[7]Julio 20'!E23,'[7]Julio 21'!E23)</f>
        <v>2.6</v>
      </c>
      <c r="F23" s="34">
        <v>2.6</v>
      </c>
      <c r="G23" s="32"/>
      <c r="H23" s="46">
        <f>(F23-C23)/C23</f>
        <v>0</v>
      </c>
      <c r="J23" s="58">
        <f>SUM('[7]Julio 17'!J23,'[7]Julio 18'!J23,'[7]Julio 19'!J23,'[7]Julio 20'!J23,'[7]Julio 21'!J23)</f>
        <v>2002</v>
      </c>
    </row>
    <row r="24" spans="1:13" ht="15" thickBot="1" x14ac:dyDescent="0.35">
      <c r="A24" s="32" t="s">
        <v>24</v>
      </c>
      <c r="B24" s="45" t="s">
        <v>50</v>
      </c>
      <c r="C24" s="32"/>
      <c r="D24" s="30"/>
      <c r="E24" s="30"/>
      <c r="F24" s="34"/>
      <c r="G24" s="32"/>
      <c r="H24" s="46"/>
      <c r="J24" s="44">
        <f>SUM('[7]Julio 17'!J24,'[7]Julio 18'!J24,'[7]Julio 19'!J24,'[7]Julio 20'!J24,'[7]Julio 21'!J24)</f>
        <v>18080</v>
      </c>
    </row>
    <row r="25" spans="1:13" x14ac:dyDescent="0.3">
      <c r="A25" s="7"/>
      <c r="B25" s="1"/>
      <c r="J25" s="43">
        <f>SUM(J5:J24)</f>
        <v>490560.77999999991</v>
      </c>
    </row>
    <row r="26" spans="1:13" x14ac:dyDescent="0.3">
      <c r="J26" s="14"/>
      <c r="K26" s="15"/>
    </row>
    <row r="27" spans="1:13" x14ac:dyDescent="0.3">
      <c r="K27" s="15"/>
    </row>
    <row r="41" spans="3:3" x14ac:dyDescent="0.3">
      <c r="C41" t="s">
        <v>25</v>
      </c>
    </row>
  </sheetData>
  <mergeCells count="1">
    <mergeCell ref="A1:H1"/>
  </mergeCells>
  <pageMargins left="0.7" right="0.7" top="0.75" bottom="0.75" header="0.3" footer="0.3"/>
  <pageSetup orientation="portrait" r:id="rId1"/>
  <drawing r:id="rId2"/>
  <legacyDrawing r:id="rId3"/>
  <picture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1"/>
  <sheetViews>
    <sheetView showZeros="0" workbookViewId="0">
      <selection sqref="A1:H1"/>
    </sheetView>
  </sheetViews>
  <sheetFormatPr defaultRowHeight="14.4" x14ac:dyDescent="0.3"/>
  <cols>
    <col min="1" max="1" width="25.44140625" bestFit="1" customWidth="1"/>
    <col min="2" max="2" width="7.109375" customWidth="1"/>
    <col min="3" max="3" width="13.33203125" bestFit="1" customWidth="1"/>
    <col min="4" max="5" width="9" bestFit="1" customWidth="1"/>
    <col min="6" max="6" width="13.33203125" bestFit="1" customWidth="1"/>
    <col min="8" max="8" width="11" bestFit="1" customWidth="1"/>
    <col min="10" max="10" width="16.33203125" bestFit="1" customWidth="1"/>
    <col min="11" max="11" width="10.5546875" bestFit="1" customWidth="1"/>
    <col min="13" max="13" width="9.5546875" bestFit="1" customWidth="1"/>
  </cols>
  <sheetData>
    <row r="1" spans="1:10" x14ac:dyDescent="0.3">
      <c r="A1" s="49" t="s">
        <v>54</v>
      </c>
      <c r="B1" s="49"/>
      <c r="C1" s="49"/>
      <c r="D1" s="49"/>
      <c r="E1" s="49"/>
      <c r="F1" s="49"/>
      <c r="G1" s="49"/>
      <c r="H1" s="49"/>
    </row>
    <row r="2" spans="1:10" x14ac:dyDescent="0.3">
      <c r="A2" s="3"/>
    </row>
    <row r="3" spans="1:10" x14ac:dyDescent="0.3">
      <c r="A3" s="2" t="s">
        <v>20</v>
      </c>
      <c r="B3" s="2" t="s">
        <v>49</v>
      </c>
      <c r="C3" s="2" t="s">
        <v>18</v>
      </c>
      <c r="D3" s="2" t="s">
        <v>27</v>
      </c>
      <c r="E3" s="2" t="s">
        <v>28</v>
      </c>
      <c r="F3" s="2" t="s">
        <v>19</v>
      </c>
      <c r="H3" s="2" t="s">
        <v>21</v>
      </c>
      <c r="J3" s="7" t="s">
        <v>23</v>
      </c>
    </row>
    <row r="4" spans="1:10" x14ac:dyDescent="0.3">
      <c r="A4" s="18" t="s">
        <v>17</v>
      </c>
      <c r="B4" s="47" t="s">
        <v>48</v>
      </c>
      <c r="C4" s="38">
        <v>1167.47</v>
      </c>
      <c r="D4" s="38"/>
      <c r="E4" s="18"/>
      <c r="F4" s="38">
        <v>1155.45</v>
      </c>
      <c r="G4" s="18"/>
      <c r="H4" s="17">
        <f>(F4-C4)/C4</f>
        <v>-1.029576777133458E-2</v>
      </c>
      <c r="J4" s="14"/>
    </row>
    <row r="5" spans="1:10" x14ac:dyDescent="0.3">
      <c r="A5" s="28" t="s">
        <v>22</v>
      </c>
      <c r="B5" s="45" t="s">
        <v>29</v>
      </c>
      <c r="C5" s="34">
        <v>10</v>
      </c>
      <c r="D5" s="51">
        <f>MAX('[8]Julio 24'!D5,'[8]Julio 25'!D5,'[8]Julio 26'!D5,'[8]Julio 27'!D5,'[8]Julio 28'!D5)</f>
        <v>10</v>
      </c>
      <c r="E5" s="50">
        <f>MIN('[8]Julio 24'!E5,'[8]Julio 25'!E5,'[8]Julio 26'!E5,'[8]Julio 27'!E5,'[8]Julio 28'!E5)</f>
        <v>10</v>
      </c>
      <c r="F5" s="34">
        <v>10</v>
      </c>
      <c r="G5" s="28"/>
      <c r="H5" s="40">
        <f>(F5-C5)/C5</f>
        <v>0</v>
      </c>
      <c r="J5" s="58">
        <f>SUM('[8]Julio 24'!J5,'[8]Julio 25'!J5,'[8]Julio 26'!J5,'[8]Julio 27'!J5,'[8]Julio 28'!J5)</f>
        <v>0</v>
      </c>
    </row>
    <row r="6" spans="1:10" x14ac:dyDescent="0.3">
      <c r="A6" s="28" t="s">
        <v>0</v>
      </c>
      <c r="B6" s="54" t="s">
        <v>30</v>
      </c>
      <c r="C6" s="30">
        <v>0.79</v>
      </c>
      <c r="D6" s="51">
        <f>MAX('[8]Julio 24'!D6,'[8]Julio 25'!D6,'[8]Julio 26'!D6,'[8]Julio 27'!D6,'[8]Julio 28'!D6)</f>
        <v>0.79</v>
      </c>
      <c r="E6" s="50">
        <f>MIN('[8]Julio 24'!E6,'[8]Julio 25'!E6,'[8]Julio 26'!E6,'[8]Julio 27'!E6,'[8]Julio 28'!E6)</f>
        <v>0.79</v>
      </c>
      <c r="F6" s="34">
        <v>0.79</v>
      </c>
      <c r="G6" s="28"/>
      <c r="H6" s="40">
        <f>(F6-C6)/C6</f>
        <v>0</v>
      </c>
      <c r="J6" s="58">
        <f>SUM('[8]Julio 24'!J6,'[8]Julio 25'!J6,'[8]Julio 26'!J6,'[8]Julio 27'!J6,'[8]Julio 28'!J6)</f>
        <v>0</v>
      </c>
    </row>
    <row r="7" spans="1:10" x14ac:dyDescent="0.3">
      <c r="A7" s="35" t="s">
        <v>1</v>
      </c>
      <c r="B7" s="45" t="s">
        <v>32</v>
      </c>
      <c r="C7" s="34">
        <v>0.4</v>
      </c>
      <c r="D7" s="51">
        <f>MAX('[8]Julio 24'!D7,'[8]Julio 25'!D7,'[8]Julio 26'!D7,'[8]Julio 27'!D7,'[8]Julio 28'!D7)</f>
        <v>0.4</v>
      </c>
      <c r="E7" s="50">
        <f>MIN('[8]Julio 24'!E7,'[8]Julio 25'!E7,'[8]Julio 26'!E7,'[8]Julio 27'!E7,'[8]Julio 28'!E7)</f>
        <v>0.4</v>
      </c>
      <c r="F7" s="34">
        <v>0.4</v>
      </c>
      <c r="G7" s="35"/>
      <c r="H7" s="31">
        <f>(F7-C7)/C7</f>
        <v>0</v>
      </c>
      <c r="J7" s="58">
        <f>SUM('[8]Julio 24'!J7,'[8]Julio 25'!J7,'[8]Julio 26'!J7,'[8]Julio 27'!J7,'[8]Julio 28'!J7)</f>
        <v>0</v>
      </c>
    </row>
    <row r="8" spans="1:10" x14ac:dyDescent="0.3">
      <c r="A8" s="32" t="s">
        <v>2</v>
      </c>
      <c r="B8" s="45" t="s">
        <v>33</v>
      </c>
      <c r="C8" s="34">
        <v>0.5</v>
      </c>
      <c r="D8" s="51">
        <f>MAX('[8]Julio 24'!D8,'[8]Julio 25'!D8,'[8]Julio 26'!D8,'[8]Julio 27'!D8,'[8]Julio 28'!D8)</f>
        <v>0.5</v>
      </c>
      <c r="E8" s="50">
        <f>MIN('[8]Julio 24'!E8,'[8]Julio 25'!E8,'[8]Julio 26'!E8,'[8]Julio 27'!E8,'[8]Julio 28'!E8)</f>
        <v>0.5</v>
      </c>
      <c r="F8" s="34">
        <v>0.5</v>
      </c>
      <c r="G8" s="32"/>
      <c r="H8" s="46">
        <f>(F8-C8)/C8</f>
        <v>0</v>
      </c>
      <c r="J8" s="58">
        <f>SUM('[8]Julio 24'!J8,'[8]Julio 25'!J8,'[8]Julio 26'!J8,'[8]Julio 27'!J8,'[8]Julio 28'!J8)</f>
        <v>0</v>
      </c>
    </row>
    <row r="9" spans="1:10" x14ac:dyDescent="0.3">
      <c r="A9" s="32" t="s">
        <v>3</v>
      </c>
      <c r="B9" s="45" t="s">
        <v>34</v>
      </c>
      <c r="C9" s="34">
        <v>1000</v>
      </c>
      <c r="D9" s="51">
        <f>MAX('[8]Julio 24'!D9,'[8]Julio 25'!D9,'[8]Julio 26'!D9,'[8]Julio 27'!D9,'[8]Julio 28'!D9)</f>
        <v>1000</v>
      </c>
      <c r="E9" s="50">
        <f>MIN('[8]Julio 24'!E9,'[8]Julio 25'!E9,'[8]Julio 26'!E9,'[8]Julio 27'!E9,'[8]Julio 28'!E9)</f>
        <v>1000</v>
      </c>
      <c r="F9" s="34">
        <v>1000</v>
      </c>
      <c r="G9" s="32"/>
      <c r="H9" s="46">
        <f>(F9-C9)/C9</f>
        <v>0</v>
      </c>
      <c r="J9" s="58">
        <f>SUM('[8]Julio 24'!J9,'[8]Julio 25'!J9,'[8]Julio 26'!J9,'[8]Julio 27'!J9,'[8]Julio 28'!J9)</f>
        <v>242000</v>
      </c>
    </row>
    <row r="10" spans="1:10" x14ac:dyDescent="0.3">
      <c r="A10" s="20" t="s">
        <v>4</v>
      </c>
      <c r="B10" s="48" t="s">
        <v>31</v>
      </c>
      <c r="C10" s="23">
        <v>84</v>
      </c>
      <c r="D10" s="23">
        <f>MAX('[8]Julio 24'!D10,'[8]Julio 25'!D10,'[8]Julio 26'!D10,'[8]Julio 27'!D10,'[8]Julio 28'!D10)</f>
        <v>86.32</v>
      </c>
      <c r="E10" s="23">
        <f>MIN('[8]Julio 24'!E10,'[8]Julio 25'!E10,'[8]Julio 26'!E10,'[8]Julio 27'!E10,'[8]Julio 28'!E10)</f>
        <v>84</v>
      </c>
      <c r="F10" s="23">
        <v>86.32</v>
      </c>
      <c r="G10" s="20"/>
      <c r="H10" s="22">
        <f>(F10-C10)/C10</f>
        <v>2.7619047619047536E-2</v>
      </c>
      <c r="J10" s="58">
        <f>SUM('[8]Julio 24'!J10,'[8]Julio 25'!J10,'[8]Julio 26'!J10,'[8]Julio 27'!J10,'[8]Julio 28'!J10)</f>
        <v>863.2</v>
      </c>
    </row>
    <row r="11" spans="1:10" x14ac:dyDescent="0.3">
      <c r="A11" s="18" t="s">
        <v>5</v>
      </c>
      <c r="B11" s="47" t="s">
        <v>47</v>
      </c>
      <c r="C11" s="19">
        <v>1.25</v>
      </c>
      <c r="D11" s="19">
        <f>MAX('[8]Julio 24'!D11,'[8]Julio 25'!D11,'[8]Julio 26'!D11,'[8]Julio 27'!D11,'[8]Julio 28'!D11)</f>
        <v>1.25</v>
      </c>
      <c r="E11" s="19">
        <f>MIN('[8]Julio 24'!E11,'[8]Julio 25'!E11,'[8]Julio 26'!E11,'[8]Julio 27'!E11,'[8]Julio 28'!E11)</f>
        <v>1.1000000000000001</v>
      </c>
      <c r="F11" s="19">
        <v>1.1000000000000001</v>
      </c>
      <c r="G11" s="18"/>
      <c r="H11" s="17">
        <f>(F11-C11)/C11</f>
        <v>-0.11999999999999993</v>
      </c>
      <c r="J11" s="58">
        <f>SUM('[8]Julio 24'!J11,'[8]Julio 25'!J11,'[8]Julio 26'!J11,'[8]Julio 27'!J11,'[8]Julio 28'!J11)</f>
        <v>33339.899999999994</v>
      </c>
    </row>
    <row r="12" spans="1:10" x14ac:dyDescent="0.3">
      <c r="A12" s="32" t="s">
        <v>6</v>
      </c>
      <c r="B12" s="45" t="s">
        <v>35</v>
      </c>
      <c r="C12" s="34">
        <v>1</v>
      </c>
      <c r="D12" s="51">
        <f>MAX('[8]Julio 24'!D12,'[8]Julio 25'!D12,'[8]Julio 26'!D12,'[8]Julio 27'!D12,'[8]Julio 28'!D12)</f>
        <v>1</v>
      </c>
      <c r="E12" s="50">
        <f>MIN('[8]Julio 24'!E12,'[8]Julio 25'!E12,'[8]Julio 26'!E12,'[8]Julio 27'!E12,'[8]Julio 28'!E12)</f>
        <v>1</v>
      </c>
      <c r="F12" s="34">
        <v>1</v>
      </c>
      <c r="G12" s="32"/>
      <c r="H12" s="46">
        <f>(F12-C12)/C12</f>
        <v>0</v>
      </c>
      <c r="J12" s="58">
        <f>SUM('[8]Julio 24'!J12,'[8]Julio 25'!J12,'[8]Julio 26'!J12,'[8]Julio 27'!J12,'[8]Julio 28'!J12)</f>
        <v>0</v>
      </c>
    </row>
    <row r="13" spans="1:10" x14ac:dyDescent="0.3">
      <c r="A13" s="18" t="s">
        <v>7</v>
      </c>
      <c r="B13" s="47" t="s">
        <v>36</v>
      </c>
      <c r="C13" s="19">
        <v>1.9</v>
      </c>
      <c r="D13" s="19">
        <f>MAX('[8]Julio 24'!D13,'[8]Julio 25'!D13,'[8]Julio 26'!D13,'[8]Julio 27'!D13,'[8]Julio 28'!D13)</f>
        <v>1.9</v>
      </c>
      <c r="E13" s="19">
        <f>MIN('[8]Julio 24'!E13,'[8]Julio 25'!E13,'[8]Julio 26'!E13,'[8]Julio 27'!E13,'[8]Julio 28'!E13)</f>
        <v>1.75</v>
      </c>
      <c r="F13" s="19">
        <v>1.75</v>
      </c>
      <c r="G13" s="18"/>
      <c r="H13" s="17">
        <f>(F13-C13)/C13</f>
        <v>-7.8947368421052586E-2</v>
      </c>
      <c r="J13" s="58">
        <f>SUM('[8]Julio 24'!J13,'[8]Julio 25'!J13,'[8]Julio 26'!J13,'[8]Julio 27'!J13,'[8]Julio 28'!J13)</f>
        <v>63176.69</v>
      </c>
    </row>
    <row r="14" spans="1:10" x14ac:dyDescent="0.3">
      <c r="A14" s="32" t="s">
        <v>8</v>
      </c>
      <c r="B14" s="45" t="s">
        <v>37</v>
      </c>
      <c r="C14" s="34">
        <v>2.6</v>
      </c>
      <c r="D14" s="51">
        <f>MAX('[8]Julio 24'!D14,'[8]Julio 25'!D14,'[8]Julio 26'!D14,'[8]Julio 27'!D14,'[8]Julio 28'!D14)</f>
        <v>2.6</v>
      </c>
      <c r="E14" s="50">
        <f>MIN('[8]Julio 24'!E14,'[8]Julio 25'!E14,'[8]Julio 26'!E14,'[8]Julio 27'!E14,'[8]Julio 28'!E14)</f>
        <v>2.6</v>
      </c>
      <c r="F14" s="34">
        <v>2.6</v>
      </c>
      <c r="G14" s="32"/>
      <c r="H14" s="46">
        <f>(F14-C14)/C14</f>
        <v>0</v>
      </c>
      <c r="J14" s="58">
        <f>SUM('[8]Julio 24'!J14,'[8]Julio 25'!J14,'[8]Julio 26'!J14,'[8]Julio 27'!J14,'[8]Julio 28'!J14)</f>
        <v>0</v>
      </c>
    </row>
    <row r="15" spans="1:10" x14ac:dyDescent="0.3">
      <c r="A15" s="32" t="s">
        <v>9</v>
      </c>
      <c r="B15" s="45" t="s">
        <v>38</v>
      </c>
      <c r="C15" s="34">
        <v>3.5</v>
      </c>
      <c r="D15" s="51">
        <f>MAX('[8]Julio 24'!D15,'[8]Julio 25'!D15,'[8]Julio 26'!D15,'[8]Julio 27'!D15,'[8]Julio 28'!D15)</f>
        <v>3.5</v>
      </c>
      <c r="E15" s="50">
        <f>MIN('[8]Julio 24'!E15,'[8]Julio 25'!E15,'[8]Julio 26'!E15,'[8]Julio 27'!E15,'[8]Julio 28'!E15)</f>
        <v>3.5</v>
      </c>
      <c r="F15" s="34">
        <v>3.5</v>
      </c>
      <c r="G15" s="32"/>
      <c r="H15" s="46">
        <f>(F15-C15)/C15</f>
        <v>0</v>
      </c>
      <c r="J15" s="58">
        <f>SUM('[8]Julio 24'!J15,'[8]Julio 25'!J15,'[8]Julio 26'!J15,'[8]Julio 27'!J15,'[8]Julio 28'!J15)</f>
        <v>0</v>
      </c>
    </row>
    <row r="16" spans="1:10" x14ac:dyDescent="0.3">
      <c r="A16" s="35" t="s">
        <v>10</v>
      </c>
      <c r="B16" s="57" t="s">
        <v>39</v>
      </c>
      <c r="C16" s="24">
        <v>65</v>
      </c>
      <c r="D16" s="51">
        <f>MAX('[8]Julio 24'!D16,'[8]Julio 25'!D16,'[8]Julio 26'!D16,'[8]Julio 27'!D16,'[8]Julio 28'!D16)</f>
        <v>65.010000000000005</v>
      </c>
      <c r="E16" s="50">
        <f>MIN('[8]Julio 24'!E16,'[8]Julio 25'!E16,'[8]Julio 26'!E16,'[8]Julio 27'!E16,'[8]Julio 28'!E16)</f>
        <v>65</v>
      </c>
      <c r="F16" s="34">
        <v>65</v>
      </c>
      <c r="G16" s="35"/>
      <c r="H16" s="31">
        <f>(F16-C16)/C16</f>
        <v>0</v>
      </c>
      <c r="J16" s="58">
        <f>SUM('[8]Julio 24'!J16,'[8]Julio 25'!J16,'[8]Julio 26'!J16,'[8]Julio 27'!J16,'[8]Julio 28'!J16)</f>
        <v>19501.5</v>
      </c>
    </row>
    <row r="17" spans="1:13" x14ac:dyDescent="0.3">
      <c r="A17" s="32" t="s">
        <v>16</v>
      </c>
      <c r="B17" s="45" t="s">
        <v>40</v>
      </c>
      <c r="C17" s="34">
        <v>4.7</v>
      </c>
      <c r="D17" s="51">
        <f>MAX('[8]Julio 24'!D17,'[8]Julio 25'!D17,'[8]Julio 26'!D17,'[8]Julio 27'!D17,'[8]Julio 28'!D17)</f>
        <v>4.7</v>
      </c>
      <c r="E17" s="50">
        <f>MIN('[8]Julio 24'!E17,'[8]Julio 25'!E17,'[8]Julio 26'!E17,'[8]Julio 27'!E17,'[8]Julio 28'!E17)</f>
        <v>4.7</v>
      </c>
      <c r="F17" s="34">
        <v>4.7</v>
      </c>
      <c r="G17" s="32"/>
      <c r="H17" s="46">
        <f>(F17-C17)/C17</f>
        <v>0</v>
      </c>
      <c r="J17" s="58">
        <f>SUM('[8]Julio 24'!J17,'[8]Julio 25'!J17,'[8]Julio 26'!J17,'[8]Julio 27'!J17,'[8]Julio 28'!J17)</f>
        <v>0</v>
      </c>
    </row>
    <row r="18" spans="1:13" x14ac:dyDescent="0.3">
      <c r="A18" s="32" t="s">
        <v>11</v>
      </c>
      <c r="B18" s="45" t="s">
        <v>41</v>
      </c>
      <c r="C18" s="34">
        <v>1</v>
      </c>
      <c r="D18" s="51">
        <f>MAX('[8]Julio 24'!D18,'[8]Julio 25'!D18,'[8]Julio 26'!D18,'[8]Julio 27'!D18,'[8]Julio 28'!D18)</f>
        <v>1</v>
      </c>
      <c r="E18" s="50">
        <f>MIN('[8]Julio 24'!E18,'[8]Julio 25'!E18,'[8]Julio 26'!E18,'[8]Julio 27'!E18,'[8]Julio 28'!E18)</f>
        <v>1</v>
      </c>
      <c r="F18" s="34">
        <v>1</v>
      </c>
      <c r="G18" s="32"/>
      <c r="H18" s="46">
        <f>(F18-C18)/C18</f>
        <v>0</v>
      </c>
      <c r="J18" s="58">
        <f>SUM('[8]Julio 24'!J18,'[8]Julio 25'!J18,'[8]Julio 26'!J18,'[8]Julio 27'!J18,'[8]Julio 28'!J18)</f>
        <v>0</v>
      </c>
    </row>
    <row r="19" spans="1:13" x14ac:dyDescent="0.3">
      <c r="A19" s="32" t="s">
        <v>12</v>
      </c>
      <c r="B19" s="45" t="s">
        <v>42</v>
      </c>
      <c r="C19" s="34">
        <v>0.69</v>
      </c>
      <c r="D19" s="51">
        <f>MAX('[8]Julio 24'!D19,'[8]Julio 25'!D19,'[8]Julio 26'!D19,'[8]Julio 27'!D19,'[8]Julio 28'!D19)</f>
        <v>0.69</v>
      </c>
      <c r="E19" s="50">
        <f>MIN('[8]Julio 24'!E19,'[8]Julio 25'!E19,'[8]Julio 26'!E19,'[8]Julio 27'!E19,'[8]Julio 28'!E19)</f>
        <v>0.69</v>
      </c>
      <c r="F19" s="34">
        <v>0.69</v>
      </c>
      <c r="G19" s="32"/>
      <c r="H19" s="46">
        <f>(F19-C19)/C19</f>
        <v>0</v>
      </c>
      <c r="J19" s="58">
        <f>SUM('[8]Julio 24'!J19,'[8]Julio 25'!J19,'[8]Julio 26'!J19,'[8]Julio 27'!J19,'[8]Julio 28'!J19)</f>
        <v>0</v>
      </c>
    </row>
    <row r="20" spans="1:13" x14ac:dyDescent="0.3">
      <c r="A20" s="32" t="s">
        <v>13</v>
      </c>
      <c r="B20" s="45" t="s">
        <v>43</v>
      </c>
      <c r="C20" s="34">
        <v>2.62</v>
      </c>
      <c r="D20" s="51">
        <f>MAX('[8]Julio 24'!D20,'[8]Julio 25'!D20,'[8]Julio 26'!D20,'[8]Julio 27'!D20,'[8]Julio 28'!D20)</f>
        <v>2.62</v>
      </c>
      <c r="E20" s="50">
        <f>MIN('[8]Julio 24'!E20,'[8]Julio 25'!E20,'[8]Julio 26'!E20,'[8]Julio 27'!E20,'[8]Julio 28'!E20)</f>
        <v>2.62</v>
      </c>
      <c r="F20" s="34">
        <v>2.62</v>
      </c>
      <c r="G20" s="32"/>
      <c r="H20" s="46">
        <f>(F20-C20)/C20</f>
        <v>0</v>
      </c>
      <c r="J20" s="58">
        <f>SUM('[8]Julio 24'!J20,'[8]Julio 25'!J20,'[8]Julio 26'!J20,'[8]Julio 27'!J20,'[8]Julio 28'!J20)</f>
        <v>0</v>
      </c>
      <c r="M20" s="15"/>
    </row>
    <row r="21" spans="1:13" x14ac:dyDescent="0.3">
      <c r="A21" s="28" t="s">
        <v>14</v>
      </c>
      <c r="B21" s="54" t="s">
        <v>44</v>
      </c>
      <c r="C21" s="30">
        <v>0.9</v>
      </c>
      <c r="D21" s="51">
        <f>MAX('[8]Julio 24'!D21,'[8]Julio 25'!D21,'[8]Julio 26'!D21,'[8]Julio 27'!D21,'[8]Julio 28'!D21)</f>
        <v>0.9</v>
      </c>
      <c r="E21" s="50">
        <f>MIN('[8]Julio 24'!E21,'[8]Julio 25'!E21,'[8]Julio 26'!E21,'[8]Julio 27'!E21,'[8]Julio 28'!E21)</f>
        <v>0.9</v>
      </c>
      <c r="F21" s="34">
        <v>0.9</v>
      </c>
      <c r="G21" s="28"/>
      <c r="H21" s="40">
        <f>(F21-C21)/C21</f>
        <v>0</v>
      </c>
      <c r="J21" s="58">
        <f>SUM('[8]Julio 24'!J21,'[8]Julio 25'!J21,'[8]Julio 26'!J21,'[8]Julio 27'!J21,'[8]Julio 28'!J21)</f>
        <v>2592</v>
      </c>
    </row>
    <row r="22" spans="1:13" x14ac:dyDescent="0.3">
      <c r="A22" s="32" t="s">
        <v>15</v>
      </c>
      <c r="B22" s="45" t="s">
        <v>45</v>
      </c>
      <c r="C22" s="34">
        <v>6.05</v>
      </c>
      <c r="D22" s="51">
        <f>MAX('[8]Julio 24'!D22,'[8]Julio 25'!D22,'[8]Julio 26'!D22,'[8]Julio 27'!D22,'[8]Julio 28'!D22)</f>
        <v>6.05</v>
      </c>
      <c r="E22" s="50">
        <f>MIN('[8]Julio 24'!E22,'[8]Julio 25'!E22,'[8]Julio 26'!E22,'[8]Julio 27'!E22,'[8]Julio 28'!E22)</f>
        <v>6.05</v>
      </c>
      <c r="F22" s="34">
        <v>6.05</v>
      </c>
      <c r="G22" s="32"/>
      <c r="H22" s="46">
        <f>(F22-C22)/C22</f>
        <v>0</v>
      </c>
      <c r="J22" s="58">
        <f>SUM('[8]Julio 24'!J22,'[8]Julio 25'!J22,'[8]Julio 26'!J22,'[8]Julio 27'!J22,'[8]Julio 28'!J22)</f>
        <v>4440.7</v>
      </c>
    </row>
    <row r="23" spans="1:13" x14ac:dyDescent="0.3">
      <c r="A23" s="32" t="s">
        <v>26</v>
      </c>
      <c r="B23" s="45" t="s">
        <v>46</v>
      </c>
      <c r="C23" s="34">
        <v>2.6</v>
      </c>
      <c r="D23" s="51">
        <f>MAX('[8]Julio 24'!D23,'[8]Julio 25'!D23,'[8]Julio 26'!D23,'[8]Julio 27'!D23,'[8]Julio 28'!D23)</f>
        <v>2.6</v>
      </c>
      <c r="E23" s="50">
        <f>MIN('[8]Julio 24'!E23,'[8]Julio 25'!E23,'[8]Julio 26'!E23,'[8]Julio 27'!E23,'[8]Julio 28'!E23)</f>
        <v>2.6</v>
      </c>
      <c r="F23" s="34">
        <v>2.6</v>
      </c>
      <c r="G23" s="32"/>
      <c r="H23" s="46">
        <f>(F23-C23)/C23</f>
        <v>0</v>
      </c>
      <c r="J23" s="58">
        <f>SUM('[8]Julio 24'!J23,'[8]Julio 25'!J23,'[8]Julio 26'!J23,'[8]Julio 27'!J23,'[8]Julio 28'!J23)</f>
        <v>30030</v>
      </c>
    </row>
    <row r="24" spans="1:13" ht="15" thickBot="1" x14ac:dyDescent="0.35">
      <c r="A24" s="32" t="s">
        <v>24</v>
      </c>
      <c r="B24" s="45" t="s">
        <v>50</v>
      </c>
      <c r="C24" s="32"/>
      <c r="D24" s="30"/>
      <c r="E24" s="30"/>
      <c r="F24" s="34"/>
      <c r="G24" s="32"/>
      <c r="H24" s="46"/>
      <c r="J24" s="44">
        <f>SUM('[8]Julio 24'!J24,'[8]Julio 25'!J24,'[8]Julio 26'!J24,'[8]Julio 27'!J24,'[8]Julio 28'!J24)</f>
        <v>4520</v>
      </c>
    </row>
    <row r="25" spans="1:13" x14ac:dyDescent="0.3">
      <c r="A25" s="7"/>
      <c r="B25" s="1"/>
      <c r="J25" s="43">
        <f>SUM(J5:J24)</f>
        <v>400463.99</v>
      </c>
    </row>
    <row r="26" spans="1:13" x14ac:dyDescent="0.3">
      <c r="J26" s="14"/>
      <c r="K26" s="15"/>
    </row>
    <row r="27" spans="1:13" x14ac:dyDescent="0.3">
      <c r="K27" s="15"/>
    </row>
    <row r="41" spans="3:3" x14ac:dyDescent="0.3">
      <c r="C41" t="s">
        <v>25</v>
      </c>
    </row>
  </sheetData>
  <mergeCells count="1">
    <mergeCell ref="A1:H1"/>
  </mergeCells>
  <pageMargins left="0.7" right="0.7" top="0.75" bottom="0.75" header="0.3" footer="0.3"/>
  <pageSetup orientation="portrait" r:id="rId1"/>
  <drawing r:id="rId2"/>
  <legacyDrawing r:id="rId3"/>
  <picture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"/>
  <sheetViews>
    <sheetView workbookViewId="0">
      <selection activeCell="F4" sqref="F4:F23"/>
    </sheetView>
  </sheetViews>
  <sheetFormatPr defaultRowHeight="14.4" x14ac:dyDescent="0.3"/>
  <cols>
    <col min="1" max="1" width="25.44140625" bestFit="1" customWidth="1"/>
    <col min="2" max="2" width="7.109375" customWidth="1"/>
    <col min="3" max="3" width="13.33203125" customWidth="1"/>
    <col min="4" max="5" width="9" style="59" customWidth="1"/>
    <col min="6" max="6" width="13.33203125" bestFit="1" customWidth="1"/>
    <col min="8" max="8" width="11" bestFit="1" customWidth="1"/>
    <col min="10" max="10" width="16.33203125" bestFit="1" customWidth="1"/>
    <col min="12" max="12" width="10" bestFit="1" customWidth="1"/>
  </cols>
  <sheetData>
    <row r="1" spans="1:12" x14ac:dyDescent="0.3">
      <c r="A1" s="49">
        <v>42947</v>
      </c>
      <c r="B1" s="49"/>
      <c r="C1" s="49"/>
      <c r="D1" s="49"/>
      <c r="E1" s="49"/>
      <c r="F1" s="49"/>
      <c r="G1" s="49"/>
      <c r="H1" s="49"/>
    </row>
    <row r="2" spans="1:12" x14ac:dyDescent="0.3">
      <c r="A2" s="3"/>
    </row>
    <row r="3" spans="1:12" x14ac:dyDescent="0.3">
      <c r="A3" s="2" t="s">
        <v>20</v>
      </c>
      <c r="B3" s="2" t="s">
        <v>49</v>
      </c>
      <c r="C3" s="2" t="s">
        <v>56</v>
      </c>
      <c r="D3" s="74" t="s">
        <v>27</v>
      </c>
      <c r="E3" s="73" t="s">
        <v>28</v>
      </c>
      <c r="F3" s="2" t="s">
        <v>55</v>
      </c>
      <c r="H3" s="2" t="s">
        <v>21</v>
      </c>
      <c r="J3" s="7" t="s">
        <v>23</v>
      </c>
    </row>
    <row r="4" spans="1:12" x14ac:dyDescent="0.3">
      <c r="A4" s="12" t="s">
        <v>17</v>
      </c>
      <c r="B4" s="70" t="s">
        <v>48</v>
      </c>
      <c r="C4" s="27">
        <v>1155.45</v>
      </c>
      <c r="D4" s="72"/>
      <c r="E4" s="71"/>
      <c r="F4" s="27">
        <v>1154.25</v>
      </c>
      <c r="G4" s="12"/>
      <c r="H4" s="11">
        <f>(F4-C4)/C4</f>
        <v>-1.0385564065948725E-3</v>
      </c>
      <c r="J4" s="14"/>
    </row>
    <row r="5" spans="1:12" x14ac:dyDescent="0.3">
      <c r="A5" s="4" t="s">
        <v>22</v>
      </c>
      <c r="B5" s="64" t="s">
        <v>29</v>
      </c>
      <c r="C5" s="5">
        <v>10</v>
      </c>
      <c r="D5" s="63">
        <v>10</v>
      </c>
      <c r="E5" s="62">
        <v>10</v>
      </c>
      <c r="F5" s="5">
        <v>10</v>
      </c>
      <c r="G5" s="4"/>
      <c r="H5" s="6">
        <f>(F5-C5)/C5</f>
        <v>0</v>
      </c>
      <c r="J5" s="14"/>
    </row>
    <row r="6" spans="1:12" x14ac:dyDescent="0.3">
      <c r="A6" s="4" t="s">
        <v>0</v>
      </c>
      <c r="B6" s="64" t="s">
        <v>30</v>
      </c>
      <c r="C6" s="5">
        <v>0.79</v>
      </c>
      <c r="D6" s="63">
        <v>0.79</v>
      </c>
      <c r="E6" s="62">
        <v>0.79</v>
      </c>
      <c r="F6" s="5">
        <v>0.79</v>
      </c>
      <c r="G6" s="4"/>
      <c r="H6" s="6">
        <f>(F6-C6)/C6</f>
        <v>0</v>
      </c>
      <c r="J6" s="14"/>
    </row>
    <row r="7" spans="1:12" x14ac:dyDescent="0.3">
      <c r="A7" s="4" t="s">
        <v>1</v>
      </c>
      <c r="B7" s="64" t="s">
        <v>32</v>
      </c>
      <c r="C7" s="5">
        <v>0.4</v>
      </c>
      <c r="D7" s="63">
        <v>0.4</v>
      </c>
      <c r="E7" s="62">
        <v>0.4</v>
      </c>
      <c r="F7" s="5">
        <v>0.4</v>
      </c>
      <c r="G7" s="4"/>
      <c r="H7" s="6">
        <f>(F7-C7)/C7</f>
        <v>0</v>
      </c>
      <c r="J7" s="14"/>
    </row>
    <row r="8" spans="1:12" x14ac:dyDescent="0.3">
      <c r="A8" s="4" t="s">
        <v>2</v>
      </c>
      <c r="B8" s="64" t="s">
        <v>33</v>
      </c>
      <c r="C8" s="5">
        <v>0.5</v>
      </c>
      <c r="D8" s="63">
        <v>0.5</v>
      </c>
      <c r="E8" s="62">
        <v>0.5</v>
      </c>
      <c r="F8" s="5">
        <v>0.5</v>
      </c>
      <c r="G8" s="4"/>
      <c r="H8" s="6">
        <f>(F8-C8)/C8</f>
        <v>0</v>
      </c>
      <c r="J8" s="14"/>
    </row>
    <row r="9" spans="1:12" x14ac:dyDescent="0.3">
      <c r="A9" s="4" t="s">
        <v>3</v>
      </c>
      <c r="B9" s="64" t="s">
        <v>34</v>
      </c>
      <c r="C9" s="5">
        <v>1000</v>
      </c>
      <c r="D9" s="63">
        <v>1000</v>
      </c>
      <c r="E9" s="62">
        <v>1000</v>
      </c>
      <c r="F9" s="5">
        <v>1000</v>
      </c>
      <c r="G9" s="4"/>
      <c r="H9" s="6">
        <f>(F9-C9)/C9</f>
        <v>0</v>
      </c>
      <c r="J9" s="14"/>
    </row>
    <row r="10" spans="1:12" x14ac:dyDescent="0.3">
      <c r="A10" s="4" t="s">
        <v>4</v>
      </c>
      <c r="B10" s="64" t="s">
        <v>31</v>
      </c>
      <c r="C10" s="5">
        <v>86.32</v>
      </c>
      <c r="D10" s="63">
        <v>86.32</v>
      </c>
      <c r="E10" s="62">
        <v>86.32</v>
      </c>
      <c r="F10" s="5">
        <v>86.32</v>
      </c>
      <c r="G10" s="4"/>
      <c r="H10" s="6">
        <f>(F10-C10)/C10</f>
        <v>0</v>
      </c>
      <c r="J10" s="14"/>
    </row>
    <row r="11" spans="1:12" x14ac:dyDescent="0.3">
      <c r="A11" s="12" t="s">
        <v>5</v>
      </c>
      <c r="B11" s="70" t="s">
        <v>47</v>
      </c>
      <c r="C11" s="13">
        <v>1.1000000000000001</v>
      </c>
      <c r="D11" s="69">
        <v>1.1000000000000001</v>
      </c>
      <c r="E11" s="68">
        <v>1</v>
      </c>
      <c r="F11" s="13">
        <v>1</v>
      </c>
      <c r="G11" s="12"/>
      <c r="H11" s="11">
        <f>(F11-C11)/C11</f>
        <v>-9.0909090909090981E-2</v>
      </c>
      <c r="J11" s="14">
        <v>100</v>
      </c>
      <c r="L11" s="1"/>
    </row>
    <row r="12" spans="1:12" x14ac:dyDescent="0.3">
      <c r="A12" s="4" t="s">
        <v>6</v>
      </c>
      <c r="B12" s="64" t="s">
        <v>35</v>
      </c>
      <c r="C12" s="5">
        <v>1</v>
      </c>
      <c r="D12" s="63">
        <v>1</v>
      </c>
      <c r="E12" s="62">
        <v>1</v>
      </c>
      <c r="F12" s="5">
        <v>1</v>
      </c>
      <c r="G12" s="4"/>
      <c r="H12" s="6">
        <f>(F12-C12)/C12</f>
        <v>0</v>
      </c>
      <c r="J12" s="14"/>
    </row>
    <row r="13" spans="1:12" x14ac:dyDescent="0.3">
      <c r="A13" s="4" t="s">
        <v>7</v>
      </c>
      <c r="B13" s="64" t="s">
        <v>36</v>
      </c>
      <c r="C13" s="5">
        <v>1.75</v>
      </c>
      <c r="D13" s="63">
        <v>1.84</v>
      </c>
      <c r="E13" s="62">
        <v>1.75</v>
      </c>
      <c r="F13" s="5">
        <v>1.75</v>
      </c>
      <c r="G13" s="4"/>
      <c r="H13" s="6">
        <f>(F13-C13)/C13</f>
        <v>0</v>
      </c>
      <c r="J13" s="14">
        <v>3998.64</v>
      </c>
    </row>
    <row r="14" spans="1:12" x14ac:dyDescent="0.3">
      <c r="A14" s="4" t="s">
        <v>8</v>
      </c>
      <c r="B14" s="64" t="s">
        <v>37</v>
      </c>
      <c r="C14" s="5">
        <v>2.6</v>
      </c>
      <c r="D14" s="63">
        <v>2.6</v>
      </c>
      <c r="E14" s="62">
        <v>2.6</v>
      </c>
      <c r="F14" s="5">
        <v>2.6</v>
      </c>
      <c r="G14" s="4"/>
      <c r="H14" s="6">
        <f>(F14-C14)/C14</f>
        <v>0</v>
      </c>
      <c r="J14" s="14"/>
    </row>
    <row r="15" spans="1:12" x14ac:dyDescent="0.3">
      <c r="A15" s="4" t="s">
        <v>9</v>
      </c>
      <c r="B15" s="64" t="s">
        <v>38</v>
      </c>
      <c r="C15" s="5">
        <v>3.5</v>
      </c>
      <c r="D15" s="63">
        <v>3.5</v>
      </c>
      <c r="E15" s="62">
        <v>3.5</v>
      </c>
      <c r="F15" s="5">
        <v>3.5</v>
      </c>
      <c r="G15" s="4"/>
      <c r="H15" s="6">
        <f>(F15-C15)/C15</f>
        <v>0</v>
      </c>
      <c r="J15" s="14"/>
    </row>
    <row r="16" spans="1:12" x14ac:dyDescent="0.3">
      <c r="A16" s="8" t="s">
        <v>10</v>
      </c>
      <c r="B16" s="67" t="s">
        <v>39</v>
      </c>
      <c r="C16" s="9">
        <v>65</v>
      </c>
      <c r="D16" s="66">
        <v>66.05</v>
      </c>
      <c r="E16" s="65">
        <v>65</v>
      </c>
      <c r="F16" s="9">
        <v>66.05</v>
      </c>
      <c r="G16" s="8"/>
      <c r="H16" s="10">
        <f>(F16-C16)/C16</f>
        <v>1.6153846153846109E-2</v>
      </c>
      <c r="J16" s="14">
        <v>21849.05</v>
      </c>
    </row>
    <row r="17" spans="1:10" x14ac:dyDescent="0.3">
      <c r="A17" s="4" t="s">
        <v>16</v>
      </c>
      <c r="B17" s="64" t="s">
        <v>40</v>
      </c>
      <c r="C17" s="5">
        <v>4.7</v>
      </c>
      <c r="D17" s="63">
        <v>4.7</v>
      </c>
      <c r="E17" s="62">
        <v>4.7</v>
      </c>
      <c r="F17" s="5">
        <v>4.7</v>
      </c>
      <c r="G17" s="4"/>
      <c r="H17" s="6">
        <f>(F17-C17)/C17</f>
        <v>0</v>
      </c>
      <c r="J17" s="14"/>
    </row>
    <row r="18" spans="1:10" x14ac:dyDescent="0.3">
      <c r="A18" s="4" t="s">
        <v>11</v>
      </c>
      <c r="B18" s="64" t="s">
        <v>41</v>
      </c>
      <c r="C18" s="5">
        <v>1</v>
      </c>
      <c r="D18" s="63">
        <v>1</v>
      </c>
      <c r="E18" s="62">
        <v>1</v>
      </c>
      <c r="F18" s="5">
        <v>1</v>
      </c>
      <c r="G18" s="4"/>
      <c r="H18" s="6">
        <f>(F18-C18)/C18</f>
        <v>0</v>
      </c>
      <c r="J18" s="14"/>
    </row>
    <row r="19" spans="1:10" x14ac:dyDescent="0.3">
      <c r="A19" s="4" t="s">
        <v>12</v>
      </c>
      <c r="B19" s="64" t="s">
        <v>42</v>
      </c>
      <c r="C19" s="5">
        <v>0.69</v>
      </c>
      <c r="D19" s="63">
        <v>0.69</v>
      </c>
      <c r="E19" s="62">
        <v>0.69</v>
      </c>
      <c r="F19" s="5">
        <v>0.69</v>
      </c>
      <c r="G19" s="4"/>
      <c r="H19" s="6">
        <f>(F19-C19)/C19</f>
        <v>0</v>
      </c>
      <c r="J19" s="14"/>
    </row>
    <row r="20" spans="1:10" x14ac:dyDescent="0.3">
      <c r="A20" s="4" t="s">
        <v>13</v>
      </c>
      <c r="B20" s="64" t="s">
        <v>43</v>
      </c>
      <c r="C20" s="5">
        <v>2.62</v>
      </c>
      <c r="D20" s="63">
        <v>2.62</v>
      </c>
      <c r="E20" s="62">
        <v>2.62</v>
      </c>
      <c r="F20" s="5">
        <v>2.62</v>
      </c>
      <c r="G20" s="4"/>
      <c r="H20" s="6">
        <f>(F20-C20)/C20</f>
        <v>0</v>
      </c>
      <c r="J20" s="14"/>
    </row>
    <row r="21" spans="1:10" x14ac:dyDescent="0.3">
      <c r="A21" s="4" t="s">
        <v>14</v>
      </c>
      <c r="B21" s="64" t="s">
        <v>44</v>
      </c>
      <c r="C21" s="5">
        <v>0.9</v>
      </c>
      <c r="D21" s="63">
        <v>0.9</v>
      </c>
      <c r="E21" s="62">
        <v>0.9</v>
      </c>
      <c r="F21" s="5">
        <v>0.9</v>
      </c>
      <c r="G21" s="4"/>
      <c r="H21" s="6">
        <f>(F21-C21)/C21</f>
        <v>0</v>
      </c>
      <c r="J21" s="14"/>
    </row>
    <row r="22" spans="1:10" x14ac:dyDescent="0.3">
      <c r="A22" s="4" t="s">
        <v>15</v>
      </c>
      <c r="B22" s="64" t="s">
        <v>45</v>
      </c>
      <c r="C22" s="5">
        <v>6.05</v>
      </c>
      <c r="D22" s="63">
        <v>6.05</v>
      </c>
      <c r="E22" s="62">
        <v>6.05</v>
      </c>
      <c r="F22" s="5">
        <v>6.05</v>
      </c>
      <c r="G22" s="4"/>
      <c r="H22" s="6">
        <f>(F22-C22)/C22</f>
        <v>0</v>
      </c>
      <c r="J22" s="14">
        <v>532.4</v>
      </c>
    </row>
    <row r="23" spans="1:10" x14ac:dyDescent="0.3">
      <c r="A23" t="s">
        <v>26</v>
      </c>
      <c r="B23" s="16" t="s">
        <v>46</v>
      </c>
      <c r="C23" s="1">
        <v>2.6</v>
      </c>
      <c r="D23" s="61">
        <v>2.6</v>
      </c>
      <c r="E23" s="60">
        <v>2.6</v>
      </c>
      <c r="F23" s="1">
        <v>2.6</v>
      </c>
      <c r="H23" s="6">
        <f>(F23-C23)/C23</f>
        <v>0</v>
      </c>
      <c r="J23" s="14"/>
    </row>
    <row r="24" spans="1:10" ht="15" thickBot="1" x14ac:dyDescent="0.35">
      <c r="A24" t="s">
        <v>24</v>
      </c>
      <c r="B24" s="16" t="s">
        <v>50</v>
      </c>
      <c r="J24" s="44"/>
    </row>
    <row r="25" spans="1:10" x14ac:dyDescent="0.3">
      <c r="A25" s="7"/>
      <c r="B25" s="1"/>
      <c r="J25" s="43">
        <f>SUM(J5:J24)</f>
        <v>26480.09</v>
      </c>
    </row>
  </sheetData>
  <mergeCells count="1">
    <mergeCell ref="A1:H1"/>
  </mergeCells>
  <pageMargins left="0.7" right="0.7" top="0.75" bottom="0.75" header="0.3" footer="0.3"/>
  <pageSetup orientation="portrait" r:id="rId1"/>
  <drawing r:id="rId2"/>
  <legacyDrawing r:id="rId3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Julio2017</vt:lpstr>
      <vt:lpstr>S27</vt:lpstr>
      <vt:lpstr>S28</vt:lpstr>
      <vt:lpstr>S29</vt:lpstr>
      <vt:lpstr>S30</vt:lpstr>
      <vt:lpstr>JL31</vt:lpstr>
      <vt:lpstr>CNA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2017-08-05T22:29:27Z</dcterms:modified>
</cp:coreProperties>
</file>