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8\11\"/>
    </mc:Choice>
  </mc:AlternateContent>
  <xr:revisionPtr revIDLastSave="0" documentId="8_{CA74A49A-8416-4241-876B-20B1C82F281B}" xr6:coauthVersionLast="38" xr6:coauthVersionMax="38" xr10:uidLastSave="{00000000-0000-0000-0000-000000000000}"/>
  <bookViews>
    <workbookView xWindow="0" yWindow="0" windowWidth="23040" windowHeight="9660" xr2:uid="{00000000-000D-0000-FFFF-FFFF00000000}"/>
  </bookViews>
  <sheets>
    <sheet name="NOV-21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5" i="1"/>
  <c r="H4" i="1"/>
  <c r="J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Sebastian</author>
  </authors>
  <commentList>
    <comment ref="A26" authorId="0" shapeId="0" xr:uid="{35A0EF7F-2C7B-414F-BC43-13306B2797C7}">
      <text>
        <r>
          <rPr>
            <b/>
            <sz val="9"/>
            <color indexed="81"/>
            <rFont val="Tahoma"/>
            <charset val="1"/>
          </rPr>
          <t>Sebastian:</t>
        </r>
        <r>
          <rPr>
            <sz val="9"/>
            <color indexed="81"/>
            <rFont val="Tahoma"/>
            <charset val="1"/>
          </rPr>
          <t xml:space="preserve">
Bolsa de Valores de Guayaquil</t>
        </r>
      </text>
    </comment>
  </commentList>
</comments>
</file>

<file path=xl/sharedStrings.xml><?xml version="1.0" encoding="utf-8"?>
<sst xmlns="http://schemas.openxmlformats.org/spreadsheetml/2006/main" count="54" uniqueCount="54">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</sst>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0" fontId="2" fillId="0" borderId="0" xfId="0" applyFont="1"/>
    <xf numFmtId="164" fontId="3" fillId="0" borderId="0" xfId="0" applyNumberFormat="1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164" fontId="7" fillId="0" borderId="0" xfId="0" applyNumberFormat="1" applyFont="1" applyFill="1"/>
    <xf numFmtId="164" fontId="4" fillId="0" borderId="0" xfId="0" applyNumberFormat="1" applyFont="1" applyFill="1"/>
    <xf numFmtId="10" fontId="3" fillId="0" borderId="0" xfId="0" applyNumberFormat="1" applyFont="1" applyFill="1"/>
    <xf numFmtId="164" fontId="3" fillId="0" borderId="0" xfId="0" applyNumberFormat="1" applyFont="1"/>
    <xf numFmtId="0" fontId="4" fillId="0" borderId="0" xfId="0" applyFont="1" applyFill="1"/>
    <xf numFmtId="164" fontId="2" fillId="0" borderId="0" xfId="0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4" fontId="8" fillId="0" borderId="0" xfId="0" applyNumberFormat="1" applyFont="1" applyFill="1"/>
    <xf numFmtId="10" fontId="8" fillId="0" borderId="0" xfId="0" applyNumberFormat="1" applyFont="1" applyFill="1"/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4" fontId="9" fillId="2" borderId="0" xfId="6" applyNumberFormat="1" applyFont="1" applyFill="1" applyBorder="1" applyAlignment="1">
      <alignment horizontal="center"/>
    </xf>
    <xf numFmtId="164" fontId="9" fillId="2" borderId="0" xfId="1" applyNumberFormat="1" applyFont="1" applyFill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 vertical="center"/>
    </xf>
    <xf numFmtId="164" fontId="9" fillId="2" borderId="0" xfId="1" applyNumberFormat="1" applyFont="1" applyFill="1" applyBorder="1" applyAlignment="1">
      <alignment horizontal="center"/>
    </xf>
    <xf numFmtId="164" fontId="9" fillId="2" borderId="0" xfId="1" quotePrefix="1" applyNumberFormat="1" applyFont="1" applyFill="1" applyBorder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164" fontId="3" fillId="3" borderId="0" xfId="0" applyNumberFormat="1" applyFont="1" applyFill="1"/>
    <xf numFmtId="164" fontId="7" fillId="3" borderId="0" xfId="0" applyNumberFormat="1" applyFont="1" applyFill="1"/>
    <xf numFmtId="164" fontId="4" fillId="3" borderId="0" xfId="0" applyNumberFormat="1" applyFont="1" applyFill="1"/>
    <xf numFmtId="10" fontId="3" fillId="3" borderId="0" xfId="0" applyNumberFormat="1" applyFont="1" applyFill="1"/>
    <xf numFmtId="165" fontId="2" fillId="0" borderId="0" xfId="0" applyNumberFormat="1" applyFont="1" applyAlignment="1">
      <alignment horizontal="center"/>
    </xf>
    <xf numFmtId="0" fontId="0" fillId="0" borderId="0" xfId="0"/>
    <xf numFmtId="0" fontId="3" fillId="4" borderId="0" xfId="0" applyFont="1" applyFill="1"/>
    <xf numFmtId="0" fontId="3" fillId="4" borderId="0" xfId="0" applyFont="1" applyFill="1" applyAlignment="1">
      <alignment horizontal="center"/>
    </xf>
    <xf numFmtId="164" fontId="3" fillId="4" borderId="0" xfId="0" applyNumberFormat="1" applyFont="1" applyFill="1"/>
    <xf numFmtId="164" fontId="7" fillId="4" borderId="0" xfId="0" applyNumberFormat="1" applyFont="1" applyFill="1"/>
    <xf numFmtId="164" fontId="4" fillId="4" borderId="0" xfId="0" applyNumberFormat="1" applyFont="1" applyFill="1"/>
    <xf numFmtId="10" fontId="3" fillId="4" borderId="0" xfId="0" applyNumberFormat="1" applyFont="1" applyFill="1"/>
  </cellXfs>
  <cellStyles count="7">
    <cellStyle name="ANCLAS,REZONES Y SUS PARTES,DE FUNDICION,DE HIERRO O DE ACERO" xfId="1" xr:uid="{00000000-0005-0000-0000-000000000000}"/>
    <cellStyle name="Currency" xfId="6" builtinId="4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  <cellStyle name="Normal 5" xfId="5" xr:uid="{00000000-0005-0000-0000-000033000000}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'NOV-21'!$J$3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A79C-478C-A389-478001E6B4F9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287-40C9-9EC0-DD135E14B401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281B-4641-8E01-D0D7C8FABAF4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281B-4641-8E01-D0D7C8FABAF4}"/>
              </c:ext>
            </c:extLst>
          </c:dPt>
          <c:dPt>
            <c:idx val="4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A79C-478C-A389-478001E6B4F9}"/>
              </c:ext>
            </c:extLst>
          </c:dPt>
          <c:dPt>
            <c:idx val="5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36BC-4DDB-AFF5-678C8215447F}"/>
              </c:ext>
            </c:extLst>
          </c:dPt>
          <c:dPt>
            <c:idx val="6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9-281B-4641-8E01-D0D7C8FABAF4}"/>
              </c:ext>
            </c:extLst>
          </c:dPt>
          <c:dPt>
            <c:idx val="7"/>
            <c:bubble3D val="0"/>
            <c:spPr>
              <a:solidFill>
                <a:schemeClr val="bg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1-281B-4641-8E01-D0D7C8FABAF4}"/>
              </c:ext>
            </c:extLst>
          </c:dPt>
          <c:dPt>
            <c:idx val="8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B-281B-4641-8E01-D0D7C8FABAF4}"/>
              </c:ext>
            </c:extLst>
          </c:dPt>
          <c:dPt>
            <c:idx val="9"/>
            <c:bubble3D val="0"/>
            <c:spPr>
              <a:solidFill>
                <a:srgbClr val="C0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B-A79C-478C-A389-478001E6B4F9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'NOV-21'!$A$4:$A$26</c15:sqref>
                  </c15:fullRef>
                </c:ext>
              </c:extLst>
              <c:f>('NOV-21'!$A$6:$A$10,'NOV-21'!$A$13:$A$14,'NOV-21'!$A$19,'NOV-21'!$A$25:$A$26)</c:f>
              <c:strCache>
                <c:ptCount val="10"/>
                <c:pt idx="0">
                  <c:v>Banco Bolivariano</c:v>
                </c:pt>
                <c:pt idx="1">
                  <c:v>Banco de Guayaquil</c:v>
                </c:pt>
                <c:pt idx="2">
                  <c:v>Banco Pichincha</c:v>
                </c:pt>
                <c:pt idx="3">
                  <c:v>Brikapital</c:v>
                </c:pt>
                <c:pt idx="4">
                  <c:v>Cerveceria Nacional</c:v>
                </c:pt>
                <c:pt idx="5">
                  <c:v>Corporacion La Favorita</c:v>
                </c:pt>
                <c:pt idx="6">
                  <c:v>Coveforest</c:v>
                </c:pt>
                <c:pt idx="7">
                  <c:v>Produbanco</c:v>
                </c:pt>
                <c:pt idx="8">
                  <c:v>Valle Grande Forestal</c:v>
                </c:pt>
                <c:pt idx="9">
                  <c:v>Otros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'NOV-21'!$J$4:$J$26</c15:sqref>
                  </c15:fullRef>
                </c:ext>
              </c:extLst>
              <c:f>('NOV-21'!$J$6:$J$10,'NOV-21'!$J$13:$J$14,'NOV-21'!$J$19,'NOV-21'!$J$25:$J$26)</c:f>
              <c:numCache>
                <c:formatCode>"$"#,##0.00</c:formatCode>
                <c:ptCount val="10"/>
                <c:pt idx="0">
                  <c:v>13500</c:v>
                </c:pt>
                <c:pt idx="1">
                  <c:v>1880</c:v>
                </c:pt>
                <c:pt idx="2">
                  <c:v>2400</c:v>
                </c:pt>
                <c:pt idx="3">
                  <c:v>3000</c:v>
                </c:pt>
                <c:pt idx="4">
                  <c:v>94024</c:v>
                </c:pt>
                <c:pt idx="5">
                  <c:v>112546.48000000003</c:v>
                </c:pt>
                <c:pt idx="6">
                  <c:v>15002</c:v>
                </c:pt>
                <c:pt idx="7">
                  <c:v>4956.3399999999992</c:v>
                </c:pt>
                <c:pt idx="8">
                  <c:v>18954</c:v>
                </c:pt>
                <c:pt idx="9">
                  <c:v>52500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'NOV-21'!$J$5</c15:sqref>
                  <c15:spPr xmlns:c15="http://schemas.microsoft.com/office/drawing/2012/chart">
                    <a:solidFill>
                      <a:schemeClr val="accent2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'NOV-21'!$J$11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'NOV-21'!$J$12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'NOV-21'!$J$15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6">
                            <a:lumMod val="6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6">
                            <a:lumMod val="6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6">
                            <a:lumMod val="6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'NOV-21'!$J$16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'NOV-21'!$J$17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'NOV-21'!$J$18</c15:sqref>
                  <c15:spPr xmlns:c15="http://schemas.microsoft.com/office/drawing/2012/chart">
                    <a:solidFill>
                      <a:srgbClr val="00B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'NOV-21'!$J$20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'NOV-21'!$J$21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'NOV-21'!$J$22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'NOV-21'!$J$23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'NOV-21'!$J$24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106680</xdr:colOff>
      <xdr:row>3</xdr:row>
      <xdr:rowOff>175260</xdr:rowOff>
    </xdr:from>
    <xdr:to>
      <xdr:col>19</xdr:col>
      <xdr:colOff>152400</xdr:colOff>
      <xdr:row>24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44140625" style="1" bestFit="1" customWidth="1"/>
    <col min="2" max="2" width="7.109375" style="1" customWidth="1"/>
    <col min="3" max="3" width="13.33203125" style="1" customWidth="1"/>
    <col min="4" max="5" width="9" style="3" customWidth="1"/>
    <col min="6" max="6" width="13.33203125" style="1" bestFit="1" customWidth="1"/>
    <col min="7" max="7" width="8.88671875" style="1"/>
    <col min="8" max="8" width="11" style="1" bestFit="1" customWidth="1"/>
    <col min="9" max="9" width="8.88671875" style="1"/>
    <col min="10" max="10" width="16.3320312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37">
        <v>43425</v>
      </c>
      <c r="B1" s="37"/>
      <c r="C1" s="37"/>
      <c r="D1" s="37"/>
      <c r="E1" s="37"/>
      <c r="F1" s="37"/>
      <c r="G1" s="37"/>
      <c r="H1" s="37"/>
    </row>
    <row r="2" spans="1:12" x14ac:dyDescent="0.3">
      <c r="A2" s="2"/>
    </row>
    <row r="3" spans="1:12" x14ac:dyDescent="0.3">
      <c r="A3" s="23" t="s">
        <v>18</v>
      </c>
      <c r="B3" s="23" t="s">
        <v>48</v>
      </c>
      <c r="C3" s="23" t="s">
        <v>24</v>
      </c>
      <c r="D3" s="24" t="s">
        <v>26</v>
      </c>
      <c r="E3" s="25" t="s">
        <v>27</v>
      </c>
      <c r="F3" s="23" t="s">
        <v>25</v>
      </c>
      <c r="G3" s="6"/>
      <c r="H3" s="23" t="s">
        <v>19</v>
      </c>
      <c r="J3" s="4" t="s">
        <v>21</v>
      </c>
    </row>
    <row r="4" spans="1:12" x14ac:dyDescent="0.3">
      <c r="A4" s="19" t="s">
        <v>17</v>
      </c>
      <c r="B4" s="20" t="s">
        <v>28</v>
      </c>
      <c r="C4" s="21">
        <v>1232.5999999999999</v>
      </c>
      <c r="D4" s="21"/>
      <c r="E4" s="19"/>
      <c r="F4" s="21">
        <v>1232.5999999999999</v>
      </c>
      <c r="G4" s="19"/>
      <c r="H4" s="22">
        <f>(F4-C4)/C4</f>
        <v>0</v>
      </c>
      <c r="J4" s="5"/>
    </row>
    <row r="5" spans="1:12" x14ac:dyDescent="0.3">
      <c r="A5" s="6" t="s">
        <v>20</v>
      </c>
      <c r="B5" s="7" t="s">
        <v>29</v>
      </c>
      <c r="C5" s="8">
        <v>10</v>
      </c>
      <c r="D5" s="9">
        <v>10</v>
      </c>
      <c r="E5" s="10">
        <v>10</v>
      </c>
      <c r="F5" s="8">
        <v>10</v>
      </c>
      <c r="G5" s="6"/>
      <c r="H5" s="11">
        <f t="shared" ref="H5:H25" si="0">(F5-C5)/C5</f>
        <v>0</v>
      </c>
      <c r="J5" s="5"/>
    </row>
    <row r="6" spans="1:12" x14ac:dyDescent="0.3">
      <c r="A6" s="6" t="s">
        <v>0</v>
      </c>
      <c r="B6" s="7" t="s">
        <v>30</v>
      </c>
      <c r="C6" s="8">
        <v>0.9</v>
      </c>
      <c r="D6" s="9">
        <v>0.9</v>
      </c>
      <c r="E6" s="10">
        <v>0.9</v>
      </c>
      <c r="F6" s="8">
        <v>0.9</v>
      </c>
      <c r="G6" s="6"/>
      <c r="H6" s="11">
        <f t="shared" si="0"/>
        <v>0</v>
      </c>
      <c r="J6" s="29">
        <v>13500</v>
      </c>
    </row>
    <row r="7" spans="1:12" x14ac:dyDescent="0.3">
      <c r="A7" s="39" t="s">
        <v>1</v>
      </c>
      <c r="B7" s="40" t="s">
        <v>31</v>
      </c>
      <c r="C7" s="41">
        <v>1</v>
      </c>
      <c r="D7" s="42">
        <v>1</v>
      </c>
      <c r="E7" s="43">
        <v>0.94</v>
      </c>
      <c r="F7" s="41">
        <v>0.94</v>
      </c>
      <c r="G7" s="39"/>
      <c r="H7" s="44">
        <f t="shared" si="0"/>
        <v>-6.0000000000000053E-2</v>
      </c>
      <c r="J7" s="5">
        <v>1880</v>
      </c>
    </row>
    <row r="8" spans="1:12" x14ac:dyDescent="0.3">
      <c r="A8" s="31" t="s">
        <v>2</v>
      </c>
      <c r="B8" s="32" t="s">
        <v>32</v>
      </c>
      <c r="C8" s="33">
        <v>90</v>
      </c>
      <c r="D8" s="34">
        <v>100</v>
      </c>
      <c r="E8" s="35">
        <v>90</v>
      </c>
      <c r="F8" s="33">
        <v>100</v>
      </c>
      <c r="G8" s="31"/>
      <c r="H8" s="36">
        <f t="shared" si="0"/>
        <v>0.1111111111111111</v>
      </c>
      <c r="J8" s="26">
        <v>2400</v>
      </c>
    </row>
    <row r="9" spans="1:12" x14ac:dyDescent="0.3">
      <c r="A9" s="6" t="s">
        <v>3</v>
      </c>
      <c r="B9" s="7" t="s">
        <v>33</v>
      </c>
      <c r="C9" s="8">
        <v>1000</v>
      </c>
      <c r="D9" s="9">
        <v>1000</v>
      </c>
      <c r="E9" s="10">
        <v>1000</v>
      </c>
      <c r="F9" s="8">
        <v>1000</v>
      </c>
      <c r="G9" s="6"/>
      <c r="H9" s="11">
        <f t="shared" si="0"/>
        <v>0</v>
      </c>
      <c r="J9" s="27">
        <v>3000</v>
      </c>
    </row>
    <row r="10" spans="1:12" x14ac:dyDescent="0.3">
      <c r="A10" s="6" t="s">
        <v>4</v>
      </c>
      <c r="B10" s="7" t="s">
        <v>34</v>
      </c>
      <c r="C10" s="8">
        <v>92</v>
      </c>
      <c r="D10" s="9">
        <v>92</v>
      </c>
      <c r="E10" s="10">
        <v>92</v>
      </c>
      <c r="F10" s="8">
        <v>92</v>
      </c>
      <c r="G10" s="6"/>
      <c r="H10" s="11">
        <f t="shared" si="0"/>
        <v>0</v>
      </c>
      <c r="J10" s="17">
        <v>94024</v>
      </c>
    </row>
    <row r="11" spans="1:12" x14ac:dyDescent="0.3">
      <c r="A11" s="6" t="s">
        <v>5</v>
      </c>
      <c r="B11" s="7" t="s">
        <v>35</v>
      </c>
      <c r="C11" s="8">
        <v>0.96</v>
      </c>
      <c r="D11" s="9">
        <v>0.96</v>
      </c>
      <c r="E11" s="10">
        <v>0.96</v>
      </c>
      <c r="F11" s="8">
        <v>0.96</v>
      </c>
      <c r="G11" s="6"/>
      <c r="H11" s="11">
        <f t="shared" si="0"/>
        <v>0</v>
      </c>
      <c r="J11" s="17"/>
      <c r="L11" s="12"/>
    </row>
    <row r="12" spans="1:12" x14ac:dyDescent="0.3">
      <c r="A12" s="6" t="s">
        <v>6</v>
      </c>
      <c r="B12" s="7" t="s">
        <v>36</v>
      </c>
      <c r="C12" s="8">
        <v>0.98</v>
      </c>
      <c r="D12" s="9">
        <v>0.98</v>
      </c>
      <c r="E12" s="10">
        <v>0.98</v>
      </c>
      <c r="F12" s="8">
        <v>0.98</v>
      </c>
      <c r="G12" s="6"/>
      <c r="H12" s="11">
        <f t="shared" si="0"/>
        <v>0</v>
      </c>
      <c r="J12" s="5"/>
    </row>
    <row r="13" spans="1:12" x14ac:dyDescent="0.3">
      <c r="A13" s="39" t="s">
        <v>7</v>
      </c>
      <c r="B13" s="40" t="s">
        <v>37</v>
      </c>
      <c r="C13" s="41">
        <v>2.4500000000000002</v>
      </c>
      <c r="D13" s="42">
        <v>2.46</v>
      </c>
      <c r="E13" s="43">
        <v>2.44</v>
      </c>
      <c r="F13" s="41">
        <v>2.44</v>
      </c>
      <c r="G13" s="39"/>
      <c r="H13" s="44">
        <f t="shared" si="0"/>
        <v>-4.0816326530613185E-3</v>
      </c>
      <c r="J13" s="5">
        <v>112546.48000000003</v>
      </c>
    </row>
    <row r="14" spans="1:12" x14ac:dyDescent="0.3">
      <c r="A14" s="6" t="s">
        <v>8</v>
      </c>
      <c r="B14" s="7" t="s">
        <v>38</v>
      </c>
      <c r="C14" s="8">
        <v>2.6</v>
      </c>
      <c r="D14" s="9">
        <v>2.6</v>
      </c>
      <c r="E14" s="10">
        <v>2.6</v>
      </c>
      <c r="F14" s="8">
        <v>2.6</v>
      </c>
      <c r="G14" s="6"/>
      <c r="H14" s="11">
        <f t="shared" si="0"/>
        <v>0</v>
      </c>
      <c r="J14" s="29">
        <v>15002</v>
      </c>
    </row>
    <row r="15" spans="1:12" x14ac:dyDescent="0.3">
      <c r="A15" s="6" t="s">
        <v>9</v>
      </c>
      <c r="B15" s="7" t="s">
        <v>39</v>
      </c>
      <c r="C15" s="8">
        <v>3.8</v>
      </c>
      <c r="D15" s="9">
        <v>3.8</v>
      </c>
      <c r="E15" s="10">
        <v>3.8</v>
      </c>
      <c r="F15" s="8">
        <v>3.8</v>
      </c>
      <c r="G15" s="6"/>
      <c r="H15" s="11">
        <f t="shared" si="0"/>
        <v>0</v>
      </c>
      <c r="J15" s="29"/>
    </row>
    <row r="16" spans="1:12" x14ac:dyDescent="0.3">
      <c r="A16" s="6" t="s">
        <v>10</v>
      </c>
      <c r="B16" s="7" t="s">
        <v>40</v>
      </c>
      <c r="C16" s="8">
        <v>69</v>
      </c>
      <c r="D16" s="9">
        <v>69</v>
      </c>
      <c r="E16" s="10">
        <v>69</v>
      </c>
      <c r="F16" s="8">
        <v>69</v>
      </c>
      <c r="G16" s="6"/>
      <c r="H16" s="11">
        <f t="shared" si="0"/>
        <v>0</v>
      </c>
      <c r="J16" s="5"/>
    </row>
    <row r="17" spans="1:10" x14ac:dyDescent="0.3">
      <c r="A17" s="6" t="s">
        <v>16</v>
      </c>
      <c r="B17" s="7" t="s">
        <v>41</v>
      </c>
      <c r="C17" s="8">
        <v>4.5</v>
      </c>
      <c r="D17" s="9">
        <v>4.5</v>
      </c>
      <c r="E17" s="10">
        <v>4.5</v>
      </c>
      <c r="F17" s="8">
        <v>4.5</v>
      </c>
      <c r="G17" s="6"/>
      <c r="H17" s="11">
        <f t="shared" si="0"/>
        <v>0</v>
      </c>
      <c r="J17" s="5"/>
    </row>
    <row r="18" spans="1:10" x14ac:dyDescent="0.3">
      <c r="A18" s="6" t="s">
        <v>11</v>
      </c>
      <c r="B18" s="7" t="s">
        <v>42</v>
      </c>
      <c r="C18" s="8">
        <v>1</v>
      </c>
      <c r="D18" s="9">
        <v>1</v>
      </c>
      <c r="E18" s="10">
        <v>1</v>
      </c>
      <c r="F18" s="8">
        <v>1</v>
      </c>
      <c r="G18" s="6"/>
      <c r="H18" s="11">
        <f t="shared" si="0"/>
        <v>0</v>
      </c>
      <c r="J18" s="5"/>
    </row>
    <row r="19" spans="1:10" x14ac:dyDescent="0.3">
      <c r="A19" s="31" t="s">
        <v>12</v>
      </c>
      <c r="B19" s="32" t="s">
        <v>43</v>
      </c>
      <c r="C19" s="33">
        <v>0.68</v>
      </c>
      <c r="D19" s="34">
        <v>0.7</v>
      </c>
      <c r="E19" s="35">
        <v>0.66</v>
      </c>
      <c r="F19" s="33">
        <v>0.7</v>
      </c>
      <c r="G19" s="31"/>
      <c r="H19" s="36">
        <f t="shared" si="0"/>
        <v>2.9411764705882214E-2</v>
      </c>
      <c r="J19" s="29">
        <v>4956.3399999999992</v>
      </c>
    </row>
    <row r="20" spans="1:10" x14ac:dyDescent="0.3">
      <c r="A20" s="15" t="s">
        <v>50</v>
      </c>
      <c r="B20" s="16" t="s">
        <v>52</v>
      </c>
      <c r="C20" s="8">
        <v>3.5</v>
      </c>
      <c r="D20" s="9">
        <v>3.5</v>
      </c>
      <c r="E20" s="10">
        <v>3.5</v>
      </c>
      <c r="F20" s="8">
        <v>3.5</v>
      </c>
      <c r="G20" s="6"/>
      <c r="H20" s="11">
        <f t="shared" si="0"/>
        <v>0</v>
      </c>
      <c r="J20" s="29"/>
    </row>
    <row r="21" spans="1:10" x14ac:dyDescent="0.3">
      <c r="A21" s="6" t="s">
        <v>13</v>
      </c>
      <c r="B21" s="7" t="s">
        <v>44</v>
      </c>
      <c r="C21" s="8">
        <v>2.62</v>
      </c>
      <c r="D21" s="9">
        <v>2.62</v>
      </c>
      <c r="E21" s="10">
        <v>2.62</v>
      </c>
      <c r="F21" s="8">
        <v>2.62</v>
      </c>
      <c r="G21" s="6"/>
      <c r="H21" s="11">
        <f t="shared" si="0"/>
        <v>0</v>
      </c>
      <c r="J21" s="5"/>
    </row>
    <row r="22" spans="1:10" x14ac:dyDescent="0.3">
      <c r="A22" s="6" t="s">
        <v>14</v>
      </c>
      <c r="B22" s="7" t="s">
        <v>45</v>
      </c>
      <c r="C22" s="8">
        <v>0.9</v>
      </c>
      <c r="D22" s="9">
        <v>0.9</v>
      </c>
      <c r="E22" s="10">
        <v>0.9</v>
      </c>
      <c r="F22" s="8">
        <v>0.9</v>
      </c>
      <c r="G22" s="6"/>
      <c r="H22" s="11">
        <f t="shared" si="0"/>
        <v>0</v>
      </c>
      <c r="J22" s="30"/>
    </row>
    <row r="23" spans="1:10" x14ac:dyDescent="0.3">
      <c r="A23" s="6" t="s">
        <v>15</v>
      </c>
      <c r="B23" s="7" t="s">
        <v>46</v>
      </c>
      <c r="C23" s="8">
        <v>6.05</v>
      </c>
      <c r="D23" s="9">
        <v>6.05</v>
      </c>
      <c r="E23" s="10">
        <v>6.05</v>
      </c>
      <c r="F23" s="8">
        <v>6.05</v>
      </c>
      <c r="G23" s="6"/>
      <c r="H23" s="11">
        <f t="shared" si="0"/>
        <v>0</v>
      </c>
      <c r="J23" s="29"/>
    </row>
    <row r="24" spans="1:10" x14ac:dyDescent="0.3">
      <c r="A24" s="15" t="s">
        <v>51</v>
      </c>
      <c r="B24" s="16" t="s">
        <v>53</v>
      </c>
      <c r="C24" s="8">
        <v>4.25</v>
      </c>
      <c r="D24" s="9">
        <v>4.25</v>
      </c>
      <c r="E24" s="10">
        <v>4.25</v>
      </c>
      <c r="F24" s="8">
        <v>4.25</v>
      </c>
      <c r="G24" s="6"/>
      <c r="H24" s="11">
        <f t="shared" si="0"/>
        <v>0</v>
      </c>
      <c r="J24" s="5"/>
    </row>
    <row r="25" spans="1:10" x14ac:dyDescent="0.3">
      <c r="A25" s="6" t="s">
        <v>23</v>
      </c>
      <c r="B25" s="7" t="s">
        <v>47</v>
      </c>
      <c r="C25" s="8">
        <v>2.6</v>
      </c>
      <c r="D25" s="9">
        <v>2.6</v>
      </c>
      <c r="E25" s="10">
        <v>2.6</v>
      </c>
      <c r="F25" s="8">
        <v>2.6</v>
      </c>
      <c r="G25" s="6"/>
      <c r="H25" s="11">
        <f t="shared" si="0"/>
        <v>0</v>
      </c>
      <c r="J25" s="5">
        <v>18954</v>
      </c>
    </row>
    <row r="26" spans="1:10" ht="15" thickBot="1" x14ac:dyDescent="0.35">
      <c r="A26" s="15" t="s">
        <v>22</v>
      </c>
      <c r="B26" s="7" t="s">
        <v>49</v>
      </c>
      <c r="C26" s="6"/>
      <c r="D26" s="13"/>
      <c r="E26" s="13"/>
      <c r="F26" s="6"/>
      <c r="G26" s="6"/>
      <c r="H26" s="6"/>
      <c r="J26" s="28">
        <v>52500</v>
      </c>
    </row>
    <row r="27" spans="1:10" x14ac:dyDescent="0.3">
      <c r="A27" s="4"/>
      <c r="B27" s="12"/>
      <c r="J27" s="14">
        <f>SUM(J5:J26)</f>
        <v>318762.82000000007</v>
      </c>
    </row>
    <row r="29" spans="1:10" x14ac:dyDescent="0.3">
      <c r="C29" s="38"/>
      <c r="D29" s="38"/>
      <c r="E29" s="38"/>
    </row>
    <row r="30" spans="1:10" x14ac:dyDescent="0.3">
      <c r="C30" s="18"/>
    </row>
  </sheetData>
  <mergeCells count="2">
    <mergeCell ref="A1:H1"/>
    <mergeCell ref="C29:E29"/>
  </mergeCells>
  <conditionalFormatting sqref="J4:J10 J12:J26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4:J10 J12:J27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conditionalFormatting sqref="J5:J26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{2B0852BD-5F27-4976-8386-E723CA72BFD2}</x14:id>
        </ext>
      </extLst>
    </cfRule>
  </conditionalFormatting>
  <conditionalFormatting sqref="J5:J2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{66B751D5-9923-4959-8378-93959F9AAC32}</x14:id>
        </ext>
      </extLst>
    </cfRule>
  </conditionalFormatting>
  <pageMargins left="0.7" right="0.7" top="0.75" bottom="0.75" header="0.3" footer="0.3"/>
  <pageSetup orientation="portrait" r:id="rId1"/>
  <drawing r:id="rId2"/>
  <legacyDrawing r:id="rId3"/>
  <picture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J4:J10 J12:J26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J4:J10 J12:J27</xm:sqref>
        </x14:conditionalFormatting>
        <x14:conditionalFormatting xmlns:xm="http://schemas.microsoft.com/office/excel/2006/main">
          <x14:cfRule type="dataBar" id="{2B0852BD-5F27-4976-8386-E723CA72BFD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J5:J26</xm:sqref>
        </x14:conditionalFormatting>
        <x14:conditionalFormatting xmlns:xm="http://schemas.microsoft.com/office/excel/2006/main">
          <x14:cfRule type="dataBar" id="{66B751D5-9923-4959-8378-93959F9AAC3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J5:J27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NOV-21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2018-11-21T23:08:15Z</dcterms:modified>
</cp:coreProperties>
</file>