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9672"/>
  </bookViews>
  <sheets>
    <sheet name="S40" sheetId="1" r:id="rId1"/>
    <sheet name="Octubre 2" sheetId="188" r:id="rId2"/>
    <sheet name="Octubre 3" sheetId="189" r:id="rId3"/>
    <sheet name="Octubre 4" sheetId="190" r:id="rId4"/>
    <sheet name="Octubre 5" sheetId="191" r:id="rId5"/>
    <sheet name="Octubre 6" sheetId="192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H4" i="192"/>
  <c r="H5" i="192"/>
  <c r="H6" i="192"/>
  <c r="H7" i="192"/>
  <c r="H8" i="192"/>
  <c r="H9" i="192"/>
  <c r="H10" i="192"/>
  <c r="H11" i="192"/>
  <c r="H12" i="192"/>
  <c r="H13" i="192"/>
  <c r="H14" i="192"/>
  <c r="H15" i="192"/>
  <c r="H16" i="192"/>
  <c r="H17" i="192"/>
  <c r="H18" i="192"/>
  <c r="H19" i="192"/>
  <c r="H20" i="192"/>
  <c r="H21" i="192"/>
  <c r="H22" i="192"/>
  <c r="H23" i="192"/>
  <c r="J25" i="192"/>
  <c r="H4" i="191"/>
  <c r="H5" i="191"/>
  <c r="H6" i="191"/>
  <c r="H7" i="191"/>
  <c r="H8" i="191"/>
  <c r="H9" i="191"/>
  <c r="H10" i="191"/>
  <c r="H11" i="191"/>
  <c r="H12" i="191"/>
  <c r="H13" i="191"/>
  <c r="H14" i="191"/>
  <c r="H15" i="191"/>
  <c r="H16" i="191"/>
  <c r="H17" i="191"/>
  <c r="H18" i="191"/>
  <c r="H19" i="191"/>
  <c r="H20" i="191"/>
  <c r="H21" i="191"/>
  <c r="H22" i="191"/>
  <c r="H23" i="191"/>
  <c r="J25" i="191"/>
  <c r="H4" i="190"/>
  <c r="H5" i="190"/>
  <c r="H6" i="190"/>
  <c r="H7" i="190"/>
  <c r="H8" i="190"/>
  <c r="H9" i="190"/>
  <c r="H10" i="190"/>
  <c r="H11" i="190"/>
  <c r="H12" i="190"/>
  <c r="H13" i="190"/>
  <c r="H14" i="190"/>
  <c r="H15" i="190"/>
  <c r="H16" i="190"/>
  <c r="H17" i="190"/>
  <c r="H18" i="190"/>
  <c r="H19" i="190"/>
  <c r="H20" i="190"/>
  <c r="H21" i="190"/>
  <c r="H22" i="190"/>
  <c r="H23" i="190"/>
  <c r="J25" i="190"/>
  <c r="H4" i="189"/>
  <c r="H5" i="189"/>
  <c r="H6" i="189"/>
  <c r="H7" i="189"/>
  <c r="H8" i="189"/>
  <c r="H9" i="189"/>
  <c r="H10" i="189"/>
  <c r="H11" i="189"/>
  <c r="H12" i="189"/>
  <c r="H13" i="189"/>
  <c r="H14" i="189"/>
  <c r="H15" i="189"/>
  <c r="H16" i="189"/>
  <c r="H17" i="189"/>
  <c r="H18" i="189"/>
  <c r="H19" i="189"/>
  <c r="H20" i="189"/>
  <c r="H21" i="189"/>
  <c r="H22" i="189"/>
  <c r="H23" i="189"/>
  <c r="J25" i="189"/>
  <c r="H4" i="188"/>
  <c r="H5" i="188"/>
  <c r="H6" i="188"/>
  <c r="H7" i="188"/>
  <c r="H8" i="188"/>
  <c r="H9" i="188"/>
  <c r="H10" i="188"/>
  <c r="H11" i="188"/>
  <c r="H12" i="188"/>
  <c r="H13" i="188"/>
  <c r="H14" i="188"/>
  <c r="H15" i="188"/>
  <c r="H16" i="188"/>
  <c r="H17" i="188"/>
  <c r="H18" i="188"/>
  <c r="H19" i="188"/>
  <c r="H20" i="188"/>
  <c r="H21" i="188"/>
  <c r="H22" i="188"/>
  <c r="H23" i="188"/>
  <c r="J25" i="188"/>
  <c r="J25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<sst xmlns="http://schemas.openxmlformats.org/spreadsheetml/2006/main" count="302" uniqueCount="54">
  <si>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</si>
  <si>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</si>
  <si>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</si>
  <si>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</si>
  <si>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</si>
  <si>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</si>
  <si>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</si>
  <si>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</si>
  <si>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</si>
  <si>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</si>
  <si>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</si>
  <si>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</si>
  <si>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</si>
  <si>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</si>
  <si>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</si>
  <si>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</si>
  <si>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</si>
  <si>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</si>
  <si>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</si>
  <si>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</si>
  <si>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</si>
  <si>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</si>
  <si>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</si>
  <si>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</si>
  <si>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</si>
  <si>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</si>
  <si>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</si>
  <si>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Cierre</t>
  </si>
  <si>
    <t>Apertura</t>
  </si>
  <si>
    <t>Low</t>
  </si>
  <si>
    <t>High</t>
  </si>
  <si>
    <t>OTR</t>
  </si>
  <si>
    <t>VGF</t>
  </si>
  <si>
    <t>SPD</t>
  </si>
  <si>
    <t>SCD</t>
  </si>
  <si>
    <t>RGF</t>
  </si>
  <si>
    <t>PRD</t>
  </si>
  <si>
    <t>ISC</t>
  </si>
  <si>
    <t>TON</t>
  </si>
  <si>
    <t>HLC</t>
  </si>
  <si>
    <t>CRE</t>
  </si>
  <si>
    <t>EFR</t>
  </si>
  <si>
    <t>SLF</t>
  </si>
  <si>
    <t>ERC</t>
  </si>
  <si>
    <t>CNA</t>
  </si>
  <si>
    <t>CNC</t>
  </si>
  <si>
    <t>BRI</t>
  </si>
  <si>
    <t>PCH</t>
  </si>
  <si>
    <t>GYQ</t>
  </si>
  <si>
    <t>BLV</t>
  </si>
  <si>
    <t>ABK</t>
  </si>
  <si>
    <t>ECI</t>
  </si>
  <si>
    <t>Codigo</t>
  </si>
  <si>
    <t>Semana 40, 2017. Del 2-6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</si>
</sst>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3" borderId="0" xfId="0" applyNumberFormat="1" applyFill="1"/>
    <xf numFmtId="0" fontId="6" fillId="3" borderId="0" xfId="0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7" fillId="0" borderId="0" xfId="0" applyNumberFormat="1" applyFont="1" applyFill="1"/>
    <xf numFmtId="0" fontId="6" fillId="0" borderId="0" xfId="0" applyFont="1"/>
    <xf numFmtId="164" fontId="6" fillId="0" borderId="0" xfId="0" applyNumberFormat="1" applyFont="1" applyFill="1"/>
    <xf numFmtId="164" fontId="8" fillId="0" borderId="0" xfId="0" applyNumberFormat="1" applyFont="1" applyFill="1"/>
    <xf numFmtId="164" fontId="6" fillId="2" borderId="0" xfId="0" applyNumberFormat="1" applyFont="1" applyFill="1"/>
    <xf numFmtId="164" fontId="8" fillId="2" borderId="0" xfId="0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3" borderId="0" xfId="0" applyNumberFormat="1" applyFont="1" applyFill="1"/>
    <xf numFmtId="164" fontId="8" fillId="3" borderId="0" xfId="0" applyNumberFormat="1" applyFont="1" applyFill="1"/>
    <xf numFmtId="4" fontId="8" fillId="3" borderId="0" xfId="0" applyNumberFormat="1" applyFont="1" applyFill="1"/>
    <xf numFmtId="0" fontId="4" fillId="4" borderId="0" xfId="1"/>
    <xf numFmtId="0" fontId="4" fillId="4" borderId="0" xfId="1" applyAlignment="1">
      <alignment horizontal="center"/>
    </xf>
    <xf numFmtId="10" fontId="4" fillId="4" borderId="0" xfId="1" applyNumberFormat="1"/>
    <xf numFmtId="164" fontId="4" fillId="4" borderId="0" xfId="1" applyNumberFormat="1"/>
    <xf numFmtId="4" fontId="0" fillId="2" borderId="0" xfId="0" applyNumberFormat="1" applyFill="1"/>
    <xf numFmtId="0" fontId="6" fillId="2" borderId="0" xfId="0" applyFont="1" applyFill="1"/>
    <xf numFmtId="4" fontId="8" fillId="2" borderId="0" xfId="0" applyNumberFormat="1" applyFont="1" applyFill="1"/>
    <xf numFmtId="0" fontId="6" fillId="0" borderId="0" xfId="0" applyFont="1" applyFill="1"/>
    <xf numFmtId="0" fontId="5" fillId="5" borderId="0" xfId="2"/>
    <xf numFmtId="0" fontId="5" fillId="5" borderId="0" xfId="2" applyAlignment="1">
      <alignment horizontal="center"/>
    </xf>
    <xf numFmtId="10" fontId="5" fillId="5" borderId="0" xfId="2" applyNumberFormat="1"/>
    <xf numFmtId="164" fontId="5" fillId="5" borderId="0" xfId="2" applyNumberFormat="1"/>
    <xf numFmtId="0" fontId="12" fillId="0" borderId="0" xfId="0" applyFont="1"/>
    <xf numFmtId="165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/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164" fontId="11" fillId="0" borderId="0" xfId="0" applyNumberFormat="1" applyFont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10" fontId="7" fillId="0" borderId="0" xfId="2" applyNumberFormat="1" applyFont="1" applyFill="1"/>
    <xf numFmtId="0" fontId="7" fillId="0" borderId="0" xfId="0" applyFont="1" applyFill="1" applyAlignment="1">
      <alignment horizontal="center"/>
    </xf>
    <xf numFmtId="164" fontId="7" fillId="0" borderId="0" xfId="2" applyNumberFormat="1" applyFont="1" applyFill="1"/>
    <xf numFmtId="0" fontId="7" fillId="0" borderId="0" xfId="0" applyFont="1" applyFill="1"/>
    <xf numFmtId="10" fontId="7" fillId="0" borderId="0" xfId="0" applyNumberFormat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10" fontId="7" fillId="0" borderId="0" xfId="1" applyNumberFormat="1" applyFont="1" applyFill="1"/>
    <xf numFmtId="164" fontId="6" fillId="0" borderId="0" xfId="2" applyNumberFormat="1" applyFont="1" applyFill="1"/>
    <xf numFmtId="164" fontId="8" fillId="0" borderId="0" xfId="2" applyNumberFormat="1" applyFont="1" applyFill="1"/>
    <xf numFmtId="4" fontId="4" fillId="4" borderId="0" xfId="1" applyNumberFormat="1"/>
    <xf numFmtId="165" fontId="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0" fontId="12" fillId="0" borderId="0" xfId="0" applyNumberFormat="1" applyFont="1" applyFill="1"/>
    <xf numFmtId="164" fontId="12" fillId="0" borderId="0" xfId="0" applyNumberFormat="1" applyFont="1" applyFill="1"/>
    <xf numFmtId="10" fontId="12" fillId="3" borderId="0" xfId="0" applyNumberFormat="1" applyFont="1" applyFill="1"/>
    <xf numFmtId="0" fontId="12" fillId="3" borderId="0" xfId="0" applyFont="1" applyFill="1"/>
    <xf numFmtId="164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10" fontId="12" fillId="2" borderId="0" xfId="0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4" fontId="12" fillId="2" borderId="0" xfId="0" applyNumberFormat="1" applyFont="1" applyFill="1"/>
    <xf numFmtId="4" fontId="12" fillId="3" borderId="0" xfId="0" applyNumberFormat="1" applyFont="1" applyFill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0" fontId="15" fillId="0" borderId="0" xfId="0" applyFont="1"/>
    <xf numFmtId="164" fontId="13" fillId="0" borderId="1" xfId="0" applyNumberFormat="1" applyFont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0" fontId="13" fillId="0" borderId="0" xfId="0" applyNumberFormat="1" applyFont="1" applyFill="1"/>
    <xf numFmtId="164" fontId="13" fillId="0" borderId="0" xfId="0" applyNumberFormat="1" applyFont="1" applyFill="1"/>
    <xf numFmtId="164" fontId="14" fillId="0" borderId="0" xfId="0" applyNumberFormat="1" applyFont="1" applyFill="1"/>
    <xf numFmtId="164" fontId="16" fillId="0" borderId="0" xfId="0" applyNumberFormat="1" applyFont="1" applyFill="1"/>
    <xf numFmtId="10" fontId="13" fillId="2" borderId="0" xfId="0" applyNumberFormat="1" applyFont="1" applyFill="1"/>
    <xf numFmtId="0" fontId="13" fillId="2" borderId="0" xfId="0" applyFont="1" applyFill="1"/>
    <xf numFmtId="164" fontId="13" fillId="2" borderId="0" xfId="0" applyNumberFormat="1" applyFont="1" applyFill="1"/>
    <xf numFmtId="164" fontId="14" fillId="2" borderId="0" xfId="0" applyNumberFormat="1" applyFont="1" applyFill="1"/>
    <xf numFmtId="164" fontId="16" fillId="2" borderId="0" xfId="0" applyNumberFormat="1" applyFont="1" applyFill="1"/>
    <xf numFmtId="0" fontId="13" fillId="2" borderId="0" xfId="0" applyFont="1" applyFill="1" applyAlignment="1">
      <alignment horizontal="center"/>
    </xf>
    <xf numFmtId="4" fontId="13" fillId="2" borderId="0" xfId="0" applyNumberFormat="1" applyFont="1" applyFill="1"/>
    <xf numFmtId="0" fontId="14" fillId="2" borderId="0" xfId="0" applyFont="1" applyFill="1"/>
    <xf numFmtId="4" fontId="16" fillId="2" borderId="0" xfId="0" applyNumberFormat="1" applyFont="1" applyFill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5" fillId="0" borderId="0" xfId="0" applyNumberFormat="1" applyFont="1"/>
    <xf numFmtId="165" fontId="15" fillId="0" borderId="0" xfId="0" applyNumberFormat="1" applyFont="1" applyAlignment="1">
      <alignment horizontal="center"/>
    </xf>
    <xf numFmtId="164" fontId="19" fillId="0" borderId="0" xfId="0" applyNumberFormat="1" applyFont="1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2'!$J$25</c:f>
              <c:numCache>
                <c:formatCode>"$"#,##0.00</c:formatCode>
                <c:ptCount val="1"/>
                <c:pt idx="0">
                  <c:v>120053.91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3'!$J$25</c:f>
              <c:numCache>
                <c:formatCode>"$"#,##0.00</c:formatCode>
                <c:ptCount val="1"/>
                <c:pt idx="0">
                  <c:v>32495.94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4'!$J$25</c:f>
              <c:numCache>
                <c:formatCode>"$"#,##0.00</c:formatCode>
                <c:ptCount val="1"/>
                <c:pt idx="0">
                  <c:v>155753.35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5'!$J$25</c:f>
              <c:numCache>
                <c:formatCode>"$"#,##0.00</c:formatCode>
                <c:ptCount val="1"/>
                <c:pt idx="0">
                  <c:v>149800.71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6'!$J$25</c:f>
              <c:numCache>
                <c:formatCode>"$"#,##0.00</c:formatCode>
                <c:ptCount val="1"/>
                <c:pt idx="0">
                  <c:v>92736.78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'S40'!$J$3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C0-41DE-8CFF-84E6DC1E5E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C0-41DE-8CFF-84E6DC1E5E3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BC0-41DE-8CFF-84E6DC1E5E3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BC0-41DE-8CFF-84E6DC1E5E3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BC0-41DE-8CFF-84E6DC1E5E3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BC0-41DE-8CFF-84E6DC1E5E3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BC0-41DE-8CFF-84E6DC1E5E3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B3D-4B63-A2E6-22BC9C10D59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FCB-45A3-90B0-D821DF74B1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F23-45BB-9743-0C7F3A61499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604F-4369-9689-B1635C197CC4}"/>
              </c:ext>
            </c:extLst>
          </c:dPt>
          <c:cat>
            <c:strRef>
              <c:f>('S40'!$B$6,'S40'!$B$7,'S40'!$B$9,'S40'!$B$10,'S40'!$B$13,'S40'!$B$14,'S40'!$B$17,'S40'!$B$18,'S40'!$B$21,'S40'!$B$23,'S40'!$B$24)</c:f>
              <c:strCache>
                <c:ptCount val="11"/>
                <c:pt idx="0">
                  <c:v>BLV</c:v>
                </c:pt>
                <c:pt idx="1">
                  <c:v>GYQ</c:v>
                </c:pt>
                <c:pt idx="2">
                  <c:v>BRI</c:v>
                </c:pt>
                <c:pt idx="3">
                  <c:v>CNC</c:v>
                </c:pt>
                <c:pt idx="4">
                  <c:v>SLF</c:v>
                </c:pt>
                <c:pt idx="5">
                  <c:v>EFR</c:v>
                </c:pt>
                <c:pt idx="6">
                  <c:v>TON</c:v>
                </c:pt>
                <c:pt idx="7">
                  <c:v>ISC</c:v>
                </c:pt>
                <c:pt idx="8">
                  <c:v>SCD</c:v>
                </c:pt>
                <c:pt idx="9">
                  <c:v>VGF</c:v>
                </c:pt>
                <c:pt idx="10">
                  <c:v>OTR</c:v>
                </c:pt>
              </c:strCache>
            </c:strRef>
          </c:cat>
          <c:val>
            <c:numRef>
              <c:f>('S40'!$J$6,'S40'!$J$7,'S40'!$J$9,'S40'!$J$10,'S40'!$J$13,'S40'!$J$14,'S40'!$J$17,'S40'!$J$18,'S40'!$J$21,'S40'!$J$23,'S40'!$J$24)</c:f>
              <c:numCache>
                <c:formatCode>"$"#,##0.00</c:formatCode>
                <c:ptCount val="11"/>
                <c:pt idx="0">
                  <c:v>1740</c:v>
                </c:pt>
                <c:pt idx="1">
                  <c:v>11316.51</c:v>
                </c:pt>
                <c:pt idx="2">
                  <c:v>18000</c:v>
                </c:pt>
                <c:pt idx="3">
                  <c:v>3920</c:v>
                </c:pt>
                <c:pt idx="4">
                  <c:v>373574.01999999996</c:v>
                </c:pt>
                <c:pt idx="5">
                  <c:v>5002.3999999999996</c:v>
                </c:pt>
                <c:pt idx="6">
                  <c:v>4500</c:v>
                </c:pt>
                <c:pt idx="7">
                  <c:v>16245.16</c:v>
                </c:pt>
                <c:pt idx="8">
                  <c:v>113204.1</c:v>
                </c:pt>
                <c:pt idx="9">
                  <c:v>1001</c:v>
                </c:pt>
                <c:pt idx="10">
                  <c:v>2337.5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D3E-B5B8-27EF6807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F-48F2-BD8D-36159DFA24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F-48F2-BD8D-36159DFA24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F-48F2-BD8D-36159DFA248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F-48F2-BD8D-36159DFA248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F-48F2-BD8D-36159DFA248E}"/>
              </c:ext>
            </c:extLst>
          </c:dPt>
          <c:cat>
            <c:strRef>
              <c:f>('Octubre 2'!$A$7,'Octubre 2'!$A$13,'Octubre 2'!$A$14,'Octubre 2'!$A$18,'Octubre 2'!$A$21)</c:f>
              <c:strCache>
                <c:ptCount val="5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Inversancarlos</c:v>
                </c:pt>
                <c:pt idx="4">
                  <c:v>San Carlos</c:v>
                </c:pt>
              </c:strCache>
            </c:strRef>
          </c:cat>
          <c:val>
            <c:numRef>
              <c:f>('Octubre 2'!$J$7,'Octubre 2'!$J$13,'Octubre 2'!$J$14,'Octubre 2'!$J$18,'Octubre 2'!$J$21)</c:f>
              <c:numCache>
                <c:formatCode>"$"#,##0.00</c:formatCode>
                <c:ptCount val="5"/>
                <c:pt idx="0">
                  <c:v>8699.07</c:v>
                </c:pt>
                <c:pt idx="1">
                  <c:v>55397.149999999994</c:v>
                </c:pt>
                <c:pt idx="2">
                  <c:v>5002.3999999999996</c:v>
                </c:pt>
                <c:pt idx="3">
                  <c:v>16245.16</c:v>
                </c:pt>
                <c:pt idx="4">
                  <c:v>34710.129999999997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3F-48F2-BD8D-36159DFA2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C09-4433-BA17-C94F9108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C09-4433-BA17-C94F9108E373}"/>
              </c:ext>
            </c:extLst>
          </c:dPt>
          <c:cat>
            <c:strRef>
              <c:f>('Octubre 3'!$A$7,'Octubre 3'!$A$13)</c:f>
              <c:strCache>
                <c:ptCount val="2"/>
                <c:pt idx="0">
                  <c:v>Banco de Guayaquil</c:v>
                </c:pt>
                <c:pt idx="1">
                  <c:v>Corporacion La Favorita</c:v>
                </c:pt>
              </c:strCache>
            </c:strRef>
          </c:cat>
          <c:val>
            <c:numRef>
              <c:f>('Octubre 3'!$J$7,'Octubre 3'!$J$13)</c:f>
              <c:numCache>
                <c:formatCode>"$"#,##0.00</c:formatCode>
                <c:ptCount val="2"/>
                <c:pt idx="0">
                  <c:v>2617.44</c:v>
                </c:pt>
                <c:pt idx="1">
                  <c:v>29878.5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09-4433-BA17-C94F9108E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928-4058-B809-81140CA5EDC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928-4058-B809-81140CA5EDC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928-4058-B809-81140CA5EDC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928-4058-B809-81140CA5EDC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928-4058-B809-81140CA5EDCA}"/>
              </c:ext>
            </c:extLst>
          </c:dPt>
          <c:cat>
            <c:strRef>
              <c:f>('Octubre 4'!$A$9,'Octubre 4'!$A$10,'Octubre 4'!$A$13,'Octubre 4'!$A$21,'Octubre 4'!$A$24)</c:f>
              <c:strCache>
                <c:ptCount val="5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San Carlos</c:v>
                </c:pt>
                <c:pt idx="4">
                  <c:v>Otros</c:v>
                </c:pt>
              </c:strCache>
            </c:strRef>
          </c:cat>
          <c:val>
            <c:numRef>
              <c:f>('Octubre 4'!$J$9,'Octubre 4'!$J$10,'Octubre 4'!$J$13,'Octubre 4'!$J$21,'Octubre 4'!$J$24)</c:f>
              <c:numCache>
                <c:formatCode>"$"#,##0.00</c:formatCode>
                <c:ptCount val="5"/>
                <c:pt idx="0">
                  <c:v>15000</c:v>
                </c:pt>
                <c:pt idx="1">
                  <c:v>3920</c:v>
                </c:pt>
                <c:pt idx="2">
                  <c:v>126558.35</c:v>
                </c:pt>
                <c:pt idx="3">
                  <c:v>9000</c:v>
                </c:pt>
                <c:pt idx="4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28-4058-B809-81140CA5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7F-4F4A-953B-64DEC0E6038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7F-4F4A-953B-64DEC0E6038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7F-4F4A-953B-64DEC0E6038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7F-4F4A-953B-64DEC0E60389}"/>
              </c:ext>
            </c:extLst>
          </c:dPt>
          <c:cat>
            <c:strRef>
              <c:f>('Octubre 5'!$A$9,'Octubre 5'!$A$13,'Octubre 5'!$A$17,'Octubre 5'!$A$24)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Holding Tonicorp</c:v>
                </c:pt>
                <c:pt idx="3">
                  <c:v>Otros</c:v>
                </c:pt>
              </c:strCache>
            </c:strRef>
          </c:cat>
          <c:val>
            <c:numRef>
              <c:f>('Octubre 5'!$J$9,'Octubre 5'!$J$13,'Octubre 5'!$J$17,'Octubre 5'!$J$24)</c:f>
              <c:numCache>
                <c:formatCode>"$"#,##0.00</c:formatCode>
                <c:ptCount val="4"/>
                <c:pt idx="0">
                  <c:v>2000</c:v>
                </c:pt>
                <c:pt idx="1">
                  <c:v>142238.21</c:v>
                </c:pt>
                <c:pt idx="2">
                  <c:v>4500</c:v>
                </c:pt>
                <c:pt idx="3">
                  <c:v>1062.5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7F-4F4A-953B-64DEC0E60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B92-4D8A-9C27-8EF032DA0B0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B92-4D8A-9C27-8EF032DA0B0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B92-4D8A-9C27-8EF032DA0B0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B92-4D8A-9C27-8EF032DA0B0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B92-4D8A-9C27-8EF032DA0B06}"/>
              </c:ext>
            </c:extLst>
          </c:dPt>
          <c:cat>
            <c:strRef>
              <c:f>('Octubre 6'!$A$6,'Octubre 6'!$A$9,'Octubre 6'!$A$13,'Octubre 6'!$A$21,'Octubre 6'!$A$23)</c:f>
              <c:strCache>
                <c:ptCount val="5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San Carlos</c:v>
                </c:pt>
                <c:pt idx="4">
                  <c:v>Valle Grande Forestal</c:v>
                </c:pt>
              </c:strCache>
            </c:strRef>
          </c:cat>
          <c:val>
            <c:numRef>
              <c:f>('Octubre 6'!$J$6,'Octubre 6'!$J$9,'Octubre 6'!$J$13,'Octubre 6'!$J$21,'Octubre 6'!$J$23)</c:f>
              <c:numCache>
                <c:formatCode>"$"#,##0.00</c:formatCode>
                <c:ptCount val="5"/>
                <c:pt idx="0">
                  <c:v>1740</c:v>
                </c:pt>
                <c:pt idx="1">
                  <c:v>1000</c:v>
                </c:pt>
                <c:pt idx="2">
                  <c:v>19501.810000000001</c:v>
                </c:pt>
                <c:pt idx="3">
                  <c:v>69493.97</c:v>
                </c:pt>
                <c:pt idx="4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92-4D8A-9C27-8EF032DA0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D81EC8-1369-41A8-87C1-CE7C2FAAE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5B5525-23F1-4BD8-B3F8-2DFC442D8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352BB8-02E3-461A-AF29-0D5313CCA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CAC01B-15BD-4959-A93C-E3B1BCAF7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8FF5F0-448E-4F41-AE23-5D17DC958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45" bestFit="1" customWidth="1"/>
    <col min="2" max="2" width="7.109375" style="45" customWidth="1"/>
    <col min="3" max="3" width="13.33203125" style="45" bestFit="1" customWidth="1"/>
    <col min="4" max="5" width="9" style="45" bestFit="1" customWidth="1"/>
    <col min="6" max="6" width="13.33203125" style="45" bestFit="1" customWidth="1"/>
    <col min="7" max="7" width="8.88671875" style="45"/>
    <col min="8" max="8" width="11" style="45" bestFit="1" customWidth="1"/>
    <col min="9" max="9" width="8.88671875" style="45"/>
    <col min="10" max="10" width="16.33203125" style="45" bestFit="1" customWidth="1"/>
    <col min="11" max="11" width="10.5546875" style="45" bestFit="1" customWidth="1"/>
    <col min="12" max="12" width="8.88671875" style="45"/>
    <col min="13" max="13" width="9.5546875" style="45" bestFit="1" customWidth="1"/>
    <col min="14" max="16384" width="8.88671875" style="45"/>
  </cols>
  <sheetData>
    <row r="1" spans="1:10" x14ac:dyDescent="0.3">
      <c r="A1" s="68" t="s">
        <v>53</v>
      </c>
      <c r="B1" s="69"/>
      <c r="C1" s="69"/>
      <c r="D1" s="69"/>
      <c r="E1" s="69"/>
      <c r="F1" s="69"/>
      <c r="G1" s="69"/>
      <c r="H1" s="69"/>
    </row>
    <row r="2" spans="1:10" x14ac:dyDescent="0.3">
      <c r="A2" s="46"/>
    </row>
    <row r="3" spans="1:10" x14ac:dyDescent="0.3">
      <c r="A3" s="47" t="s">
        <v>20</v>
      </c>
      <c r="B3" s="47" t="s">
        <v>52</v>
      </c>
      <c r="C3" s="47" t="s">
        <v>18</v>
      </c>
      <c r="D3" s="47" t="s">
        <v>30</v>
      </c>
      <c r="E3" s="47" t="s">
        <v>29</v>
      </c>
      <c r="F3" s="47" t="s">
        <v>19</v>
      </c>
      <c r="H3" s="47" t="s">
        <v>21</v>
      </c>
      <c r="J3" s="48" t="s">
        <v>23</v>
      </c>
    </row>
    <row r="4" spans="1:10" x14ac:dyDescent="0.3">
      <c r="A4" s="33" t="s">
        <v>17</v>
      </c>
      <c r="B4" s="34" t="s">
        <v>51</v>
      </c>
      <c r="C4" s="67">
        <v>1203.4100000000001</v>
      </c>
      <c r="D4" s="67"/>
      <c r="E4" s="33"/>
      <c r="F4" s="67">
        <v>1230.99</v>
      </c>
      <c r="G4" s="33"/>
      <c r="H4" s="35">
        <f>(F4-C4)/C4</f>
        <v>2.2918207427227565E-2</v>
      </c>
      <c r="J4" s="49"/>
    </row>
    <row r="5" spans="1:10" x14ac:dyDescent="0.3">
      <c r="A5" s="55" t="s">
        <v>22</v>
      </c>
      <c r="B5" s="58" t="s">
        <v>50</v>
      </c>
      <c r="C5" s="22">
        <v>10</v>
      </c>
      <c r="D5" s="66">
        <f>MAX('Octubre 2'!D5,'Octubre 3'!D5,'Octubre 4'!D5,'Octubre 5'!D5,'Octubre 6'!D5)</f>
        <v>10</v>
      </c>
      <c r="E5" s="65">
        <f>MIN('Octubre 2'!E5,'Octubre 3'!E5,'Octubre 4'!E5,'Octubre 5'!E5,'Octubre 6'!E5)</f>
        <v>10</v>
      </c>
      <c r="F5" s="112">
        <v>10</v>
      </c>
      <c r="G5" s="55"/>
      <c r="H5" s="57">
        <f t="shared" ref="H5:H23" si="0">(F5-C5)/C5</f>
        <v>0</v>
      </c>
      <c r="J5" s="50">
        <f>SUM('Octubre 2'!J5,'Octubre 3'!J5,'Octubre 4'!J5,'Octubre 5'!J5,'Octubre 6'!J5)</f>
        <v>0</v>
      </c>
    </row>
    <row r="6" spans="1:10" x14ac:dyDescent="0.3">
      <c r="A6" s="33" t="s">
        <v>0</v>
      </c>
      <c r="B6" s="34" t="s">
        <v>49</v>
      </c>
      <c r="C6" s="36">
        <v>0.8</v>
      </c>
      <c r="D6" s="36">
        <f>MAX('Octubre 2'!D6,'Octubre 3'!D6,'Octubre 4'!D6,'Octubre 5'!D6,'Octubre 6'!D6)</f>
        <v>0.87</v>
      </c>
      <c r="E6" s="36">
        <f>MIN('Octubre 2'!E6,'Octubre 3'!E6,'Octubre 4'!E6,'Octubre 5'!E6,'Octubre 6'!E6)</f>
        <v>0.8</v>
      </c>
      <c r="F6" s="36">
        <v>0.87</v>
      </c>
      <c r="G6" s="33"/>
      <c r="H6" s="35">
        <f t="shared" si="0"/>
        <v>8.7499999999999939E-2</v>
      </c>
      <c r="J6" s="50">
        <f>SUM('Octubre 2'!J6,'Octubre 3'!J6,'Octubre 4'!J6,'Octubre 5'!J6,'Octubre 6'!J6)</f>
        <v>1740</v>
      </c>
    </row>
    <row r="7" spans="1:10" x14ac:dyDescent="0.3">
      <c r="A7" s="62" t="s">
        <v>1</v>
      </c>
      <c r="B7" s="63" t="s">
        <v>48</v>
      </c>
      <c r="C7" s="22">
        <v>0.38</v>
      </c>
      <c r="D7" s="66">
        <f>MAX('Octubre 2'!D7,'Octubre 3'!D7,'Octubre 4'!D7,'Octubre 5'!D7,'Octubre 6'!D7)</f>
        <v>0.38</v>
      </c>
      <c r="E7" s="65">
        <f>MIN('Octubre 2'!E7,'Octubre 3'!E7,'Octubre 4'!E7,'Octubre 5'!E7,'Octubre 6'!E7)</f>
        <v>0.37</v>
      </c>
      <c r="F7" s="112">
        <v>0.38</v>
      </c>
      <c r="G7" s="62"/>
      <c r="H7" s="64">
        <f t="shared" si="0"/>
        <v>0</v>
      </c>
      <c r="J7" s="50">
        <f>SUM('Octubre 2'!J7,'Octubre 3'!J7,'Octubre 4'!J7,'Octubre 5'!J7,'Octubre 6'!J7)</f>
        <v>11316.51</v>
      </c>
    </row>
    <row r="8" spans="1:10" x14ac:dyDescent="0.3">
      <c r="A8" s="60" t="s">
        <v>2</v>
      </c>
      <c r="B8" s="58" t="s">
        <v>47</v>
      </c>
      <c r="C8" s="22">
        <v>0.5</v>
      </c>
      <c r="D8" s="66">
        <f>MAX('Octubre 2'!D8,'Octubre 3'!D8,'Octubre 4'!D8,'Octubre 5'!D8,'Octubre 6'!D8)</f>
        <v>0.5</v>
      </c>
      <c r="E8" s="65">
        <f>MIN('Octubre 2'!E8,'Octubre 3'!E8,'Octubre 4'!E8,'Octubre 5'!E8,'Octubre 6'!E8)</f>
        <v>0.5</v>
      </c>
      <c r="F8" s="112">
        <v>0.5</v>
      </c>
      <c r="G8" s="60"/>
      <c r="H8" s="61">
        <f t="shared" si="0"/>
        <v>0</v>
      </c>
      <c r="J8" s="50">
        <f>SUM('Octubre 2'!J8,'Octubre 3'!J8,'Octubre 4'!J8,'Octubre 5'!J8,'Octubre 6'!J8)</f>
        <v>0</v>
      </c>
    </row>
    <row r="9" spans="1:10" x14ac:dyDescent="0.3">
      <c r="A9" s="60" t="s">
        <v>3</v>
      </c>
      <c r="B9" s="58" t="s">
        <v>46</v>
      </c>
      <c r="C9" s="22">
        <v>1000</v>
      </c>
      <c r="D9" s="66">
        <f>MAX('Octubre 2'!D9,'Octubre 3'!D9,'Octubre 4'!D9,'Octubre 5'!D9,'Octubre 6'!D9)</f>
        <v>1000</v>
      </c>
      <c r="E9" s="65">
        <f>MIN('Octubre 2'!E9,'Octubre 3'!E9,'Octubre 4'!E9,'Octubre 5'!E9,'Octubre 6'!E9)</f>
        <v>1000</v>
      </c>
      <c r="F9" s="112">
        <v>1000</v>
      </c>
      <c r="G9" s="60"/>
      <c r="H9" s="61">
        <f t="shared" si="0"/>
        <v>0</v>
      </c>
      <c r="J9" s="50">
        <f>SUM('Octubre 2'!J9,'Octubre 3'!J9,'Octubre 4'!J9,'Octubre 5'!J9,'Octubre 6'!J9)</f>
        <v>18000</v>
      </c>
    </row>
    <row r="10" spans="1:10" x14ac:dyDescent="0.3">
      <c r="A10" s="41" t="s">
        <v>4</v>
      </c>
      <c r="B10" s="42" t="s">
        <v>45</v>
      </c>
      <c r="C10" s="44">
        <v>100</v>
      </c>
      <c r="D10" s="44">
        <f>MAX('Octubre 2'!D10,'Octubre 3'!D10,'Octubre 4'!D10,'Octubre 5'!D10,'Octubre 6'!D10)</f>
        <v>100</v>
      </c>
      <c r="E10" s="44">
        <f>MIN('Octubre 2'!E10,'Octubre 3'!E10,'Octubre 4'!E10,'Octubre 5'!E10,'Octubre 6'!E10)</f>
        <v>98</v>
      </c>
      <c r="F10" s="44">
        <v>98</v>
      </c>
      <c r="G10" s="41"/>
      <c r="H10" s="43">
        <f t="shared" si="0"/>
        <v>-0.02</v>
      </c>
      <c r="J10" s="50">
        <f>SUM('Octubre 2'!J10,'Octubre 3'!J10,'Octubre 4'!J10,'Octubre 5'!J10,'Octubre 6'!J10)</f>
        <v>3920</v>
      </c>
    </row>
    <row r="11" spans="1:10" x14ac:dyDescent="0.3">
      <c r="A11" s="55" t="s">
        <v>5</v>
      </c>
      <c r="B11" s="56" t="s">
        <v>44</v>
      </c>
      <c r="C11" s="22">
        <v>1</v>
      </c>
      <c r="D11" s="66">
        <f>MAX('Octubre 2'!D11,'Octubre 3'!D11,'Octubre 4'!D11,'Octubre 5'!D11,'Octubre 6'!D11)</f>
        <v>1</v>
      </c>
      <c r="E11" s="65">
        <f>MIN('Octubre 2'!E11,'Octubre 3'!E11,'Octubre 4'!E11,'Octubre 5'!E11,'Octubre 6'!E11)</f>
        <v>1</v>
      </c>
      <c r="F11" s="112">
        <v>1</v>
      </c>
      <c r="G11" s="55"/>
      <c r="H11" s="57">
        <f t="shared" si="0"/>
        <v>0</v>
      </c>
      <c r="J11" s="50">
        <f>SUM('Octubre 2'!J11,'Octubre 3'!J11,'Octubre 4'!J11,'Octubre 5'!J11,'Octubre 6'!J11)</f>
        <v>0</v>
      </c>
    </row>
    <row r="12" spans="1:10" x14ac:dyDescent="0.3">
      <c r="A12" s="60" t="s">
        <v>6</v>
      </c>
      <c r="B12" s="58" t="s">
        <v>43</v>
      </c>
      <c r="C12" s="22">
        <v>1</v>
      </c>
      <c r="D12" s="66">
        <f>MAX('Octubre 2'!D12,'Octubre 3'!D12,'Octubre 4'!D12,'Octubre 5'!D12,'Octubre 6'!D12)</f>
        <v>1</v>
      </c>
      <c r="E12" s="65">
        <f>MIN('Octubre 2'!E12,'Octubre 3'!E12,'Octubre 4'!E12,'Octubre 5'!E12,'Octubre 6'!E12)</f>
        <v>1</v>
      </c>
      <c r="F12" s="112">
        <v>1</v>
      </c>
      <c r="G12" s="60"/>
      <c r="H12" s="61">
        <f t="shared" si="0"/>
        <v>0</v>
      </c>
      <c r="J12" s="50">
        <f>SUM('Octubre 2'!J12,'Octubre 3'!J12,'Octubre 4'!J12,'Octubre 5'!J12,'Octubre 6'!J12)</f>
        <v>0</v>
      </c>
    </row>
    <row r="13" spans="1:10" x14ac:dyDescent="0.3">
      <c r="A13" s="33" t="s">
        <v>7</v>
      </c>
      <c r="B13" s="34" t="s">
        <v>42</v>
      </c>
      <c r="C13" s="36">
        <v>1.84</v>
      </c>
      <c r="D13" s="36">
        <f>MAX('Octubre 2'!D13,'Octubre 3'!D13,'Octubre 4'!D13,'Octubre 5'!D13,'Octubre 6'!D13)</f>
        <v>1.85</v>
      </c>
      <c r="E13" s="36">
        <f>MIN('Octubre 2'!E13,'Octubre 3'!E13,'Octubre 4'!E13,'Octubre 5'!E13,'Octubre 6'!E13)</f>
        <v>1.8</v>
      </c>
      <c r="F13" s="36">
        <v>1.85</v>
      </c>
      <c r="G13" s="33"/>
      <c r="H13" s="35">
        <f t="shared" si="0"/>
        <v>5.4347826086956564E-3</v>
      </c>
      <c r="J13" s="50">
        <f>SUM('Octubre 2'!J13,'Octubre 3'!J13,'Octubre 4'!J13,'Octubre 5'!J13,'Octubre 6'!J13)</f>
        <v>373574.01999999996</v>
      </c>
    </row>
    <row r="14" spans="1:10" x14ac:dyDescent="0.3">
      <c r="A14" s="60" t="s">
        <v>8</v>
      </c>
      <c r="B14" s="58" t="s">
        <v>41</v>
      </c>
      <c r="C14" s="22">
        <v>2.6</v>
      </c>
      <c r="D14" s="66">
        <f>MAX('Octubre 2'!D14,'Octubre 3'!D14,'Octubre 4'!D14,'Octubre 5'!D14,'Octubre 6'!D14)</f>
        <v>2.6</v>
      </c>
      <c r="E14" s="65">
        <f>MIN('Octubre 2'!E14,'Octubre 3'!E14,'Octubre 4'!E14,'Octubre 5'!E14,'Octubre 6'!E14)</f>
        <v>2.6</v>
      </c>
      <c r="F14" s="112">
        <v>2.6</v>
      </c>
      <c r="G14" s="60"/>
      <c r="H14" s="61">
        <f t="shared" si="0"/>
        <v>0</v>
      </c>
      <c r="J14" s="50">
        <f>SUM('Octubre 2'!J14,'Octubre 3'!J14,'Octubre 4'!J14,'Octubre 5'!J14,'Octubre 6'!J14)</f>
        <v>5002.3999999999996</v>
      </c>
    </row>
    <row r="15" spans="1:10" x14ac:dyDescent="0.3">
      <c r="A15" s="60" t="s">
        <v>9</v>
      </c>
      <c r="B15" s="58" t="s">
        <v>40</v>
      </c>
      <c r="C15" s="22">
        <v>3.5</v>
      </c>
      <c r="D15" s="66">
        <f>MAX('Octubre 2'!D15,'Octubre 3'!D15,'Octubre 4'!D15,'Octubre 5'!D15,'Octubre 6'!D15)</f>
        <v>3.5</v>
      </c>
      <c r="E15" s="65">
        <f>MIN('Octubre 2'!E15,'Octubre 3'!E15,'Octubre 4'!E15,'Octubre 5'!E15,'Octubre 6'!E15)</f>
        <v>3.5</v>
      </c>
      <c r="F15" s="112">
        <v>3.5</v>
      </c>
      <c r="G15" s="60"/>
      <c r="H15" s="61">
        <f t="shared" si="0"/>
        <v>0</v>
      </c>
      <c r="J15" s="50">
        <f>SUM('Octubre 2'!J15,'Octubre 3'!J15,'Octubre 4'!J15,'Octubre 5'!J15,'Octubre 6'!J15)</f>
        <v>0</v>
      </c>
    </row>
    <row r="16" spans="1:10" x14ac:dyDescent="0.3">
      <c r="A16" s="62" t="s">
        <v>10</v>
      </c>
      <c r="B16" s="63" t="s">
        <v>39</v>
      </c>
      <c r="C16" s="22">
        <v>70</v>
      </c>
      <c r="D16" s="66">
        <f>MAX('Octubre 2'!D16,'Octubre 3'!D16,'Octubre 4'!D16,'Octubre 5'!D16,'Octubre 6'!D16)</f>
        <v>70</v>
      </c>
      <c r="E16" s="65">
        <f>MIN('Octubre 2'!E16,'Octubre 3'!E16,'Octubre 4'!E16,'Octubre 5'!E16,'Octubre 6'!E16)</f>
        <v>70</v>
      </c>
      <c r="F16" s="112">
        <v>70</v>
      </c>
      <c r="G16" s="62"/>
      <c r="H16" s="64">
        <f t="shared" si="0"/>
        <v>0</v>
      </c>
      <c r="J16" s="50">
        <f>SUM('Octubre 2'!J16,'Octubre 3'!J16,'Octubre 4'!J16,'Octubre 5'!J16,'Octubre 6'!J16)</f>
        <v>0</v>
      </c>
    </row>
    <row r="17" spans="1:13" x14ac:dyDescent="0.3">
      <c r="A17" s="41" t="s">
        <v>16</v>
      </c>
      <c r="B17" s="42" t="s">
        <v>38</v>
      </c>
      <c r="C17" s="44">
        <v>4.6500000000000004</v>
      </c>
      <c r="D17" s="44">
        <f>MAX('Octubre 2'!D17,'Octubre 3'!D17,'Octubre 4'!D17,'Octubre 5'!D17,'Octubre 6'!D17)</f>
        <v>4.6500000000000004</v>
      </c>
      <c r="E17" s="44">
        <f>MIN('Octubre 2'!E17,'Octubre 3'!E17,'Octubre 4'!E17,'Octubre 5'!E17,'Octubre 6'!E17)</f>
        <v>4.5</v>
      </c>
      <c r="F17" s="44">
        <v>4.5</v>
      </c>
      <c r="G17" s="41"/>
      <c r="H17" s="43">
        <f t="shared" si="0"/>
        <v>-3.2258064516129108E-2</v>
      </c>
      <c r="J17" s="50">
        <f>SUM('Octubre 2'!J17,'Octubre 3'!J17,'Octubre 4'!J17,'Octubre 5'!J17,'Octubre 6'!J17)</f>
        <v>4500</v>
      </c>
    </row>
    <row r="18" spans="1:13" x14ac:dyDescent="0.3">
      <c r="A18" s="33" t="s">
        <v>11</v>
      </c>
      <c r="B18" s="34" t="s">
        <v>37</v>
      </c>
      <c r="C18" s="36">
        <v>1</v>
      </c>
      <c r="D18" s="36">
        <f>MAX('Octubre 2'!D18,'Octubre 3'!D18,'Octubre 4'!D18,'Octubre 5'!D18,'Octubre 6'!D18)</f>
        <v>1.03</v>
      </c>
      <c r="E18" s="36">
        <f>MIN('Octubre 2'!E18,'Octubre 3'!E18,'Octubre 4'!E18,'Octubre 5'!E18,'Octubre 6'!E18)</f>
        <v>1</v>
      </c>
      <c r="F18" s="36">
        <v>1.03</v>
      </c>
      <c r="G18" s="33"/>
      <c r="H18" s="35">
        <f t="shared" si="0"/>
        <v>3.0000000000000027E-2</v>
      </c>
      <c r="J18" s="50">
        <f>SUM('Octubre 2'!J18,'Octubre 3'!J18,'Octubre 4'!J18,'Octubre 5'!J18,'Octubre 6'!J18)</f>
        <v>16245.16</v>
      </c>
    </row>
    <row r="19" spans="1:13" x14ac:dyDescent="0.3">
      <c r="A19" s="60" t="s">
        <v>12</v>
      </c>
      <c r="B19" s="58" t="s">
        <v>36</v>
      </c>
      <c r="C19" s="22">
        <v>0.69</v>
      </c>
      <c r="D19" s="66">
        <f>MAX('Octubre 2'!D19,'Octubre 3'!D19,'Octubre 4'!D19,'Octubre 5'!D19,'Octubre 6'!D19)</f>
        <v>0.69</v>
      </c>
      <c r="E19" s="65">
        <f>MIN('Octubre 2'!E19,'Octubre 3'!E19,'Octubre 4'!E19,'Octubre 5'!E19,'Octubre 6'!E19)</f>
        <v>0.69</v>
      </c>
      <c r="F19" s="112">
        <v>0.69</v>
      </c>
      <c r="G19" s="60"/>
      <c r="H19" s="61">
        <f t="shared" si="0"/>
        <v>0</v>
      </c>
      <c r="J19" s="50">
        <f>SUM('Octubre 2'!J19,'Octubre 3'!J19,'Octubre 4'!J19,'Octubre 5'!J19,'Octubre 6'!J19)</f>
        <v>0</v>
      </c>
    </row>
    <row r="20" spans="1:13" x14ac:dyDescent="0.3">
      <c r="A20" s="60" t="s">
        <v>13</v>
      </c>
      <c r="B20" s="58" t="s">
        <v>35</v>
      </c>
      <c r="C20" s="22">
        <v>2.62</v>
      </c>
      <c r="D20" s="66">
        <f>MAX('Octubre 2'!D20,'Octubre 3'!D20,'Octubre 4'!D20,'Octubre 5'!D20,'Octubre 6'!D20)</f>
        <v>2.62</v>
      </c>
      <c r="E20" s="65">
        <f>MIN('Octubre 2'!E20,'Octubre 3'!E20,'Octubre 4'!E20,'Octubre 5'!E20,'Octubre 6'!E20)</f>
        <v>2.62</v>
      </c>
      <c r="F20" s="112">
        <v>2.62</v>
      </c>
      <c r="G20" s="60"/>
      <c r="H20" s="61">
        <f t="shared" si="0"/>
        <v>0</v>
      </c>
      <c r="J20" s="50">
        <f>SUM('Octubre 2'!J20,'Octubre 3'!J20,'Octubre 4'!J20,'Octubre 5'!J20,'Octubre 6'!J20)</f>
        <v>0</v>
      </c>
      <c r="M20" s="51"/>
    </row>
    <row r="21" spans="1:13" x14ac:dyDescent="0.3">
      <c r="A21" s="55" t="s">
        <v>14</v>
      </c>
      <c r="B21" s="56" t="s">
        <v>34</v>
      </c>
      <c r="C21" s="22">
        <v>0.91</v>
      </c>
      <c r="D21" s="66">
        <f>MAX('Octubre 2'!D21,'Octubre 3'!D21,'Octubre 4'!D21,'Octubre 5'!D21,'Octubre 6'!D21)</f>
        <v>0.91</v>
      </c>
      <c r="E21" s="65">
        <f>MIN('Octubre 2'!E21,'Octubre 3'!E21,'Octubre 4'!E21,'Octubre 5'!E21,'Octubre 6'!E21)</f>
        <v>0.9</v>
      </c>
      <c r="F21" s="112">
        <v>0.91</v>
      </c>
      <c r="G21" s="55"/>
      <c r="H21" s="57">
        <f t="shared" si="0"/>
        <v>0</v>
      </c>
      <c r="J21" s="50">
        <f>SUM('Octubre 2'!J21,'Octubre 3'!J21,'Octubre 4'!J21,'Octubre 5'!J21,'Octubre 6'!J21)</f>
        <v>113204.1</v>
      </c>
    </row>
    <row r="22" spans="1:13" x14ac:dyDescent="0.3">
      <c r="A22" s="60" t="s">
        <v>15</v>
      </c>
      <c r="B22" s="58" t="s">
        <v>33</v>
      </c>
      <c r="C22" s="22">
        <v>6.05</v>
      </c>
      <c r="D22" s="66">
        <f>MAX('Octubre 2'!D22,'Octubre 3'!D22,'Octubre 4'!D22,'Octubre 5'!D22,'Octubre 6'!D22)</f>
        <v>6.05</v>
      </c>
      <c r="E22" s="65">
        <f>MIN('Octubre 2'!E22,'Octubre 3'!E22,'Octubre 4'!E22,'Octubre 5'!E22,'Octubre 6'!E22)</f>
        <v>6.05</v>
      </c>
      <c r="F22" s="112">
        <v>6.05</v>
      </c>
      <c r="G22" s="60"/>
      <c r="H22" s="61">
        <f t="shared" si="0"/>
        <v>0</v>
      </c>
      <c r="J22" s="50">
        <f>SUM('Octubre 2'!J22,'Octubre 3'!J22,'Octubre 4'!J22,'Octubre 5'!J22,'Octubre 6'!J22)</f>
        <v>0</v>
      </c>
    </row>
    <row r="23" spans="1:13" x14ac:dyDescent="0.3">
      <c r="A23" s="60" t="s">
        <v>26</v>
      </c>
      <c r="B23" s="58" t="s">
        <v>32</v>
      </c>
      <c r="C23" s="22">
        <v>2.6</v>
      </c>
      <c r="D23" s="66">
        <f>MAX('Octubre 2'!D23,'Octubre 3'!D23,'Octubre 4'!D23,'Octubre 5'!D23,'Octubre 6'!D23)</f>
        <v>2.6</v>
      </c>
      <c r="E23" s="65">
        <f>MIN('Octubre 2'!E23,'Octubre 3'!E23,'Octubre 4'!E23,'Octubre 5'!E23,'Octubre 6'!E23)</f>
        <v>2.6</v>
      </c>
      <c r="F23" s="112">
        <v>2.6</v>
      </c>
      <c r="G23" s="60"/>
      <c r="H23" s="61">
        <f t="shared" si="0"/>
        <v>0</v>
      </c>
      <c r="J23" s="50">
        <f>SUM('Octubre 2'!J23,'Octubre 3'!J23,'Octubre 4'!J23,'Octubre 5'!J23,'Octubre 6'!J23)</f>
        <v>1001</v>
      </c>
    </row>
    <row r="24" spans="1:13" ht="15" thickBot="1" x14ac:dyDescent="0.35">
      <c r="A24" s="60" t="s">
        <v>24</v>
      </c>
      <c r="B24" s="58" t="s">
        <v>31</v>
      </c>
      <c r="C24" s="60"/>
      <c r="D24" s="59"/>
      <c r="E24" s="59"/>
      <c r="F24" s="22"/>
      <c r="G24" s="60"/>
      <c r="H24" s="61"/>
      <c r="J24" s="52">
        <f>SUM('Octubre 2'!J24,'Octubre 3'!J24,'Octubre 4'!J24,'Octubre 5'!J24,'Octubre 6'!J24)</f>
        <v>2337.5</v>
      </c>
    </row>
    <row r="25" spans="1:13" x14ac:dyDescent="0.3">
      <c r="A25" s="48"/>
      <c r="B25" s="53"/>
      <c r="J25" s="54">
        <f>SUM(J5:J24)</f>
        <v>550840.68999999994</v>
      </c>
    </row>
    <row r="26" spans="1:13" x14ac:dyDescent="0.3">
      <c r="J26" s="49"/>
      <c r="K26" s="51"/>
    </row>
    <row r="27" spans="1:13" x14ac:dyDescent="0.3">
      <c r="K27" s="51"/>
    </row>
    <row r="41" spans="3:3" x14ac:dyDescent="0.3">
      <c r="C41" s="45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2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68">
        <v>43010</v>
      </c>
      <c r="B1" s="68"/>
      <c r="C1" s="68"/>
      <c r="D1" s="68"/>
      <c r="E1" s="68"/>
      <c r="F1" s="68"/>
      <c r="G1" s="68"/>
      <c r="H1" s="68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29" t="s">
        <v>30</v>
      </c>
      <c r="E3" s="28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12" t="s">
        <v>17</v>
      </c>
      <c r="B4" s="20" t="s">
        <v>51</v>
      </c>
      <c r="C4" s="17">
        <v>1203.4100000000001</v>
      </c>
      <c r="D4" s="32"/>
      <c r="E4" s="18"/>
      <c r="F4" s="17">
        <v>1198</v>
      </c>
      <c r="G4" s="12"/>
      <c r="H4" s="11">
        <f>(F4-C4)/C4</f>
        <v>-4.4955584547245585E-3</v>
      </c>
      <c r="J4" s="14"/>
    </row>
    <row r="5" spans="1:12" x14ac:dyDescent="0.3">
      <c r="A5" s="4" t="s">
        <v>22</v>
      </c>
      <c r="B5" s="19" t="s">
        <v>50</v>
      </c>
      <c r="C5" s="5">
        <v>10</v>
      </c>
      <c r="D5" s="25">
        <v>10</v>
      </c>
      <c r="E5" s="2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19" t="s">
        <v>49</v>
      </c>
      <c r="C6" s="5">
        <v>0.8</v>
      </c>
      <c r="D6" s="25">
        <v>0.8</v>
      </c>
      <c r="E6" s="24">
        <v>0.8</v>
      </c>
      <c r="F6" s="5">
        <v>0.8</v>
      </c>
      <c r="G6" s="4"/>
      <c r="H6" s="6">
        <f>(F6-C6)/C6</f>
        <v>0</v>
      </c>
      <c r="J6" s="14"/>
    </row>
    <row r="7" spans="1:12" x14ac:dyDescent="0.3">
      <c r="A7" s="12" t="s">
        <v>1</v>
      </c>
      <c r="B7" s="20" t="s">
        <v>48</v>
      </c>
      <c r="C7" s="13">
        <v>0.38</v>
      </c>
      <c r="D7" s="31">
        <v>0.38</v>
      </c>
      <c r="E7" s="30">
        <v>0.37</v>
      </c>
      <c r="F7" s="13">
        <v>0.37</v>
      </c>
      <c r="G7" s="12"/>
      <c r="H7" s="11">
        <f>(F7-C7)/C7</f>
        <v>-2.6315789473684233E-2</v>
      </c>
      <c r="J7" s="14">
        <v>8699.07</v>
      </c>
    </row>
    <row r="8" spans="1:12" x14ac:dyDescent="0.3">
      <c r="A8" s="4" t="s">
        <v>2</v>
      </c>
      <c r="B8" s="19" t="s">
        <v>47</v>
      </c>
      <c r="C8" s="5">
        <v>0.5</v>
      </c>
      <c r="D8" s="25">
        <v>0.5</v>
      </c>
      <c r="E8" s="24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19" t="s">
        <v>46</v>
      </c>
      <c r="C9" s="5">
        <v>1000</v>
      </c>
      <c r="D9" s="25">
        <v>1000</v>
      </c>
      <c r="E9" s="24">
        <v>1000</v>
      </c>
      <c r="F9" s="5">
        <v>1000</v>
      </c>
      <c r="G9" s="4"/>
      <c r="H9" s="6">
        <f>(F9-C9)/C9</f>
        <v>0</v>
      </c>
      <c r="J9" s="14"/>
    </row>
    <row r="10" spans="1:12" x14ac:dyDescent="0.3">
      <c r="A10" s="4" t="s">
        <v>4</v>
      </c>
      <c r="B10" s="19" t="s">
        <v>45</v>
      </c>
      <c r="C10" s="5">
        <v>100</v>
      </c>
      <c r="D10" s="25">
        <v>100</v>
      </c>
      <c r="E10" s="24">
        <v>100</v>
      </c>
      <c r="F10" s="5">
        <v>100</v>
      </c>
      <c r="G10" s="4"/>
      <c r="H10" s="6">
        <f>(F10-C10)/C10</f>
        <v>0</v>
      </c>
      <c r="J10" s="14"/>
    </row>
    <row r="11" spans="1:12" x14ac:dyDescent="0.3">
      <c r="A11" s="4" t="s">
        <v>5</v>
      </c>
      <c r="B11" s="19" t="s">
        <v>44</v>
      </c>
      <c r="C11" s="5">
        <v>1</v>
      </c>
      <c r="D11" s="25">
        <v>1</v>
      </c>
      <c r="E11" s="24">
        <v>1</v>
      </c>
      <c r="F11" s="5">
        <v>1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19" t="s">
        <v>43</v>
      </c>
      <c r="C12" s="5">
        <v>1</v>
      </c>
      <c r="D12" s="25">
        <v>1</v>
      </c>
      <c r="E12" s="2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12" t="s">
        <v>7</v>
      </c>
      <c r="B13" s="20" t="s">
        <v>42</v>
      </c>
      <c r="C13" s="13">
        <v>1.84</v>
      </c>
      <c r="D13" s="31">
        <v>1.84</v>
      </c>
      <c r="E13" s="30">
        <v>1.8</v>
      </c>
      <c r="F13" s="13">
        <v>1.8</v>
      </c>
      <c r="G13" s="12"/>
      <c r="H13" s="11">
        <f>(F13-C13)/C13</f>
        <v>-2.1739130434782625E-2</v>
      </c>
      <c r="J13" s="14">
        <v>55397.149999999994</v>
      </c>
    </row>
    <row r="14" spans="1:12" x14ac:dyDescent="0.3">
      <c r="A14" s="4" t="s">
        <v>8</v>
      </c>
      <c r="B14" s="19" t="s">
        <v>41</v>
      </c>
      <c r="C14" s="5">
        <v>2.6</v>
      </c>
      <c r="D14" s="25">
        <v>2.6</v>
      </c>
      <c r="E14" s="24">
        <v>2.6</v>
      </c>
      <c r="F14" s="5">
        <v>2.6</v>
      </c>
      <c r="G14" s="4"/>
      <c r="H14" s="6">
        <f>(F14-C14)/C14</f>
        <v>0</v>
      </c>
      <c r="J14" s="14">
        <v>5002.3999999999996</v>
      </c>
    </row>
    <row r="15" spans="1:12" x14ac:dyDescent="0.3">
      <c r="A15" s="4" t="s">
        <v>9</v>
      </c>
      <c r="B15" s="19" t="s">
        <v>40</v>
      </c>
      <c r="C15" s="5">
        <v>3.5</v>
      </c>
      <c r="D15" s="25">
        <v>3.5</v>
      </c>
      <c r="E15" s="2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4" t="s">
        <v>10</v>
      </c>
      <c r="B16" s="19" t="s">
        <v>39</v>
      </c>
      <c r="C16" s="5">
        <v>70</v>
      </c>
      <c r="D16" s="25">
        <v>70</v>
      </c>
      <c r="E16" s="24">
        <v>70</v>
      </c>
      <c r="F16" s="5">
        <v>70</v>
      </c>
      <c r="G16" s="4"/>
      <c r="H16" s="6">
        <f>(F16-C16)/C16</f>
        <v>0</v>
      </c>
      <c r="J16" s="14"/>
    </row>
    <row r="17" spans="1:10" x14ac:dyDescent="0.3">
      <c r="A17" s="4" t="s">
        <v>16</v>
      </c>
      <c r="B17" s="19" t="s">
        <v>38</v>
      </c>
      <c r="C17" s="5">
        <v>4.6500000000000004</v>
      </c>
      <c r="D17" s="25">
        <v>4.6500000000000004</v>
      </c>
      <c r="E17" s="24">
        <v>4.6500000000000004</v>
      </c>
      <c r="F17" s="5">
        <v>4.6500000000000004</v>
      </c>
      <c r="G17" s="4"/>
      <c r="H17" s="6">
        <f>(F17-C17)/C17</f>
        <v>0</v>
      </c>
      <c r="J17" s="14"/>
    </row>
    <row r="18" spans="1:10" x14ac:dyDescent="0.3">
      <c r="A18" s="8" t="s">
        <v>11</v>
      </c>
      <c r="B18" s="21" t="s">
        <v>37</v>
      </c>
      <c r="C18" s="9">
        <v>1</v>
      </c>
      <c r="D18" s="27">
        <v>1.03</v>
      </c>
      <c r="E18" s="26">
        <v>1</v>
      </c>
      <c r="F18" s="9">
        <v>1.03</v>
      </c>
      <c r="G18" s="8"/>
      <c r="H18" s="10">
        <f>(F18-C18)/C18</f>
        <v>3.0000000000000027E-2</v>
      </c>
      <c r="J18" s="14">
        <v>16245.16</v>
      </c>
    </row>
    <row r="19" spans="1:10" x14ac:dyDescent="0.3">
      <c r="A19" s="4" t="s">
        <v>12</v>
      </c>
      <c r="B19" s="19" t="s">
        <v>36</v>
      </c>
      <c r="C19" s="5">
        <v>0.69</v>
      </c>
      <c r="D19" s="25">
        <v>0.69</v>
      </c>
      <c r="E19" s="2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19" t="s">
        <v>35</v>
      </c>
      <c r="C20" s="5">
        <v>2.62</v>
      </c>
      <c r="D20" s="25">
        <v>2.62</v>
      </c>
      <c r="E20" s="2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19" t="s">
        <v>34</v>
      </c>
      <c r="C21" s="5">
        <v>0.91</v>
      </c>
      <c r="D21" s="25">
        <v>0.91</v>
      </c>
      <c r="E21" s="24">
        <v>0.91</v>
      </c>
      <c r="F21" s="5">
        <v>0.91</v>
      </c>
      <c r="G21" s="4"/>
      <c r="H21" s="6">
        <f>(F21-C21)/C21</f>
        <v>0</v>
      </c>
      <c r="J21" s="14">
        <v>34710.129999999997</v>
      </c>
    </row>
    <row r="22" spans="1:10" x14ac:dyDescent="0.3">
      <c r="A22" s="4" t="s">
        <v>15</v>
      </c>
      <c r="B22" s="19" t="s">
        <v>33</v>
      </c>
      <c r="C22" s="5">
        <v>6.05</v>
      </c>
      <c r="D22" s="25">
        <v>6.05</v>
      </c>
      <c r="E22" s="24">
        <v>6.05</v>
      </c>
      <c r="F22" s="5">
        <v>6.05</v>
      </c>
      <c r="G22" s="4"/>
      <c r="H22" s="6">
        <f>(F22-C22)/C22</f>
        <v>0</v>
      </c>
      <c r="J22" s="14"/>
    </row>
    <row r="23" spans="1:10" x14ac:dyDescent="0.3">
      <c r="A23" s="4" t="s">
        <v>26</v>
      </c>
      <c r="B23" s="19" t="s">
        <v>32</v>
      </c>
      <c r="C23" s="5">
        <v>2.6</v>
      </c>
      <c r="D23" s="25">
        <v>2.6</v>
      </c>
      <c r="E23" s="24">
        <v>2.6</v>
      </c>
      <c r="F23" s="5">
        <v>2.6</v>
      </c>
      <c r="G23" s="4"/>
      <c r="H23" s="6">
        <f>(F23-C23)/C23</f>
        <v>0</v>
      </c>
      <c r="J23" s="14"/>
    </row>
    <row r="24" spans="1:10" ht="15" thickBot="1" x14ac:dyDescent="0.35">
      <c r="A24" s="4" t="s">
        <v>24</v>
      </c>
      <c r="B24" s="19" t="s">
        <v>31</v>
      </c>
      <c r="C24" s="4"/>
      <c r="D24" s="40"/>
      <c r="E24" s="40"/>
      <c r="F24" s="4"/>
      <c r="G24" s="4"/>
      <c r="H24" s="4"/>
      <c r="J24" s="16"/>
    </row>
    <row r="25" spans="1:10" x14ac:dyDescent="0.3">
      <c r="A25" s="7"/>
      <c r="B25" s="1"/>
      <c r="J25" s="15">
        <f>SUM(J5:J24)</f>
        <v>120053.91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2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68">
        <v>43011</v>
      </c>
      <c r="B1" s="68"/>
      <c r="C1" s="68"/>
      <c r="D1" s="68"/>
      <c r="E1" s="68"/>
      <c r="F1" s="68"/>
      <c r="G1" s="68"/>
      <c r="H1" s="68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29" t="s">
        <v>30</v>
      </c>
      <c r="E3" s="28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8" t="s">
        <v>17</v>
      </c>
      <c r="B4" s="21" t="s">
        <v>51</v>
      </c>
      <c r="C4" s="37">
        <v>1198</v>
      </c>
      <c r="D4" s="39"/>
      <c r="E4" s="38"/>
      <c r="F4" s="37">
        <v>1199.17</v>
      </c>
      <c r="G4" s="8"/>
      <c r="H4" s="10">
        <f>(F4-C4)/C4</f>
        <v>9.7662771285481867E-4</v>
      </c>
      <c r="J4" s="14"/>
    </row>
    <row r="5" spans="1:12" x14ac:dyDescent="0.3">
      <c r="A5" s="4" t="s">
        <v>22</v>
      </c>
      <c r="B5" s="19" t="s">
        <v>50</v>
      </c>
      <c r="C5" s="5">
        <v>10</v>
      </c>
      <c r="D5" s="25">
        <v>10</v>
      </c>
      <c r="E5" s="2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19" t="s">
        <v>49</v>
      </c>
      <c r="C6" s="5">
        <v>0.8</v>
      </c>
      <c r="D6" s="25">
        <v>0.8</v>
      </c>
      <c r="E6" s="24">
        <v>0.8</v>
      </c>
      <c r="F6" s="5">
        <v>0.8</v>
      </c>
      <c r="G6" s="4"/>
      <c r="H6" s="6">
        <f>(F6-C6)/C6</f>
        <v>0</v>
      </c>
      <c r="J6" s="14"/>
    </row>
    <row r="7" spans="1:12" x14ac:dyDescent="0.3">
      <c r="A7" s="8" t="s">
        <v>1</v>
      </c>
      <c r="B7" s="21" t="s">
        <v>48</v>
      </c>
      <c r="C7" s="9">
        <v>0.37</v>
      </c>
      <c r="D7" s="27">
        <v>0.38</v>
      </c>
      <c r="E7" s="26">
        <v>0.37</v>
      </c>
      <c r="F7" s="9">
        <v>0.38</v>
      </c>
      <c r="G7" s="8"/>
      <c r="H7" s="10">
        <f>(F7-C7)/C7</f>
        <v>2.7027027027027053E-2</v>
      </c>
      <c r="J7" s="14">
        <v>2617.44</v>
      </c>
    </row>
    <row r="8" spans="1:12" x14ac:dyDescent="0.3">
      <c r="A8" s="4" t="s">
        <v>2</v>
      </c>
      <c r="B8" s="19" t="s">
        <v>47</v>
      </c>
      <c r="C8" s="5">
        <v>0.5</v>
      </c>
      <c r="D8" s="25">
        <v>0.5</v>
      </c>
      <c r="E8" s="24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19" t="s">
        <v>46</v>
      </c>
      <c r="C9" s="5">
        <v>1000</v>
      </c>
      <c r="D9" s="25">
        <v>1000</v>
      </c>
      <c r="E9" s="24">
        <v>1000</v>
      </c>
      <c r="F9" s="5">
        <v>1000</v>
      </c>
      <c r="G9" s="4"/>
      <c r="H9" s="6">
        <f>(F9-C9)/C9</f>
        <v>0</v>
      </c>
      <c r="J9" s="14"/>
    </row>
    <row r="10" spans="1:12" x14ac:dyDescent="0.3">
      <c r="A10" s="4" t="s">
        <v>4</v>
      </c>
      <c r="B10" s="19" t="s">
        <v>45</v>
      </c>
      <c r="C10" s="5">
        <v>100</v>
      </c>
      <c r="D10" s="25">
        <v>100</v>
      </c>
      <c r="E10" s="24">
        <v>100</v>
      </c>
      <c r="F10" s="5">
        <v>100</v>
      </c>
      <c r="G10" s="4"/>
      <c r="H10" s="6">
        <f>(F10-C10)/C10</f>
        <v>0</v>
      </c>
      <c r="J10" s="14"/>
    </row>
    <row r="11" spans="1:12" x14ac:dyDescent="0.3">
      <c r="A11" s="4" t="s">
        <v>5</v>
      </c>
      <c r="B11" s="19" t="s">
        <v>44</v>
      </c>
      <c r="C11" s="5">
        <v>1</v>
      </c>
      <c r="D11" s="25">
        <v>1</v>
      </c>
      <c r="E11" s="24">
        <v>1</v>
      </c>
      <c r="F11" s="5">
        <v>1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19" t="s">
        <v>43</v>
      </c>
      <c r="C12" s="5">
        <v>1</v>
      </c>
      <c r="D12" s="25">
        <v>1</v>
      </c>
      <c r="E12" s="2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8" t="s">
        <v>7</v>
      </c>
      <c r="B13" s="21" t="s">
        <v>42</v>
      </c>
      <c r="C13" s="9">
        <v>1.8</v>
      </c>
      <c r="D13" s="27">
        <v>1.81</v>
      </c>
      <c r="E13" s="26">
        <v>1.8</v>
      </c>
      <c r="F13" s="9">
        <v>1.81</v>
      </c>
      <c r="G13" s="8"/>
      <c r="H13" s="10">
        <f>(F13-C13)/C13</f>
        <v>5.5555555555555601E-3</v>
      </c>
      <c r="J13" s="14">
        <v>29878.5</v>
      </c>
    </row>
    <row r="14" spans="1:12" x14ac:dyDescent="0.3">
      <c r="A14" s="4" t="s">
        <v>8</v>
      </c>
      <c r="B14" s="19" t="s">
        <v>41</v>
      </c>
      <c r="C14" s="5">
        <v>2.6</v>
      </c>
      <c r="D14" s="25">
        <v>2.6</v>
      </c>
      <c r="E14" s="24">
        <v>2.6</v>
      </c>
      <c r="F14" s="5">
        <v>2.6</v>
      </c>
      <c r="G14" s="4"/>
      <c r="H14" s="6">
        <f>(F14-C14)/C14</f>
        <v>0</v>
      </c>
      <c r="J14" s="14"/>
    </row>
    <row r="15" spans="1:12" x14ac:dyDescent="0.3">
      <c r="A15" s="4" t="s">
        <v>9</v>
      </c>
      <c r="B15" s="19" t="s">
        <v>40</v>
      </c>
      <c r="C15" s="5">
        <v>3.5</v>
      </c>
      <c r="D15" s="25">
        <v>3.5</v>
      </c>
      <c r="E15" s="2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4" t="s">
        <v>10</v>
      </c>
      <c r="B16" s="19" t="s">
        <v>39</v>
      </c>
      <c r="C16" s="5">
        <v>70</v>
      </c>
      <c r="D16" s="25">
        <v>70</v>
      </c>
      <c r="E16" s="24">
        <v>70</v>
      </c>
      <c r="F16" s="5">
        <v>70</v>
      </c>
      <c r="G16" s="4"/>
      <c r="H16" s="6">
        <f>(F16-C16)/C16</f>
        <v>0</v>
      </c>
      <c r="J16" s="14"/>
    </row>
    <row r="17" spans="1:10" x14ac:dyDescent="0.3">
      <c r="A17" s="4" t="s">
        <v>16</v>
      </c>
      <c r="B17" s="19" t="s">
        <v>38</v>
      </c>
      <c r="C17" s="5">
        <v>4.6500000000000004</v>
      </c>
      <c r="D17" s="25">
        <v>4.6500000000000004</v>
      </c>
      <c r="E17" s="24">
        <v>4.6500000000000004</v>
      </c>
      <c r="F17" s="5">
        <v>4.6500000000000004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19" t="s">
        <v>37</v>
      </c>
      <c r="C18" s="5">
        <v>1.03</v>
      </c>
      <c r="D18" s="25">
        <v>1.03</v>
      </c>
      <c r="E18" s="24">
        <v>1.03</v>
      </c>
      <c r="F18" s="5">
        <v>1.03</v>
      </c>
      <c r="G18" s="4"/>
      <c r="H18" s="6">
        <f>(F18-C18)/C18</f>
        <v>0</v>
      </c>
      <c r="J18" s="14"/>
    </row>
    <row r="19" spans="1:10" x14ac:dyDescent="0.3">
      <c r="A19" s="4" t="s">
        <v>12</v>
      </c>
      <c r="B19" s="19" t="s">
        <v>36</v>
      </c>
      <c r="C19" s="5">
        <v>0.69</v>
      </c>
      <c r="D19" s="25">
        <v>0.69</v>
      </c>
      <c r="E19" s="2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19" t="s">
        <v>35</v>
      </c>
      <c r="C20" s="5">
        <v>2.62</v>
      </c>
      <c r="D20" s="25">
        <v>2.62</v>
      </c>
      <c r="E20" s="2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19" t="s">
        <v>34</v>
      </c>
      <c r="C21" s="5">
        <v>0.91</v>
      </c>
      <c r="D21" s="25">
        <v>0.91</v>
      </c>
      <c r="E21" s="24">
        <v>0.91</v>
      </c>
      <c r="F21" s="5">
        <v>0.91</v>
      </c>
      <c r="G21" s="4"/>
      <c r="H21" s="6">
        <f>(F21-C21)/C21</f>
        <v>0</v>
      </c>
      <c r="J21" s="14"/>
    </row>
    <row r="22" spans="1:10" x14ac:dyDescent="0.3">
      <c r="A22" s="4" t="s">
        <v>15</v>
      </c>
      <c r="B22" s="19" t="s">
        <v>33</v>
      </c>
      <c r="C22" s="5">
        <v>6.05</v>
      </c>
      <c r="D22" s="25">
        <v>6.05</v>
      </c>
      <c r="E22" s="24">
        <v>6.05</v>
      </c>
      <c r="F22" s="5">
        <v>6.05</v>
      </c>
      <c r="G22" s="4"/>
      <c r="H22" s="6">
        <f>(F22-C22)/C22</f>
        <v>0</v>
      </c>
      <c r="J22" s="14"/>
    </row>
    <row r="23" spans="1:10" x14ac:dyDescent="0.3">
      <c r="A23" s="4" t="s">
        <v>26</v>
      </c>
      <c r="B23" s="19" t="s">
        <v>32</v>
      </c>
      <c r="C23" s="5">
        <v>2.6</v>
      </c>
      <c r="D23" s="25">
        <v>2.6</v>
      </c>
      <c r="E23" s="24">
        <v>2.6</v>
      </c>
      <c r="F23" s="5">
        <v>2.6</v>
      </c>
      <c r="G23" s="4"/>
      <c r="H23" s="6">
        <f>(F23-C23)/C23</f>
        <v>0</v>
      </c>
      <c r="J23" s="14"/>
    </row>
    <row r="24" spans="1:10" ht="15" thickBot="1" x14ac:dyDescent="0.35">
      <c r="A24" s="4" t="s">
        <v>24</v>
      </c>
      <c r="B24" s="19" t="s">
        <v>31</v>
      </c>
      <c r="C24" s="4"/>
      <c r="D24" s="40"/>
      <c r="E24" s="40"/>
      <c r="F24" s="4"/>
      <c r="G24" s="4"/>
      <c r="H24" s="4"/>
      <c r="J24" s="16"/>
    </row>
    <row r="25" spans="1:10" x14ac:dyDescent="0.3">
      <c r="A25" s="7"/>
      <c r="B25" s="1"/>
      <c r="J25" s="15">
        <f>SUM(J5:J24)</f>
        <v>32495.94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H1"/>
    </sheetView>
  </sheetViews>
  <sheetFormatPr defaultRowHeight="14.4" x14ac:dyDescent="0.3"/>
  <cols>
    <col min="1" max="1" width="25.44140625" style="45" bestFit="1" customWidth="1"/>
    <col min="2" max="2" width="7.109375" style="45" customWidth="1"/>
    <col min="3" max="3" width="13.33203125" style="45" customWidth="1"/>
    <col min="4" max="5" width="9" style="23" customWidth="1"/>
    <col min="6" max="6" width="13.33203125" style="45" bestFit="1" customWidth="1"/>
    <col min="7" max="7" width="8.88671875" style="45"/>
    <col min="8" max="8" width="11" style="45" bestFit="1" customWidth="1"/>
    <col min="9" max="9" width="8.88671875" style="45"/>
    <col min="10" max="10" width="16.33203125" style="45" bestFit="1" customWidth="1"/>
    <col min="11" max="11" width="8.88671875" style="45"/>
    <col min="12" max="12" width="10" style="45" bestFit="1" customWidth="1"/>
    <col min="13" max="16384" width="8.88671875" style="45"/>
  </cols>
  <sheetData>
    <row r="1" spans="1:12" x14ac:dyDescent="0.3">
      <c r="A1" s="68">
        <v>43012</v>
      </c>
      <c r="B1" s="68"/>
      <c r="C1" s="68"/>
      <c r="D1" s="68"/>
      <c r="E1" s="68"/>
      <c r="F1" s="68"/>
      <c r="G1" s="68"/>
      <c r="H1" s="68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29" t="s">
        <v>30</v>
      </c>
      <c r="E3" s="28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79" t="s">
        <v>17</v>
      </c>
      <c r="B4" s="81" t="s">
        <v>51</v>
      </c>
      <c r="C4" s="82">
        <v>1199.17</v>
      </c>
      <c r="D4" s="39"/>
      <c r="E4" s="38"/>
      <c r="F4" s="82">
        <v>1234.5899999999999</v>
      </c>
      <c r="G4" s="79"/>
      <c r="H4" s="78">
        <f>(F4-C4)/C4</f>
        <v>2.9537096491739988E-2</v>
      </c>
      <c r="J4" s="49"/>
    </row>
    <row r="5" spans="1:12" x14ac:dyDescent="0.3">
      <c r="A5" s="70" t="s">
        <v>22</v>
      </c>
      <c r="B5" s="71" t="s">
        <v>50</v>
      </c>
      <c r="C5" s="73">
        <v>10</v>
      </c>
      <c r="D5" s="25">
        <v>10</v>
      </c>
      <c r="E5" s="24">
        <v>10</v>
      </c>
      <c r="F5" s="73">
        <v>10</v>
      </c>
      <c r="G5" s="70"/>
      <c r="H5" s="72">
        <f>(F5-C5)/C5</f>
        <v>0</v>
      </c>
      <c r="J5" s="49"/>
    </row>
    <row r="6" spans="1:12" x14ac:dyDescent="0.3">
      <c r="A6" s="70" t="s">
        <v>0</v>
      </c>
      <c r="B6" s="71" t="s">
        <v>49</v>
      </c>
      <c r="C6" s="73">
        <v>0.8</v>
      </c>
      <c r="D6" s="25">
        <v>0.8</v>
      </c>
      <c r="E6" s="24">
        <v>0.8</v>
      </c>
      <c r="F6" s="73">
        <v>0.8</v>
      </c>
      <c r="G6" s="70"/>
      <c r="H6" s="72">
        <f>(F6-C6)/C6</f>
        <v>0</v>
      </c>
      <c r="J6" s="49"/>
    </row>
    <row r="7" spans="1:12" x14ac:dyDescent="0.3">
      <c r="A7" s="70" t="s">
        <v>1</v>
      </c>
      <c r="B7" s="71" t="s">
        <v>48</v>
      </c>
      <c r="C7" s="73">
        <v>0.38</v>
      </c>
      <c r="D7" s="25">
        <v>0.38</v>
      </c>
      <c r="E7" s="24">
        <v>0.38</v>
      </c>
      <c r="F7" s="73">
        <v>0.38</v>
      </c>
      <c r="G7" s="70"/>
      <c r="H7" s="72">
        <f>(F7-C7)/C7</f>
        <v>0</v>
      </c>
      <c r="J7" s="49"/>
    </row>
    <row r="8" spans="1:12" x14ac:dyDescent="0.3">
      <c r="A8" s="70" t="s">
        <v>2</v>
      </c>
      <c r="B8" s="71" t="s">
        <v>47</v>
      </c>
      <c r="C8" s="73">
        <v>0.5</v>
      </c>
      <c r="D8" s="25">
        <v>0.5</v>
      </c>
      <c r="E8" s="24">
        <v>0.5</v>
      </c>
      <c r="F8" s="73">
        <v>0.5</v>
      </c>
      <c r="G8" s="70"/>
      <c r="H8" s="72">
        <f>(F8-C8)/C8</f>
        <v>0</v>
      </c>
      <c r="J8" s="49"/>
    </row>
    <row r="9" spans="1:12" x14ac:dyDescent="0.3">
      <c r="A9" s="70" t="s">
        <v>3</v>
      </c>
      <c r="B9" s="71" t="s">
        <v>46</v>
      </c>
      <c r="C9" s="73">
        <v>1000</v>
      </c>
      <c r="D9" s="25">
        <v>1000</v>
      </c>
      <c r="E9" s="24">
        <v>1000</v>
      </c>
      <c r="F9" s="73">
        <v>1000</v>
      </c>
      <c r="G9" s="70"/>
      <c r="H9" s="72">
        <f>(F9-C9)/C9</f>
        <v>0</v>
      </c>
      <c r="J9" s="49">
        <v>15000</v>
      </c>
    </row>
    <row r="10" spans="1:12" x14ac:dyDescent="0.3">
      <c r="A10" s="75" t="s">
        <v>4</v>
      </c>
      <c r="B10" s="77" t="s">
        <v>45</v>
      </c>
      <c r="C10" s="76">
        <v>100</v>
      </c>
      <c r="D10" s="31">
        <v>100</v>
      </c>
      <c r="E10" s="30">
        <v>98</v>
      </c>
      <c r="F10" s="76">
        <v>98</v>
      </c>
      <c r="G10" s="75"/>
      <c r="H10" s="74">
        <f>(F10-C10)/C10</f>
        <v>-0.02</v>
      </c>
      <c r="J10" s="49">
        <v>3920</v>
      </c>
    </row>
    <row r="11" spans="1:12" x14ac:dyDescent="0.3">
      <c r="A11" s="70" t="s">
        <v>5</v>
      </c>
      <c r="B11" s="71" t="s">
        <v>44</v>
      </c>
      <c r="C11" s="73">
        <v>1</v>
      </c>
      <c r="D11" s="25">
        <v>1</v>
      </c>
      <c r="E11" s="24">
        <v>1</v>
      </c>
      <c r="F11" s="73">
        <v>1</v>
      </c>
      <c r="G11" s="70"/>
      <c r="H11" s="72">
        <f>(F11-C11)/C11</f>
        <v>0</v>
      </c>
      <c r="J11" s="49"/>
      <c r="L11" s="53"/>
    </row>
    <row r="12" spans="1:12" x14ac:dyDescent="0.3">
      <c r="A12" s="70" t="s">
        <v>6</v>
      </c>
      <c r="B12" s="71" t="s">
        <v>43</v>
      </c>
      <c r="C12" s="73">
        <v>1</v>
      </c>
      <c r="D12" s="25">
        <v>1</v>
      </c>
      <c r="E12" s="24">
        <v>1</v>
      </c>
      <c r="F12" s="73">
        <v>1</v>
      </c>
      <c r="G12" s="70"/>
      <c r="H12" s="72">
        <f>(F12-C12)/C12</f>
        <v>0</v>
      </c>
      <c r="J12" s="49"/>
    </row>
    <row r="13" spans="1:12" x14ac:dyDescent="0.3">
      <c r="A13" s="79" t="s">
        <v>7</v>
      </c>
      <c r="B13" s="81" t="s">
        <v>42</v>
      </c>
      <c r="C13" s="80">
        <v>1.81</v>
      </c>
      <c r="D13" s="27">
        <v>1.85</v>
      </c>
      <c r="E13" s="26">
        <v>1.81</v>
      </c>
      <c r="F13" s="80">
        <v>1.85</v>
      </c>
      <c r="G13" s="79"/>
      <c r="H13" s="78">
        <f>(F13-C13)/C13</f>
        <v>2.2099447513812175E-2</v>
      </c>
      <c r="J13" s="49">
        <v>126558.35</v>
      </c>
    </row>
    <row r="14" spans="1:12" x14ac:dyDescent="0.3">
      <c r="A14" s="70" t="s">
        <v>8</v>
      </c>
      <c r="B14" s="71" t="s">
        <v>41</v>
      </c>
      <c r="C14" s="73">
        <v>2.6</v>
      </c>
      <c r="D14" s="25">
        <v>2.6</v>
      </c>
      <c r="E14" s="24">
        <v>2.6</v>
      </c>
      <c r="F14" s="73">
        <v>2.6</v>
      </c>
      <c r="G14" s="70"/>
      <c r="H14" s="72">
        <f>(F14-C14)/C14</f>
        <v>0</v>
      </c>
      <c r="J14" s="49"/>
    </row>
    <row r="15" spans="1:12" x14ac:dyDescent="0.3">
      <c r="A15" s="70" t="s">
        <v>9</v>
      </c>
      <c r="B15" s="71" t="s">
        <v>40</v>
      </c>
      <c r="C15" s="73">
        <v>3.5</v>
      </c>
      <c r="D15" s="25">
        <v>3.5</v>
      </c>
      <c r="E15" s="24">
        <v>3.5</v>
      </c>
      <c r="F15" s="73">
        <v>3.5</v>
      </c>
      <c r="G15" s="70"/>
      <c r="H15" s="72">
        <f>(F15-C15)/C15</f>
        <v>0</v>
      </c>
      <c r="J15" s="49"/>
    </row>
    <row r="16" spans="1:12" x14ac:dyDescent="0.3">
      <c r="A16" s="70" t="s">
        <v>10</v>
      </c>
      <c r="B16" s="71" t="s">
        <v>39</v>
      </c>
      <c r="C16" s="73">
        <v>70</v>
      </c>
      <c r="D16" s="25">
        <v>70</v>
      </c>
      <c r="E16" s="24">
        <v>70</v>
      </c>
      <c r="F16" s="73">
        <v>70</v>
      </c>
      <c r="G16" s="70"/>
      <c r="H16" s="72">
        <f>(F16-C16)/C16</f>
        <v>0</v>
      </c>
      <c r="J16" s="49"/>
    </row>
    <row r="17" spans="1:10" x14ac:dyDescent="0.3">
      <c r="A17" s="70" t="s">
        <v>16</v>
      </c>
      <c r="B17" s="71" t="s">
        <v>38</v>
      </c>
      <c r="C17" s="73">
        <v>4.6500000000000004</v>
      </c>
      <c r="D17" s="25">
        <v>4.6500000000000004</v>
      </c>
      <c r="E17" s="24">
        <v>4.6500000000000004</v>
      </c>
      <c r="F17" s="73">
        <v>4.6500000000000004</v>
      </c>
      <c r="G17" s="70"/>
      <c r="H17" s="72">
        <f>(F17-C17)/C17</f>
        <v>0</v>
      </c>
      <c r="J17" s="49"/>
    </row>
    <row r="18" spans="1:10" x14ac:dyDescent="0.3">
      <c r="A18" s="70" t="s">
        <v>11</v>
      </c>
      <c r="B18" s="71" t="s">
        <v>37</v>
      </c>
      <c r="C18" s="73">
        <v>1.03</v>
      </c>
      <c r="D18" s="25">
        <v>1.03</v>
      </c>
      <c r="E18" s="24">
        <v>1.03</v>
      </c>
      <c r="F18" s="73">
        <v>1.03</v>
      </c>
      <c r="G18" s="70"/>
      <c r="H18" s="72">
        <f>(F18-C18)/C18</f>
        <v>0</v>
      </c>
      <c r="J18" s="49"/>
    </row>
    <row r="19" spans="1:10" x14ac:dyDescent="0.3">
      <c r="A19" s="70" t="s">
        <v>12</v>
      </c>
      <c r="B19" s="71" t="s">
        <v>36</v>
      </c>
      <c r="C19" s="73">
        <v>0.69</v>
      </c>
      <c r="D19" s="25">
        <v>0.69</v>
      </c>
      <c r="E19" s="24">
        <v>0.69</v>
      </c>
      <c r="F19" s="73">
        <v>0.69</v>
      </c>
      <c r="G19" s="70"/>
      <c r="H19" s="72">
        <f>(F19-C19)/C19</f>
        <v>0</v>
      </c>
      <c r="J19" s="49"/>
    </row>
    <row r="20" spans="1:10" x14ac:dyDescent="0.3">
      <c r="A20" s="70" t="s">
        <v>13</v>
      </c>
      <c r="B20" s="71" t="s">
        <v>35</v>
      </c>
      <c r="C20" s="73">
        <v>2.62</v>
      </c>
      <c r="D20" s="25">
        <v>2.62</v>
      </c>
      <c r="E20" s="24">
        <v>2.62</v>
      </c>
      <c r="F20" s="73">
        <v>2.62</v>
      </c>
      <c r="G20" s="70"/>
      <c r="H20" s="72">
        <f>(F20-C20)/C20</f>
        <v>0</v>
      </c>
      <c r="J20" s="49"/>
    </row>
    <row r="21" spans="1:10" x14ac:dyDescent="0.3">
      <c r="A21" s="75" t="s">
        <v>14</v>
      </c>
      <c r="B21" s="77" t="s">
        <v>34</v>
      </c>
      <c r="C21" s="76">
        <v>0.91</v>
      </c>
      <c r="D21" s="31">
        <v>0.91</v>
      </c>
      <c r="E21" s="30">
        <v>0.9</v>
      </c>
      <c r="F21" s="76">
        <v>0.9</v>
      </c>
      <c r="G21" s="75"/>
      <c r="H21" s="74">
        <f>(F21-C21)/C21</f>
        <v>-1.0989010989010999E-2</v>
      </c>
      <c r="J21" s="49">
        <v>9000</v>
      </c>
    </row>
    <row r="22" spans="1:10" x14ac:dyDescent="0.3">
      <c r="A22" s="70" t="s">
        <v>15</v>
      </c>
      <c r="B22" s="71" t="s">
        <v>33</v>
      </c>
      <c r="C22" s="73">
        <v>6.05</v>
      </c>
      <c r="D22" s="25">
        <v>6.05</v>
      </c>
      <c r="E22" s="24">
        <v>6.05</v>
      </c>
      <c r="F22" s="73">
        <v>6.05</v>
      </c>
      <c r="G22" s="70"/>
      <c r="H22" s="72">
        <f>(F22-C22)/C22</f>
        <v>0</v>
      </c>
      <c r="J22" s="49"/>
    </row>
    <row r="23" spans="1:10" x14ac:dyDescent="0.3">
      <c r="A23" s="70" t="s">
        <v>26</v>
      </c>
      <c r="B23" s="71" t="s">
        <v>32</v>
      </c>
      <c r="C23" s="73">
        <v>2.6</v>
      </c>
      <c r="D23" s="25">
        <v>2.6</v>
      </c>
      <c r="E23" s="24">
        <v>2.6</v>
      </c>
      <c r="F23" s="73">
        <v>2.6</v>
      </c>
      <c r="G23" s="70"/>
      <c r="H23" s="72">
        <f>(F23-C23)/C23</f>
        <v>0</v>
      </c>
      <c r="J23" s="49"/>
    </row>
    <row r="24" spans="1:10" ht="15" thickBot="1" x14ac:dyDescent="0.35">
      <c r="A24" s="70" t="s">
        <v>24</v>
      </c>
      <c r="B24" s="71" t="s">
        <v>31</v>
      </c>
      <c r="C24" s="70"/>
      <c r="D24" s="40"/>
      <c r="E24" s="40"/>
      <c r="F24" s="70"/>
      <c r="G24" s="70"/>
      <c r="H24" s="70"/>
      <c r="J24" s="52">
        <v>1275</v>
      </c>
    </row>
    <row r="25" spans="1:10" x14ac:dyDescent="0.3">
      <c r="A25" s="7"/>
      <c r="B25" s="53"/>
      <c r="J25" s="15">
        <f>SUM(J5:J24)</f>
        <v>155753.35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H1"/>
    </sheetView>
  </sheetViews>
  <sheetFormatPr defaultRowHeight="14.4" x14ac:dyDescent="0.3"/>
  <cols>
    <col min="1" max="1" width="25.44140625" style="45" bestFit="1" customWidth="1"/>
    <col min="2" max="2" width="7.109375" style="45" customWidth="1"/>
    <col min="3" max="3" width="13.33203125" style="45" customWidth="1"/>
    <col min="4" max="5" width="9" style="23" customWidth="1"/>
    <col min="6" max="6" width="13.33203125" style="45" bestFit="1" customWidth="1"/>
    <col min="7" max="7" width="8.88671875" style="45"/>
    <col min="8" max="8" width="11" style="45" bestFit="1" customWidth="1"/>
    <col min="9" max="9" width="8.88671875" style="45"/>
    <col min="10" max="10" width="16.33203125" style="45" bestFit="1" customWidth="1"/>
    <col min="11" max="11" width="8.88671875" style="45"/>
    <col min="12" max="12" width="10" style="45" bestFit="1" customWidth="1"/>
    <col min="13" max="16384" width="8.88671875" style="45"/>
  </cols>
  <sheetData>
    <row r="1" spans="1:12" x14ac:dyDescent="0.3">
      <c r="A1" s="68">
        <v>43013</v>
      </c>
      <c r="B1" s="68"/>
      <c r="C1" s="68"/>
      <c r="D1" s="68"/>
      <c r="E1" s="68"/>
      <c r="F1" s="68"/>
      <c r="G1" s="68"/>
      <c r="H1" s="68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29" t="s">
        <v>30</v>
      </c>
      <c r="E3" s="28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75" t="s">
        <v>17</v>
      </c>
      <c r="B4" s="77" t="s">
        <v>51</v>
      </c>
      <c r="C4" s="83">
        <v>1234.5899999999999</v>
      </c>
      <c r="D4" s="32"/>
      <c r="E4" s="18"/>
      <c r="F4" s="83">
        <v>1230.71</v>
      </c>
      <c r="G4" s="75"/>
      <c r="H4" s="74">
        <f>(F4-C4)/C4</f>
        <v>-3.1427437448868709E-3</v>
      </c>
      <c r="J4" s="49"/>
    </row>
    <row r="5" spans="1:12" x14ac:dyDescent="0.3">
      <c r="A5" s="70" t="s">
        <v>22</v>
      </c>
      <c r="B5" s="71" t="s">
        <v>50</v>
      </c>
      <c r="C5" s="73">
        <v>10</v>
      </c>
      <c r="D5" s="25">
        <v>10</v>
      </c>
      <c r="E5" s="24">
        <v>10</v>
      </c>
      <c r="F5" s="73">
        <v>10</v>
      </c>
      <c r="G5" s="70"/>
      <c r="H5" s="72">
        <f>(F5-C5)/C5</f>
        <v>0</v>
      </c>
      <c r="J5" s="49"/>
    </row>
    <row r="6" spans="1:12" x14ac:dyDescent="0.3">
      <c r="A6" s="70" t="s">
        <v>0</v>
      </c>
      <c r="B6" s="71" t="s">
        <v>49</v>
      </c>
      <c r="C6" s="73">
        <v>0.8</v>
      </c>
      <c r="D6" s="25">
        <v>0.8</v>
      </c>
      <c r="E6" s="24">
        <v>0.8</v>
      </c>
      <c r="F6" s="73">
        <v>0.8</v>
      </c>
      <c r="G6" s="70"/>
      <c r="H6" s="72">
        <f>(F6-C6)/C6</f>
        <v>0</v>
      </c>
      <c r="J6" s="49"/>
    </row>
    <row r="7" spans="1:12" x14ac:dyDescent="0.3">
      <c r="A7" s="70" t="s">
        <v>1</v>
      </c>
      <c r="B7" s="71" t="s">
        <v>48</v>
      </c>
      <c r="C7" s="73">
        <v>0.38</v>
      </c>
      <c r="D7" s="25">
        <v>0.38</v>
      </c>
      <c r="E7" s="24">
        <v>0.38</v>
      </c>
      <c r="F7" s="73">
        <v>0.38</v>
      </c>
      <c r="G7" s="70"/>
      <c r="H7" s="72">
        <f>(F7-C7)/C7</f>
        <v>0</v>
      </c>
      <c r="J7" s="49"/>
    </row>
    <row r="8" spans="1:12" x14ac:dyDescent="0.3">
      <c r="A8" s="70" t="s">
        <v>2</v>
      </c>
      <c r="B8" s="71" t="s">
        <v>47</v>
      </c>
      <c r="C8" s="73">
        <v>0.5</v>
      </c>
      <c r="D8" s="25">
        <v>0.5</v>
      </c>
      <c r="E8" s="24">
        <v>0.5</v>
      </c>
      <c r="F8" s="73">
        <v>0.5</v>
      </c>
      <c r="G8" s="70"/>
      <c r="H8" s="72">
        <f>(F8-C8)/C8</f>
        <v>0</v>
      </c>
      <c r="J8" s="49"/>
    </row>
    <row r="9" spans="1:12" x14ac:dyDescent="0.3">
      <c r="A9" s="70" t="s">
        <v>3</v>
      </c>
      <c r="B9" s="71" t="s">
        <v>46</v>
      </c>
      <c r="C9" s="73">
        <v>1000</v>
      </c>
      <c r="D9" s="25">
        <v>1000</v>
      </c>
      <c r="E9" s="24">
        <v>1000</v>
      </c>
      <c r="F9" s="73">
        <v>1000</v>
      </c>
      <c r="G9" s="70"/>
      <c r="H9" s="72">
        <f>(F9-C9)/C9</f>
        <v>0</v>
      </c>
      <c r="J9" s="49">
        <v>2000</v>
      </c>
    </row>
    <row r="10" spans="1:12" x14ac:dyDescent="0.3">
      <c r="A10" s="70" t="s">
        <v>4</v>
      </c>
      <c r="B10" s="71" t="s">
        <v>45</v>
      </c>
      <c r="C10" s="73">
        <v>98</v>
      </c>
      <c r="D10" s="25">
        <v>98</v>
      </c>
      <c r="E10" s="24">
        <v>98</v>
      </c>
      <c r="F10" s="73">
        <v>98</v>
      </c>
      <c r="G10" s="70"/>
      <c r="H10" s="72">
        <f>(F10-C10)/C10</f>
        <v>0</v>
      </c>
      <c r="J10" s="49"/>
    </row>
    <row r="11" spans="1:12" x14ac:dyDescent="0.3">
      <c r="A11" s="70" t="s">
        <v>5</v>
      </c>
      <c r="B11" s="71" t="s">
        <v>44</v>
      </c>
      <c r="C11" s="73">
        <v>1</v>
      </c>
      <c r="D11" s="25">
        <v>1</v>
      </c>
      <c r="E11" s="24">
        <v>1</v>
      </c>
      <c r="F11" s="73">
        <v>1</v>
      </c>
      <c r="G11" s="70"/>
      <c r="H11" s="72">
        <f>(F11-C11)/C11</f>
        <v>0</v>
      </c>
      <c r="J11" s="49"/>
      <c r="L11" s="53"/>
    </row>
    <row r="12" spans="1:12" x14ac:dyDescent="0.3">
      <c r="A12" s="70" t="s">
        <v>6</v>
      </c>
      <c r="B12" s="71" t="s">
        <v>43</v>
      </c>
      <c r="C12" s="73">
        <v>1</v>
      </c>
      <c r="D12" s="25">
        <v>1</v>
      </c>
      <c r="E12" s="24">
        <v>1</v>
      </c>
      <c r="F12" s="73">
        <v>1</v>
      </c>
      <c r="G12" s="70"/>
      <c r="H12" s="72">
        <f>(F12-C12)/C12</f>
        <v>0</v>
      </c>
      <c r="J12" s="49"/>
    </row>
    <row r="13" spans="1:12" x14ac:dyDescent="0.3">
      <c r="A13" s="70" t="s">
        <v>7</v>
      </c>
      <c r="B13" s="71" t="s">
        <v>42</v>
      </c>
      <c r="C13" s="73">
        <v>1.85</v>
      </c>
      <c r="D13" s="25">
        <v>1.85</v>
      </c>
      <c r="E13" s="24">
        <v>1.84</v>
      </c>
      <c r="F13" s="73">
        <v>1.85</v>
      </c>
      <c r="G13" s="70"/>
      <c r="H13" s="72">
        <f>(F13-C13)/C13</f>
        <v>0</v>
      </c>
      <c r="J13" s="49">
        <v>142238.21</v>
      </c>
    </row>
    <row r="14" spans="1:12" x14ac:dyDescent="0.3">
      <c r="A14" s="70" t="s">
        <v>8</v>
      </c>
      <c r="B14" s="71" t="s">
        <v>41</v>
      </c>
      <c r="C14" s="73">
        <v>2.6</v>
      </c>
      <c r="D14" s="25">
        <v>2.6</v>
      </c>
      <c r="E14" s="24">
        <v>2.6</v>
      </c>
      <c r="F14" s="73">
        <v>2.6</v>
      </c>
      <c r="G14" s="70"/>
      <c r="H14" s="72">
        <f>(F14-C14)/C14</f>
        <v>0</v>
      </c>
      <c r="J14" s="49"/>
    </row>
    <row r="15" spans="1:12" x14ac:dyDescent="0.3">
      <c r="A15" s="70" t="s">
        <v>9</v>
      </c>
      <c r="B15" s="71" t="s">
        <v>40</v>
      </c>
      <c r="C15" s="73">
        <v>3.5</v>
      </c>
      <c r="D15" s="25">
        <v>3.5</v>
      </c>
      <c r="E15" s="24">
        <v>3.5</v>
      </c>
      <c r="F15" s="73">
        <v>3.5</v>
      </c>
      <c r="G15" s="70"/>
      <c r="H15" s="72">
        <f>(F15-C15)/C15</f>
        <v>0</v>
      </c>
      <c r="J15" s="49"/>
    </row>
    <row r="16" spans="1:12" x14ac:dyDescent="0.3">
      <c r="A16" s="70" t="s">
        <v>10</v>
      </c>
      <c r="B16" s="71" t="s">
        <v>39</v>
      </c>
      <c r="C16" s="73">
        <v>70</v>
      </c>
      <c r="D16" s="25">
        <v>70</v>
      </c>
      <c r="E16" s="24">
        <v>70</v>
      </c>
      <c r="F16" s="73">
        <v>70</v>
      </c>
      <c r="G16" s="70"/>
      <c r="H16" s="72">
        <f>(F16-C16)/C16</f>
        <v>0</v>
      </c>
      <c r="J16" s="49"/>
    </row>
    <row r="17" spans="1:10" x14ac:dyDescent="0.3">
      <c r="A17" s="75" t="s">
        <v>16</v>
      </c>
      <c r="B17" s="77" t="s">
        <v>38</v>
      </c>
      <c r="C17" s="76">
        <v>4.6500000000000004</v>
      </c>
      <c r="D17" s="31">
        <v>4.6500000000000004</v>
      </c>
      <c r="E17" s="30">
        <v>4.5</v>
      </c>
      <c r="F17" s="76">
        <v>4.5</v>
      </c>
      <c r="G17" s="75"/>
      <c r="H17" s="74">
        <f>(F17-C17)/C17</f>
        <v>-3.2258064516129108E-2</v>
      </c>
      <c r="J17" s="49">
        <v>4500</v>
      </c>
    </row>
    <row r="18" spans="1:10" x14ac:dyDescent="0.3">
      <c r="A18" s="70" t="s">
        <v>11</v>
      </c>
      <c r="B18" s="71" t="s">
        <v>37</v>
      </c>
      <c r="C18" s="73">
        <v>1.03</v>
      </c>
      <c r="D18" s="25">
        <v>1.03</v>
      </c>
      <c r="E18" s="24">
        <v>1.03</v>
      </c>
      <c r="F18" s="73">
        <v>1.03</v>
      </c>
      <c r="G18" s="70"/>
      <c r="H18" s="72">
        <f>(F18-C18)/C18</f>
        <v>0</v>
      </c>
      <c r="J18" s="49"/>
    </row>
    <row r="19" spans="1:10" x14ac:dyDescent="0.3">
      <c r="A19" s="70" t="s">
        <v>12</v>
      </c>
      <c r="B19" s="71" t="s">
        <v>36</v>
      </c>
      <c r="C19" s="73">
        <v>0.69</v>
      </c>
      <c r="D19" s="25">
        <v>0.69</v>
      </c>
      <c r="E19" s="24">
        <v>0.69</v>
      </c>
      <c r="F19" s="73">
        <v>0.69</v>
      </c>
      <c r="G19" s="70"/>
      <c r="H19" s="72">
        <f>(F19-C19)/C19</f>
        <v>0</v>
      </c>
      <c r="J19" s="49"/>
    </row>
    <row r="20" spans="1:10" x14ac:dyDescent="0.3">
      <c r="A20" s="70" t="s">
        <v>13</v>
      </c>
      <c r="B20" s="71" t="s">
        <v>35</v>
      </c>
      <c r="C20" s="73">
        <v>2.62</v>
      </c>
      <c r="D20" s="25">
        <v>2.62</v>
      </c>
      <c r="E20" s="24">
        <v>2.62</v>
      </c>
      <c r="F20" s="73">
        <v>2.62</v>
      </c>
      <c r="G20" s="70"/>
      <c r="H20" s="72">
        <f>(F20-C20)/C20</f>
        <v>0</v>
      </c>
      <c r="J20" s="49"/>
    </row>
    <row r="21" spans="1:10" x14ac:dyDescent="0.3">
      <c r="A21" s="70" t="s">
        <v>14</v>
      </c>
      <c r="B21" s="71" t="s">
        <v>34</v>
      </c>
      <c r="C21" s="73">
        <v>0.9</v>
      </c>
      <c r="D21" s="25">
        <v>0.9</v>
      </c>
      <c r="E21" s="24">
        <v>0.9</v>
      </c>
      <c r="F21" s="73">
        <v>0.9</v>
      </c>
      <c r="G21" s="70"/>
      <c r="H21" s="72">
        <f>(F21-C21)/C21</f>
        <v>0</v>
      </c>
      <c r="J21" s="49"/>
    </row>
    <row r="22" spans="1:10" x14ac:dyDescent="0.3">
      <c r="A22" s="70" t="s">
        <v>15</v>
      </c>
      <c r="B22" s="71" t="s">
        <v>33</v>
      </c>
      <c r="C22" s="73">
        <v>6.05</v>
      </c>
      <c r="D22" s="25">
        <v>6.05</v>
      </c>
      <c r="E22" s="24">
        <v>6.05</v>
      </c>
      <c r="F22" s="73">
        <v>6.05</v>
      </c>
      <c r="G22" s="70"/>
      <c r="H22" s="72">
        <f>(F22-C22)/C22</f>
        <v>0</v>
      </c>
      <c r="J22" s="49"/>
    </row>
    <row r="23" spans="1:10" x14ac:dyDescent="0.3">
      <c r="A23" s="70" t="s">
        <v>26</v>
      </c>
      <c r="B23" s="71" t="s">
        <v>32</v>
      </c>
      <c r="C23" s="73">
        <v>2.6</v>
      </c>
      <c r="D23" s="25">
        <v>2.6</v>
      </c>
      <c r="E23" s="24">
        <v>2.6</v>
      </c>
      <c r="F23" s="73">
        <v>2.6</v>
      </c>
      <c r="G23" s="70"/>
      <c r="H23" s="72">
        <f>(F23-C23)/C23</f>
        <v>0</v>
      </c>
      <c r="J23" s="49"/>
    </row>
    <row r="24" spans="1:10" ht="15" thickBot="1" x14ac:dyDescent="0.35">
      <c r="A24" s="70" t="s">
        <v>24</v>
      </c>
      <c r="B24" s="71" t="s">
        <v>31</v>
      </c>
      <c r="C24" s="70"/>
      <c r="D24" s="40"/>
      <c r="E24" s="40"/>
      <c r="F24" s="70"/>
      <c r="G24" s="70"/>
      <c r="H24" s="70"/>
      <c r="J24" s="52">
        <v>1062.5</v>
      </c>
    </row>
    <row r="25" spans="1:10" x14ac:dyDescent="0.3">
      <c r="A25" s="7"/>
      <c r="B25" s="53"/>
      <c r="J25" s="15">
        <f>SUM(J5:J24)</f>
        <v>149800.71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H1"/>
    </sheetView>
  </sheetViews>
  <sheetFormatPr defaultRowHeight="14.4" x14ac:dyDescent="0.3"/>
  <cols>
    <col min="1" max="1" width="25.44140625" style="84" bestFit="1" customWidth="1"/>
    <col min="2" max="2" width="7.109375" style="84" customWidth="1"/>
    <col min="3" max="3" width="13.33203125" style="84" customWidth="1"/>
    <col min="4" max="5" width="9" style="85" customWidth="1"/>
    <col min="6" max="6" width="13.33203125" style="84" bestFit="1" customWidth="1"/>
    <col min="7" max="7" width="8.88671875" style="84"/>
    <col min="8" max="8" width="11" style="84" bestFit="1" customWidth="1"/>
    <col min="9" max="9" width="8.88671875" style="84"/>
    <col min="10" max="10" width="16.33203125" style="84" bestFit="1" customWidth="1"/>
    <col min="11" max="11" width="8.88671875" style="84"/>
    <col min="12" max="12" width="10" style="84" bestFit="1" customWidth="1"/>
    <col min="13" max="16384" width="8.88671875" style="84"/>
  </cols>
  <sheetData>
    <row r="1" spans="1:12" x14ac:dyDescent="0.3">
      <c r="A1" s="111">
        <v>43014</v>
      </c>
      <c r="B1" s="111"/>
      <c r="C1" s="111"/>
      <c r="D1" s="111"/>
      <c r="E1" s="111"/>
      <c r="F1" s="111"/>
      <c r="G1" s="111"/>
      <c r="H1" s="111"/>
    </row>
    <row r="2" spans="1:12" x14ac:dyDescent="0.3">
      <c r="A2" s="110"/>
    </row>
    <row r="3" spans="1:12" x14ac:dyDescent="0.3">
      <c r="A3" s="107" t="s">
        <v>20</v>
      </c>
      <c r="B3" s="107" t="s">
        <v>52</v>
      </c>
      <c r="C3" s="107" t="s">
        <v>28</v>
      </c>
      <c r="D3" s="109" t="s">
        <v>30</v>
      </c>
      <c r="E3" s="108" t="s">
        <v>29</v>
      </c>
      <c r="F3" s="107" t="s">
        <v>27</v>
      </c>
      <c r="H3" s="107" t="s">
        <v>21</v>
      </c>
      <c r="J3" s="88" t="s">
        <v>23</v>
      </c>
    </row>
    <row r="4" spans="1:12" x14ac:dyDescent="0.3">
      <c r="A4" s="99" t="s">
        <v>17</v>
      </c>
      <c r="B4" s="103" t="s">
        <v>51</v>
      </c>
      <c r="C4" s="104">
        <v>1230.71</v>
      </c>
      <c r="D4" s="106"/>
      <c r="E4" s="105"/>
      <c r="F4" s="104">
        <v>1230.99</v>
      </c>
      <c r="G4" s="99"/>
      <c r="H4" s="98">
        <f>(F4-C4)/C4</f>
        <v>2.2751094896439672E-4</v>
      </c>
      <c r="J4" s="93"/>
    </row>
    <row r="5" spans="1:12" x14ac:dyDescent="0.3">
      <c r="A5" s="90" t="s">
        <v>22</v>
      </c>
      <c r="B5" s="92" t="s">
        <v>50</v>
      </c>
      <c r="C5" s="95">
        <v>10</v>
      </c>
      <c r="D5" s="97">
        <v>10</v>
      </c>
      <c r="E5" s="96">
        <v>10</v>
      </c>
      <c r="F5" s="95">
        <v>10</v>
      </c>
      <c r="G5" s="90"/>
      <c r="H5" s="94">
        <f>(F5-C5)/C5</f>
        <v>0</v>
      </c>
      <c r="J5" s="93"/>
    </row>
    <row r="6" spans="1:12" x14ac:dyDescent="0.3">
      <c r="A6" s="99" t="s">
        <v>0</v>
      </c>
      <c r="B6" s="103" t="s">
        <v>49</v>
      </c>
      <c r="C6" s="100">
        <v>0.8</v>
      </c>
      <c r="D6" s="102">
        <v>0.87</v>
      </c>
      <c r="E6" s="101">
        <v>0.8</v>
      </c>
      <c r="F6" s="100">
        <v>0.87</v>
      </c>
      <c r="G6" s="99"/>
      <c r="H6" s="98">
        <f>(F6-C6)/C6</f>
        <v>8.7499999999999939E-2</v>
      </c>
      <c r="J6" s="93">
        <v>1740</v>
      </c>
    </row>
    <row r="7" spans="1:12" x14ac:dyDescent="0.3">
      <c r="A7" s="90" t="s">
        <v>1</v>
      </c>
      <c r="B7" s="92" t="s">
        <v>48</v>
      </c>
      <c r="C7" s="95">
        <v>0.38</v>
      </c>
      <c r="D7" s="97">
        <v>0.38</v>
      </c>
      <c r="E7" s="96">
        <v>0.38</v>
      </c>
      <c r="F7" s="95">
        <v>0.38</v>
      </c>
      <c r="G7" s="90"/>
      <c r="H7" s="94">
        <f>(F7-C7)/C7</f>
        <v>0</v>
      </c>
      <c r="J7" s="93"/>
    </row>
    <row r="8" spans="1:12" x14ac:dyDescent="0.3">
      <c r="A8" s="90" t="s">
        <v>2</v>
      </c>
      <c r="B8" s="92" t="s">
        <v>47</v>
      </c>
      <c r="C8" s="95">
        <v>0.5</v>
      </c>
      <c r="D8" s="97">
        <v>0.5</v>
      </c>
      <c r="E8" s="96">
        <v>0.5</v>
      </c>
      <c r="F8" s="95">
        <v>0.5</v>
      </c>
      <c r="G8" s="90"/>
      <c r="H8" s="94">
        <f>(F8-C8)/C8</f>
        <v>0</v>
      </c>
      <c r="J8" s="93"/>
    </row>
    <row r="9" spans="1:12" x14ac:dyDescent="0.3">
      <c r="A9" s="90" t="s">
        <v>3</v>
      </c>
      <c r="B9" s="92" t="s">
        <v>46</v>
      </c>
      <c r="C9" s="95">
        <v>1000</v>
      </c>
      <c r="D9" s="97">
        <v>1000</v>
      </c>
      <c r="E9" s="96">
        <v>1000</v>
      </c>
      <c r="F9" s="95">
        <v>1000</v>
      </c>
      <c r="G9" s="90"/>
      <c r="H9" s="94">
        <f>(F9-C9)/C9</f>
        <v>0</v>
      </c>
      <c r="J9" s="93">
        <v>1000</v>
      </c>
    </row>
    <row r="10" spans="1:12" x14ac:dyDescent="0.3">
      <c r="A10" s="90" t="s">
        <v>4</v>
      </c>
      <c r="B10" s="92" t="s">
        <v>45</v>
      </c>
      <c r="C10" s="95">
        <v>98</v>
      </c>
      <c r="D10" s="97">
        <v>98</v>
      </c>
      <c r="E10" s="96">
        <v>98</v>
      </c>
      <c r="F10" s="95">
        <v>98</v>
      </c>
      <c r="G10" s="90"/>
      <c r="H10" s="94">
        <f>(F10-C10)/C10</f>
        <v>0</v>
      </c>
      <c r="J10" s="93"/>
    </row>
    <row r="11" spans="1:12" x14ac:dyDescent="0.3">
      <c r="A11" s="90" t="s">
        <v>5</v>
      </c>
      <c r="B11" s="92" t="s">
        <v>44</v>
      </c>
      <c r="C11" s="95">
        <v>1</v>
      </c>
      <c r="D11" s="97">
        <v>1</v>
      </c>
      <c r="E11" s="96">
        <v>1</v>
      </c>
      <c r="F11" s="95">
        <v>1</v>
      </c>
      <c r="G11" s="90"/>
      <c r="H11" s="94">
        <f>(F11-C11)/C11</f>
        <v>0</v>
      </c>
      <c r="J11" s="93"/>
      <c r="L11" s="87"/>
    </row>
    <row r="12" spans="1:12" x14ac:dyDescent="0.3">
      <c r="A12" s="90" t="s">
        <v>6</v>
      </c>
      <c r="B12" s="92" t="s">
        <v>43</v>
      </c>
      <c r="C12" s="95">
        <v>1</v>
      </c>
      <c r="D12" s="97">
        <v>1</v>
      </c>
      <c r="E12" s="96">
        <v>1</v>
      </c>
      <c r="F12" s="95">
        <v>1</v>
      </c>
      <c r="G12" s="90"/>
      <c r="H12" s="94">
        <f>(F12-C12)/C12</f>
        <v>0</v>
      </c>
      <c r="J12" s="93"/>
    </row>
    <row r="13" spans="1:12" x14ac:dyDescent="0.3">
      <c r="A13" s="90" t="s">
        <v>7</v>
      </c>
      <c r="B13" s="92" t="s">
        <v>42</v>
      </c>
      <c r="C13" s="95">
        <v>1.85</v>
      </c>
      <c r="D13" s="97">
        <v>1.85</v>
      </c>
      <c r="E13" s="96">
        <v>1.83</v>
      </c>
      <c r="F13" s="95">
        <v>1.85</v>
      </c>
      <c r="G13" s="90"/>
      <c r="H13" s="94">
        <f>(F13-C13)/C13</f>
        <v>0</v>
      </c>
      <c r="J13" s="93">
        <v>19501.810000000001</v>
      </c>
    </row>
    <row r="14" spans="1:12" x14ac:dyDescent="0.3">
      <c r="A14" s="90" t="s">
        <v>8</v>
      </c>
      <c r="B14" s="92" t="s">
        <v>41</v>
      </c>
      <c r="C14" s="95">
        <v>2.6</v>
      </c>
      <c r="D14" s="97">
        <v>2.6</v>
      </c>
      <c r="E14" s="96">
        <v>2.6</v>
      </c>
      <c r="F14" s="95">
        <v>2.6</v>
      </c>
      <c r="G14" s="90"/>
      <c r="H14" s="94">
        <f>(F14-C14)/C14</f>
        <v>0</v>
      </c>
      <c r="J14" s="93"/>
    </row>
    <row r="15" spans="1:12" x14ac:dyDescent="0.3">
      <c r="A15" s="90" t="s">
        <v>9</v>
      </c>
      <c r="B15" s="92" t="s">
        <v>40</v>
      </c>
      <c r="C15" s="95">
        <v>3.5</v>
      </c>
      <c r="D15" s="97">
        <v>3.5</v>
      </c>
      <c r="E15" s="96">
        <v>3.5</v>
      </c>
      <c r="F15" s="95">
        <v>3.5</v>
      </c>
      <c r="G15" s="90"/>
      <c r="H15" s="94">
        <f>(F15-C15)/C15</f>
        <v>0</v>
      </c>
      <c r="J15" s="93"/>
    </row>
    <row r="16" spans="1:12" x14ac:dyDescent="0.3">
      <c r="A16" s="90" t="s">
        <v>10</v>
      </c>
      <c r="B16" s="92" t="s">
        <v>39</v>
      </c>
      <c r="C16" s="95">
        <v>70</v>
      </c>
      <c r="D16" s="97">
        <v>70</v>
      </c>
      <c r="E16" s="96">
        <v>70</v>
      </c>
      <c r="F16" s="95">
        <v>70</v>
      </c>
      <c r="G16" s="90"/>
      <c r="H16" s="94">
        <f>(F16-C16)/C16</f>
        <v>0</v>
      </c>
      <c r="J16" s="93"/>
    </row>
    <row r="17" spans="1:10" x14ac:dyDescent="0.3">
      <c r="A17" s="90" t="s">
        <v>16</v>
      </c>
      <c r="B17" s="92" t="s">
        <v>38</v>
      </c>
      <c r="C17" s="95">
        <v>4.5</v>
      </c>
      <c r="D17" s="97">
        <v>4.5</v>
      </c>
      <c r="E17" s="96">
        <v>4.5</v>
      </c>
      <c r="F17" s="95">
        <v>4.5</v>
      </c>
      <c r="G17" s="90"/>
      <c r="H17" s="94">
        <f>(F17-C17)/C17</f>
        <v>0</v>
      </c>
      <c r="J17" s="93"/>
    </row>
    <row r="18" spans="1:10" x14ac:dyDescent="0.3">
      <c r="A18" s="90" t="s">
        <v>11</v>
      </c>
      <c r="B18" s="92" t="s">
        <v>37</v>
      </c>
      <c r="C18" s="95">
        <v>1.03</v>
      </c>
      <c r="D18" s="97">
        <v>1.03</v>
      </c>
      <c r="E18" s="96">
        <v>1.03</v>
      </c>
      <c r="F18" s="95">
        <v>1.03</v>
      </c>
      <c r="G18" s="90"/>
      <c r="H18" s="94">
        <f>(F18-C18)/C18</f>
        <v>0</v>
      </c>
      <c r="J18" s="93"/>
    </row>
    <row r="19" spans="1:10" x14ac:dyDescent="0.3">
      <c r="A19" s="90" t="s">
        <v>12</v>
      </c>
      <c r="B19" s="92" t="s">
        <v>36</v>
      </c>
      <c r="C19" s="95">
        <v>0.69</v>
      </c>
      <c r="D19" s="97">
        <v>0.69</v>
      </c>
      <c r="E19" s="96">
        <v>0.69</v>
      </c>
      <c r="F19" s="95">
        <v>0.69</v>
      </c>
      <c r="G19" s="90"/>
      <c r="H19" s="94">
        <f>(F19-C19)/C19</f>
        <v>0</v>
      </c>
      <c r="J19" s="93"/>
    </row>
    <row r="20" spans="1:10" x14ac:dyDescent="0.3">
      <c r="A20" s="90" t="s">
        <v>13</v>
      </c>
      <c r="B20" s="92" t="s">
        <v>35</v>
      </c>
      <c r="C20" s="95">
        <v>2.62</v>
      </c>
      <c r="D20" s="97">
        <v>2.62</v>
      </c>
      <c r="E20" s="96">
        <v>2.62</v>
      </c>
      <c r="F20" s="95">
        <v>2.62</v>
      </c>
      <c r="G20" s="90"/>
      <c r="H20" s="94">
        <f>(F20-C20)/C20</f>
        <v>0</v>
      </c>
      <c r="J20" s="93"/>
    </row>
    <row r="21" spans="1:10" x14ac:dyDescent="0.3">
      <c r="A21" s="99" t="s">
        <v>14</v>
      </c>
      <c r="B21" s="103" t="s">
        <v>34</v>
      </c>
      <c r="C21" s="100">
        <v>0.9</v>
      </c>
      <c r="D21" s="102">
        <v>0.91</v>
      </c>
      <c r="E21" s="101">
        <v>0.9</v>
      </c>
      <c r="F21" s="100">
        <v>0.91</v>
      </c>
      <c r="G21" s="99"/>
      <c r="H21" s="98">
        <f>(F21-C21)/C21</f>
        <v>1.111111111111112E-2</v>
      </c>
      <c r="J21" s="93">
        <v>69493.97</v>
      </c>
    </row>
    <row r="22" spans="1:10" x14ac:dyDescent="0.3">
      <c r="A22" s="90" t="s">
        <v>15</v>
      </c>
      <c r="B22" s="92" t="s">
        <v>33</v>
      </c>
      <c r="C22" s="95">
        <v>6.05</v>
      </c>
      <c r="D22" s="97">
        <v>6.05</v>
      </c>
      <c r="E22" s="96">
        <v>6.05</v>
      </c>
      <c r="F22" s="95">
        <v>6.05</v>
      </c>
      <c r="G22" s="90"/>
      <c r="H22" s="94">
        <f>(F22-C22)/C22</f>
        <v>0</v>
      </c>
      <c r="J22" s="93"/>
    </row>
    <row r="23" spans="1:10" x14ac:dyDescent="0.3">
      <c r="A23" s="90" t="s">
        <v>26</v>
      </c>
      <c r="B23" s="92" t="s">
        <v>32</v>
      </c>
      <c r="C23" s="95">
        <v>2.6</v>
      </c>
      <c r="D23" s="97">
        <v>2.6</v>
      </c>
      <c r="E23" s="96">
        <v>2.6</v>
      </c>
      <c r="F23" s="95">
        <v>2.6</v>
      </c>
      <c r="G23" s="90"/>
      <c r="H23" s="94">
        <f>(F23-C23)/C23</f>
        <v>0</v>
      </c>
      <c r="J23" s="93">
        <v>1001</v>
      </c>
    </row>
    <row r="24" spans="1:10" ht="15" thickBot="1" x14ac:dyDescent="0.35">
      <c r="A24" s="90" t="s">
        <v>24</v>
      </c>
      <c r="B24" s="92" t="s">
        <v>31</v>
      </c>
      <c r="C24" s="90"/>
      <c r="D24" s="91"/>
      <c r="E24" s="91"/>
      <c r="F24" s="90"/>
      <c r="G24" s="90"/>
      <c r="H24" s="90"/>
      <c r="J24" s="89"/>
    </row>
    <row r="25" spans="1:10" x14ac:dyDescent="0.3">
      <c r="A25" s="88"/>
      <c r="B25" s="87"/>
      <c r="J25" s="86">
        <f>SUM(J5:J24)</f>
        <v>92736.78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S40</vt:lpstr>
      <vt:lpstr>Octubre 2</vt:lpstr>
      <vt:lpstr>Octubre 3</vt:lpstr>
      <vt:lpstr>Octubre 4</vt:lpstr>
      <vt:lpstr>Octubre 5</vt:lpstr>
      <vt:lpstr>Octubre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2017-10-10T00:25:52Z</dcterms:modified>
</cp:coreProperties>
</file>