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/>
  <mc:AlternateContent xmlns:mc="http://schemas.openxmlformats.org/markup-compatibility/2006">
    <mc:Choice Requires="x15">
      <x15ac:absPath xmlns:x15ac="http://schemas.microsoft.com/office/spreadsheetml/2010/11/ac" url="C:\Users\Sebastian\Documents\Blog Ecuadolares\Reportes Acciones\2018\03\"/>
    </mc:Choice>
  </mc:AlternateContent>
  <bookViews>
    <workbookView xWindow="0" yWindow="0" windowWidth="23040" windowHeight="10092"/>
  </bookViews>
  <sheets>
    <sheet name="MAR-27" sheetId="1" r:id="rId1"/>
  </sheet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 l="1"/>
  <c r="H21" i="1"/>
  <c r="H22" i="1"/>
  <c r="H23" i="1"/>
  <c r="H2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5" i="1"/>
  <c r="H4" i="1"/>
  <c r="J27" i="1"/>
</calcChain>
</file>

<file path=xl/comments1.xml><?xml version="1.0" encoding="utf-8"?>
<comments xmlns="http://schemas.openxmlformats.org/spreadsheetml/2006/main">
  <authors>
    <author>Sebastian</author>
  </authors>
  <commentList>
    <comment ref="A4" authorId="0" shapeId="0">
      <text>
        <r>
          <rPr>
            <b/>
            <sz val="9"/>
            <color indexed="81"/>
            <rFont val="Tahoma"/>
            <family val="2"/>
          </rPr>
          <t>Sebastian:</t>
        </r>
        <r>
          <rPr>
            <sz val="9"/>
            <color indexed="81"/>
            <rFont val="Tahoma"/>
            <family val="2"/>
          </rPr>
          <t xml:space="preserve">
Indice Nacional</t>
        </r>
      </text>
    </comment>
    <comment ref="A26" authorId="0" shapeId="0">
      <text>
        <r>
          <rPr>
            <b/>
            <sz val="9"/>
            <color indexed="81"/>
            <rFont val="Tahoma"/>
            <family val="2"/>
          </rPr>
          <t>Sebastian:</t>
        </r>
        <r>
          <rPr>
            <sz val="9"/>
            <color indexed="81"/>
            <rFont val="Tahoma"/>
            <family val="2"/>
          </rPr>
          <t xml:space="preserve">
Bolsa de Valores de Guayaquil, Bolsa de Valores de Quito</t>
        </r>
      </text>
    </comment>
  </commentList>
</comments>
</file>

<file path=xl/sharedStrings.xml><?xml version="1.0" encoding="utf-8"?>
<sst xmlns="http://schemas.openxmlformats.org/spreadsheetml/2006/main" count="54" uniqueCount="54">
  <si>
    <t>Banco Bolivariano</t>
  </si>
  <si>
    <t>Banco de Guayaquil</t>
  </si>
  <si>
    <t>Banco Pichincha</t>
  </si>
  <si>
    <t>Brikapital</t>
  </si>
  <si>
    <t>Cerveceria Nacional</t>
  </si>
  <si>
    <t>Conclina</t>
  </si>
  <si>
    <t>Continental Tire</t>
  </si>
  <si>
    <t>Corporacion La Favorita</t>
  </si>
  <si>
    <t>Coveforest</t>
  </si>
  <si>
    <t>Cridesa</t>
  </si>
  <si>
    <t>Holcim</t>
  </si>
  <si>
    <t>Inversancarlos</t>
  </si>
  <si>
    <t>Produbanco</t>
  </si>
  <si>
    <t>Riverforest</t>
  </si>
  <si>
    <t>San Carlos</t>
  </si>
  <si>
    <t>Superdeporte</t>
  </si>
  <si>
    <t>Holding Tonicorp</t>
  </si>
  <si>
    <t>ECUINDEX</t>
  </si>
  <si>
    <t>Denominacion</t>
  </si>
  <si>
    <t>Cambio</t>
  </si>
  <si>
    <t>Alicosta BK Holding</t>
  </si>
  <si>
    <t>VOLUMEN ($USD)</t>
  </si>
  <si>
    <t>Otros</t>
  </si>
  <si>
    <t>Valle Grande Forestal</t>
  </si>
  <si>
    <t>Apertura</t>
  </si>
  <si>
    <t>Cierre</t>
  </si>
  <si>
    <t>High</t>
  </si>
  <si>
    <t>Low</t>
  </si>
  <si>
    <t>ECI</t>
  </si>
  <si>
    <t>ABK</t>
  </si>
  <si>
    <t>BLV</t>
  </si>
  <si>
    <t>GYQ</t>
  </si>
  <si>
    <t>PCH</t>
  </si>
  <si>
    <t>BRI</t>
  </si>
  <si>
    <t>CNC</t>
  </si>
  <si>
    <t>CNA</t>
  </si>
  <si>
    <t>ERC</t>
  </si>
  <si>
    <t>SLF</t>
  </si>
  <si>
    <t>EFR</t>
  </si>
  <si>
    <t>CRE</t>
  </si>
  <si>
    <t>HLC</t>
  </si>
  <si>
    <t>TON</t>
  </si>
  <si>
    <t>ISC</t>
  </si>
  <si>
    <t>PRD</t>
  </si>
  <si>
    <t>RGF</t>
  </si>
  <si>
    <t>SCD</t>
  </si>
  <si>
    <t>SPD</t>
  </si>
  <si>
    <t>VGF</t>
  </si>
  <si>
    <t>Codigo</t>
  </si>
  <si>
    <t>OTR</t>
  </si>
  <si>
    <t>Retratorec</t>
  </si>
  <si>
    <t>Surpapelcorp</t>
  </si>
  <si>
    <t>RTT</t>
  </si>
  <si>
    <t>SPP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</si>
</sst>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.00"/>
    <numFmt numFmtId="165" formatCode="[$-F800]dddd\,\ mmmm\ dd\,\ yyyy"/>
  </numFmts>
  <fonts count="12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7C8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/>
  </cellStyleXfs>
  <cellXfs count="36">
    <xf numFmtId="0" fontId="0" fillId="0" borderId="0" xfId="0"/>
    <xf numFmtId="0" fontId="5" fillId="0" borderId="0" xfId="0" applyFont="1"/>
    <xf numFmtId="165" fontId="4" fillId="0" borderId="0" xfId="0" applyNumberFormat="1" applyFont="1"/>
    <xf numFmtId="0" fontId="6" fillId="0" borderId="0" xfId="0" applyFont="1"/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0" xfId="0" applyFont="1"/>
    <xf numFmtId="164" fontId="5" fillId="0" borderId="0" xfId="0" applyNumberFormat="1" applyFont="1" applyAlignment="1">
      <alignment horizontal="center"/>
    </xf>
    <xf numFmtId="0" fontId="5" fillId="0" borderId="0" xfId="0" applyFont="1" applyFill="1"/>
    <xf numFmtId="0" fontId="5" fillId="0" borderId="0" xfId="0" applyFont="1" applyFill="1" applyAlignment="1">
      <alignment horizontal="center"/>
    </xf>
    <xf numFmtId="164" fontId="5" fillId="0" borderId="0" xfId="0" applyNumberFormat="1" applyFont="1" applyFill="1"/>
    <xf numFmtId="164" fontId="9" fillId="0" borderId="0" xfId="0" applyNumberFormat="1" applyFont="1" applyFill="1"/>
    <xf numFmtId="164" fontId="6" fillId="0" borderId="0" xfId="0" applyNumberFormat="1" applyFont="1" applyFill="1"/>
    <xf numFmtId="10" fontId="5" fillId="0" borderId="0" xfId="0" applyNumberFormat="1" applyFont="1" applyFill="1"/>
    <xf numFmtId="164" fontId="5" fillId="0" borderId="0" xfId="0" applyNumberFormat="1" applyFont="1"/>
    <xf numFmtId="0" fontId="6" fillId="0" borderId="0" xfId="0" applyFont="1" applyFill="1"/>
    <xf numFmtId="164" fontId="5" fillId="0" borderId="1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0" fontId="0" fillId="0" borderId="0" xfId="0" applyFont="1" applyFill="1"/>
    <xf numFmtId="0" fontId="0" fillId="0" borderId="0" xfId="0" applyFont="1" applyFill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Font="1"/>
    <xf numFmtId="0" fontId="10" fillId="0" borderId="0" xfId="0" applyFont="1" applyFill="1"/>
    <xf numFmtId="0" fontId="10" fillId="0" borderId="0" xfId="0" applyFont="1" applyFill="1" applyAlignment="1">
      <alignment horizontal="center"/>
    </xf>
    <xf numFmtId="4" fontId="10" fillId="0" borderId="0" xfId="0" applyNumberFormat="1" applyFont="1" applyFill="1"/>
    <xf numFmtId="10" fontId="10" fillId="0" borderId="0" xfId="0" applyNumberFormat="1" applyFont="1" applyFill="1"/>
    <xf numFmtId="4" fontId="11" fillId="2" borderId="0" xfId="1" applyNumberFormat="1" applyFont="1" applyFill="1" applyBorder="1" applyAlignment="1">
      <alignment horizontal="center" vertical="center"/>
    </xf>
    <xf numFmtId="165" fontId="4" fillId="0" borderId="0" xfId="0" applyNumberFormat="1" applyFont="1" applyAlignment="1">
      <alignment horizontal="center"/>
    </xf>
    <xf numFmtId="0" fontId="0" fillId="0" borderId="0" xfId="0"/>
    <xf numFmtId="0" fontId="5" fillId="3" borderId="0" xfId="0" applyFont="1" applyFill="1"/>
    <xf numFmtId="0" fontId="5" fillId="3" borderId="0" xfId="0" applyFont="1" applyFill="1" applyAlignment="1">
      <alignment horizontal="center"/>
    </xf>
    <xf numFmtId="164" fontId="5" fillId="3" borderId="0" xfId="0" applyNumberFormat="1" applyFont="1" applyFill="1"/>
    <xf numFmtId="164" fontId="9" fillId="3" borderId="0" xfId="0" applyNumberFormat="1" applyFont="1" applyFill="1"/>
    <xf numFmtId="164" fontId="6" fillId="3" borderId="0" xfId="0" applyNumberFormat="1" applyFont="1" applyFill="1"/>
    <xf numFmtId="10" fontId="5" fillId="3" borderId="0" xfId="0" applyNumberFormat="1" applyFont="1" applyFill="1"/>
  </cellXfs>
  <cellStyles count="4">
    <cellStyle name="ANCLAS,REZONES Y SUS PARTES,DE FUNDICION,DE HIERRO O DE ACERO" xfId="1"/>
    <cellStyle name="Normal" xfId="0" builtinId="0"/>
    <cellStyle name="Normal 2" xfId="3"/>
    <cellStyle name="Normal 3" xfId="2"/>
  </cellStyles>
  <dxfs count="0"/>
  <tableStyles count="0" defaultTableStyle="TableStyleMedium2" defaultPivotStyle="PivotStyleLight16"/>
  <colors>
    <mruColors>
      <color rgb="FFFF7C8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Volumen (%)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'MAR-27'!$J$3</c:f>
              <c:strCache>
                <c:ptCount val="1"/>
                <c:pt idx="0">
                  <c:v>VOLUMEN ($USD)</c:v>
                </c:pt>
              </c:strCache>
            </c:strRef>
          </c:tx>
          <c:dPt>
            <c:idx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D-D223-4D11-9F71-66B7E0E10146}"/>
              </c:ext>
            </c:extLst>
          </c:dPt>
          <c:dPt>
            <c:idx val="1"/>
            <c:bubble3D val="0"/>
            <c:spPr>
              <a:solidFill>
                <a:srgbClr val="7030A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1-E490-4497-9B7A-E290A2B7ADDC}"/>
              </c:ext>
            </c:extLst>
          </c:dPt>
          <c:dPt>
            <c:idx val="2"/>
            <c:bubble3D val="0"/>
            <c:spPr>
              <a:solidFill>
                <a:schemeClr val="bg1">
                  <a:lumMod val="65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ADF6-4FD8-9326-588A392BA57B}"/>
              </c:ext>
            </c:extLst>
          </c:dPt>
          <c:dPt>
            <c:idx val="3"/>
            <c:bubble3D val="0"/>
            <c:spPr>
              <a:solidFill>
                <a:srgbClr val="FF7C8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25-D223-4D11-9F71-66B7E0E10146}"/>
              </c:ext>
            </c:extLst>
          </c:dPt>
          <c:dPt>
            <c:idx val="4"/>
            <c:bubble3D val="0"/>
            <c:spPr>
              <a:solidFill>
                <a:srgbClr val="C0000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27-E490-4497-9B7A-E290A2B7ADDC}"/>
              </c:ext>
            </c:extLst>
          </c:dPt>
          <c:cat>
            <c:strRef>
              <c:extLst>
                <c:ext xmlns:c15="http://schemas.microsoft.com/office/drawing/2012/chart" uri="{02D57815-91ED-43cb-92C2-25804820EDAC}">
                  <c15:fullRef>
                    <c15:sqref>'MAR-27'!$A$4:$A$26</c15:sqref>
                  </c15:fullRef>
                </c:ext>
              </c:extLst>
              <c:f>('MAR-27'!$A$6,'MAR-27'!$A$9,'MAR-27'!$A$13,'MAR-27'!$A$24,'MAR-27'!$A$26)</c:f>
              <c:strCache>
                <c:ptCount val="5"/>
                <c:pt idx="0">
                  <c:v>Banco Bolivariano</c:v>
                </c:pt>
                <c:pt idx="1">
                  <c:v>Brikapital</c:v>
                </c:pt>
                <c:pt idx="2">
                  <c:v>Corporacion La Favorita</c:v>
                </c:pt>
                <c:pt idx="3">
                  <c:v>Surpapelcorp</c:v>
                </c:pt>
                <c:pt idx="4">
                  <c:v>Otros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'MAR-27'!$J$4:$J$26</c15:sqref>
                  </c15:fullRef>
                </c:ext>
              </c:extLst>
              <c:f>('MAR-27'!$J$6,'MAR-27'!$J$9,'MAR-27'!$J$13,'MAR-27'!$J$24,'MAR-27'!$J$26)</c:f>
              <c:numCache>
                <c:formatCode>"$"#,##0.00</c:formatCode>
                <c:ptCount val="5"/>
                <c:pt idx="0">
                  <c:v>132150</c:v>
                </c:pt>
                <c:pt idx="1" formatCode="#,##0.00">
                  <c:v>35000</c:v>
                </c:pt>
                <c:pt idx="2">
                  <c:v>10669.99</c:v>
                </c:pt>
                <c:pt idx="3">
                  <c:v>170</c:v>
                </c:pt>
                <c:pt idx="4">
                  <c:v>50000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'MAR-27'!$J$5</c15:sqref>
                  <c15:spPr xmlns:c15="http://schemas.microsoft.com/office/drawing/2012/chart">
                    <a:solidFill>
                      <a:schemeClr val="accent2">
                        <a:lumMod val="75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'MAR-27'!$J$7</c15:sqref>
                  <c15:spPr xmlns:c15="http://schemas.microsoft.com/office/drawing/2012/chart">
                    <a:solidFill>
                      <a:schemeClr val="accent1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'MAR-27'!$J$8</c15:sqref>
                  <c15:spPr xmlns:c15="http://schemas.microsoft.com/office/drawing/2012/chart">
                    <a:solidFill>
                      <a:schemeClr val="accent4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'MAR-27'!$J$10</c15:sqref>
                  <c15:spPr xmlns:c15="http://schemas.microsoft.com/office/drawing/2012/chart">
                    <a:solidFill>
                      <a:schemeClr val="accent2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'MAR-27'!$J$11</c15:sqref>
                  <c15:spPr xmlns:c15="http://schemas.microsoft.com/office/drawing/2012/chart">
                    <a:solidFill>
                      <a:srgbClr val="00B0F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'MAR-27'!$J$12</c15:sqref>
                  <c15:spPr xmlns:c15="http://schemas.microsoft.com/office/drawing/2012/chart">
                    <a:solidFill>
                      <a:schemeClr val="accent4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'MAR-27'!$J$14</c15:sqref>
                  <c15:spPr xmlns:c15="http://schemas.microsoft.com/office/drawing/2012/chart">
                    <a:solidFill>
                      <a:schemeClr val="accent6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'MAR-27'!$J$16</c15:sqref>
                  <c15:spPr xmlns:c15="http://schemas.microsoft.com/office/drawing/2012/chart">
                    <a:solidFill>
                      <a:schemeClr val="bg2">
                        <a:lumMod val="50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'MAR-27'!$J$17</c15:sqref>
                  <c15:spPr xmlns:c15="http://schemas.microsoft.com/office/drawing/2012/chart">
                    <a:gradFill rotWithShape="1">
                      <a:gsLst>
                        <a:gs pos="0">
                          <a:schemeClr val="accent2">
                            <a:lumMod val="80000"/>
                            <a:lumOff val="20000"/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2">
                            <a:lumMod val="80000"/>
                            <a:lumOff val="20000"/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2">
                            <a:lumMod val="80000"/>
                            <a:lumOff val="20000"/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'MAR-27'!$J$19</c15:sqref>
                  <c15:spPr xmlns:c15="http://schemas.microsoft.com/office/drawing/2012/chart">
                    <a:solidFill>
                      <a:schemeClr val="bg2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'MAR-27'!$J$20</c15:sqref>
                  <c15:spPr xmlns:c15="http://schemas.microsoft.com/office/drawing/2012/chart">
                    <a:gradFill rotWithShape="1">
                      <a:gsLst>
                        <a:gs pos="0">
                          <a:schemeClr val="accent5">
                            <a:lumMod val="80000"/>
                            <a:lumOff val="20000"/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5">
                            <a:lumMod val="80000"/>
                            <a:lumOff val="20000"/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5">
                            <a:lumMod val="80000"/>
                            <a:lumOff val="20000"/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'MAR-27'!$J$21</c15:sqref>
                  <c15:spPr xmlns:c15="http://schemas.microsoft.com/office/drawing/2012/chart">
                    <a:solidFill>
                      <a:srgbClr val="92D05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'MAR-27'!$J$22</c15:sqref>
                  <c15:spPr xmlns:c15="http://schemas.microsoft.com/office/drawing/2012/chart">
                    <a:solidFill>
                      <a:srgbClr val="92D05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'MAR-27'!$J$23</c15:sqref>
                  <c15:spPr xmlns:c15="http://schemas.microsoft.com/office/drawing/2012/chart">
                    <a:solidFill>
                      <a:srgbClr val="FF7C8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'MAR-27'!$J$25</c15:sqref>
                  <c15:spPr xmlns:c15="http://schemas.microsoft.com/office/drawing/2012/chart">
                    <a:solidFill>
                      <a:schemeClr val="accent6">
                        <a:lumMod val="50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6-2E76-41B7-8E6A-850DC2E4B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6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167640</xdr:colOff>
      <xdr:row>3</xdr:row>
      <xdr:rowOff>175260</xdr:rowOff>
    </xdr:from>
    <xdr:to>
      <xdr:col>19</xdr:col>
      <xdr:colOff>213360</xdr:colOff>
      <xdr:row>24</xdr:row>
      <xdr:rowOff>45720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A2D4A74-E9C8-4EC9-993D-EB36BB34497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30"/>
  <sheetViews>
    <sheetView showGridLines="0" tabSelected="1" zoomScaleNormal="100" workbookViewId="0">
      <selection sqref="A1:H1"/>
    </sheetView>
  </sheetViews>
  <sheetFormatPr defaultRowHeight="14.4" x14ac:dyDescent="0.3"/>
  <cols>
    <col min="1" max="1" width="25.44140625" style="1" bestFit="1" customWidth="1"/>
    <col min="2" max="2" width="7.109375" style="1" customWidth="1"/>
    <col min="3" max="3" width="13.33203125" style="1" customWidth="1"/>
    <col min="4" max="5" width="9" style="3" customWidth="1"/>
    <col min="6" max="6" width="13.33203125" style="1" bestFit="1" customWidth="1"/>
    <col min="7" max="7" width="8.88671875" style="1"/>
    <col min="8" max="8" width="11" style="1" bestFit="1" customWidth="1"/>
    <col min="9" max="9" width="8.88671875" style="1"/>
    <col min="10" max="10" width="16.33203125" style="1" bestFit="1" customWidth="1"/>
    <col min="11" max="11" width="8.88671875" style="1"/>
    <col min="12" max="12" width="10" style="1" bestFit="1" customWidth="1"/>
    <col min="13" max="16384" width="8.88671875" style="1"/>
  </cols>
  <sheetData>
    <row r="1" spans="1:12" x14ac:dyDescent="0.3">
      <c r="A1" s="28">
        <v>43186</v>
      </c>
      <c r="B1" s="28"/>
      <c r="C1" s="28"/>
      <c r="D1" s="28"/>
      <c r="E1" s="28"/>
      <c r="F1" s="28"/>
      <c r="G1" s="28"/>
      <c r="H1" s="28"/>
    </row>
    <row r="2" spans="1:12" x14ac:dyDescent="0.3">
      <c r="A2" s="2"/>
    </row>
    <row r="3" spans="1:12" x14ac:dyDescent="0.3">
      <c r="A3" s="4" t="s">
        <v>18</v>
      </c>
      <c r="B3" s="4" t="s">
        <v>48</v>
      </c>
      <c r="C3" s="4" t="s">
        <v>24</v>
      </c>
      <c r="D3" s="5" t="s">
        <v>26</v>
      </c>
      <c r="E3" s="6" t="s">
        <v>27</v>
      </c>
      <c r="F3" s="4" t="s">
        <v>25</v>
      </c>
      <c r="H3" s="4" t="s">
        <v>19</v>
      </c>
      <c r="J3" s="7" t="s">
        <v>21</v>
      </c>
    </row>
    <row r="4" spans="1:12" x14ac:dyDescent="0.3">
      <c r="A4" s="23" t="s">
        <v>17</v>
      </c>
      <c r="B4" s="24" t="s">
        <v>28</v>
      </c>
      <c r="C4" s="25">
        <v>1232.5999999999999</v>
      </c>
      <c r="D4" s="25"/>
      <c r="E4" s="23"/>
      <c r="F4" s="25">
        <v>1232.5999999999999</v>
      </c>
      <c r="G4" s="23"/>
      <c r="H4" s="26">
        <f>(F4-C4)/C4</f>
        <v>0</v>
      </c>
      <c r="J4" s="8"/>
    </row>
    <row r="5" spans="1:12" x14ac:dyDescent="0.3">
      <c r="A5" s="9" t="s">
        <v>20</v>
      </c>
      <c r="B5" s="10" t="s">
        <v>29</v>
      </c>
      <c r="C5" s="11">
        <v>10</v>
      </c>
      <c r="D5" s="12">
        <v>10</v>
      </c>
      <c r="E5" s="13">
        <v>10</v>
      </c>
      <c r="F5" s="11">
        <v>10</v>
      </c>
      <c r="G5" s="9"/>
      <c r="H5" s="14">
        <f t="shared" ref="H5:H25" si="0">(F5-C5)/C5</f>
        <v>0</v>
      </c>
      <c r="J5" s="8"/>
    </row>
    <row r="6" spans="1:12" x14ac:dyDescent="0.3">
      <c r="A6" s="9" t="s">
        <v>0</v>
      </c>
      <c r="B6" s="10" t="s">
        <v>30</v>
      </c>
      <c r="C6" s="11">
        <v>1</v>
      </c>
      <c r="D6" s="12">
        <v>1</v>
      </c>
      <c r="E6" s="13">
        <v>1</v>
      </c>
      <c r="F6" s="11">
        <v>1</v>
      </c>
      <c r="G6" s="9"/>
      <c r="H6" s="14">
        <f t="shared" si="0"/>
        <v>0</v>
      </c>
      <c r="J6" s="8">
        <v>132150</v>
      </c>
    </row>
    <row r="7" spans="1:12" x14ac:dyDescent="0.3">
      <c r="A7" s="9" t="s">
        <v>1</v>
      </c>
      <c r="B7" s="10" t="s">
        <v>31</v>
      </c>
      <c r="C7" s="11">
        <v>0.52</v>
      </c>
      <c r="D7" s="12">
        <v>0.52</v>
      </c>
      <c r="E7" s="13">
        <v>0.52</v>
      </c>
      <c r="F7" s="11">
        <v>0.52</v>
      </c>
      <c r="G7" s="9"/>
      <c r="H7" s="14">
        <f t="shared" si="0"/>
        <v>0</v>
      </c>
      <c r="J7" s="8"/>
    </row>
    <row r="8" spans="1:12" x14ac:dyDescent="0.3">
      <c r="A8" s="9" t="s">
        <v>2</v>
      </c>
      <c r="B8" s="10" t="s">
        <v>32</v>
      </c>
      <c r="C8" s="11">
        <v>53</v>
      </c>
      <c r="D8" s="12">
        <v>53</v>
      </c>
      <c r="E8" s="13">
        <v>53</v>
      </c>
      <c r="F8" s="11">
        <v>53</v>
      </c>
      <c r="G8" s="9"/>
      <c r="H8" s="14">
        <f t="shared" si="0"/>
        <v>0</v>
      </c>
      <c r="J8" s="8"/>
    </row>
    <row r="9" spans="1:12" x14ac:dyDescent="0.3">
      <c r="A9" s="9" t="s">
        <v>3</v>
      </c>
      <c r="B9" s="10" t="s">
        <v>33</v>
      </c>
      <c r="C9" s="11">
        <v>1000</v>
      </c>
      <c r="D9" s="12">
        <v>1000</v>
      </c>
      <c r="E9" s="13">
        <v>1000</v>
      </c>
      <c r="F9" s="11">
        <v>1000</v>
      </c>
      <c r="G9" s="9"/>
      <c r="H9" s="14">
        <f t="shared" si="0"/>
        <v>0</v>
      </c>
      <c r="J9" s="27">
        <v>35000</v>
      </c>
    </row>
    <row r="10" spans="1:12" x14ac:dyDescent="0.3">
      <c r="A10" s="9" t="s">
        <v>4</v>
      </c>
      <c r="B10" s="10" t="s">
        <v>34</v>
      </c>
      <c r="C10" s="11">
        <v>90</v>
      </c>
      <c r="D10" s="12">
        <v>90</v>
      </c>
      <c r="E10" s="13">
        <v>90</v>
      </c>
      <c r="F10" s="11">
        <v>90</v>
      </c>
      <c r="G10" s="9"/>
      <c r="H10" s="14">
        <f t="shared" si="0"/>
        <v>0</v>
      </c>
      <c r="J10" s="21"/>
    </row>
    <row r="11" spans="1:12" x14ac:dyDescent="0.3">
      <c r="A11" s="9" t="s">
        <v>5</v>
      </c>
      <c r="B11" s="10" t="s">
        <v>35</v>
      </c>
      <c r="C11" s="11">
        <v>1</v>
      </c>
      <c r="D11" s="12">
        <v>1</v>
      </c>
      <c r="E11" s="13">
        <v>1</v>
      </c>
      <c r="F11" s="11">
        <v>1</v>
      </c>
      <c r="G11" s="9"/>
      <c r="H11" s="14">
        <f t="shared" si="0"/>
        <v>0</v>
      </c>
      <c r="J11" s="8"/>
      <c r="L11" s="15"/>
    </row>
    <row r="12" spans="1:12" x14ac:dyDescent="0.3">
      <c r="A12" s="9" t="s">
        <v>6</v>
      </c>
      <c r="B12" s="10" t="s">
        <v>36</v>
      </c>
      <c r="C12" s="11">
        <v>1</v>
      </c>
      <c r="D12" s="12">
        <v>1</v>
      </c>
      <c r="E12" s="13">
        <v>1</v>
      </c>
      <c r="F12" s="11">
        <v>1</v>
      </c>
      <c r="G12" s="9"/>
      <c r="H12" s="14">
        <f t="shared" si="0"/>
        <v>0</v>
      </c>
      <c r="J12" s="8"/>
    </row>
    <row r="13" spans="1:12" x14ac:dyDescent="0.3">
      <c r="A13" s="30" t="s">
        <v>7</v>
      </c>
      <c r="B13" s="31" t="s">
        <v>37</v>
      </c>
      <c r="C13" s="32">
        <v>2.2000000000000002</v>
      </c>
      <c r="D13" s="33">
        <v>2.2000000000000002</v>
      </c>
      <c r="E13" s="34">
        <v>2.19</v>
      </c>
      <c r="F13" s="32">
        <v>2.19</v>
      </c>
      <c r="G13" s="30"/>
      <c r="H13" s="35">
        <f t="shared" si="0"/>
        <v>-4.5454545454546502E-3</v>
      </c>
      <c r="J13" s="8">
        <v>10669.99</v>
      </c>
    </row>
    <row r="14" spans="1:12" x14ac:dyDescent="0.3">
      <c r="A14" s="9" t="s">
        <v>8</v>
      </c>
      <c r="B14" s="10" t="s">
        <v>38</v>
      </c>
      <c r="C14" s="11">
        <v>2.6</v>
      </c>
      <c r="D14" s="12">
        <v>2.6</v>
      </c>
      <c r="E14" s="13">
        <v>2.6</v>
      </c>
      <c r="F14" s="11">
        <v>2.6</v>
      </c>
      <c r="G14" s="9"/>
      <c r="H14" s="14">
        <f t="shared" si="0"/>
        <v>0</v>
      </c>
      <c r="J14" s="8"/>
    </row>
    <row r="15" spans="1:12" x14ac:dyDescent="0.3">
      <c r="A15" s="9" t="s">
        <v>9</v>
      </c>
      <c r="B15" s="10" t="s">
        <v>39</v>
      </c>
      <c r="C15" s="11">
        <v>3.15</v>
      </c>
      <c r="D15" s="12">
        <v>3.15</v>
      </c>
      <c r="E15" s="13">
        <v>3.15</v>
      </c>
      <c r="F15" s="11">
        <v>3.15</v>
      </c>
      <c r="G15" s="9"/>
      <c r="H15" s="14">
        <f t="shared" si="0"/>
        <v>0</v>
      </c>
      <c r="J15" s="8"/>
    </row>
    <row r="16" spans="1:12" x14ac:dyDescent="0.3">
      <c r="A16" s="9" t="s">
        <v>10</v>
      </c>
      <c r="B16" s="10" t="s">
        <v>40</v>
      </c>
      <c r="C16" s="11">
        <v>70</v>
      </c>
      <c r="D16" s="12">
        <v>70</v>
      </c>
      <c r="E16" s="13">
        <v>70</v>
      </c>
      <c r="F16" s="11">
        <v>70</v>
      </c>
      <c r="G16" s="9"/>
      <c r="H16" s="14">
        <f t="shared" si="0"/>
        <v>0</v>
      </c>
      <c r="J16" s="8"/>
    </row>
    <row r="17" spans="1:10" x14ac:dyDescent="0.3">
      <c r="A17" s="9" t="s">
        <v>16</v>
      </c>
      <c r="B17" s="10" t="s">
        <v>41</v>
      </c>
      <c r="C17" s="11">
        <v>4.5</v>
      </c>
      <c r="D17" s="12">
        <v>4.5</v>
      </c>
      <c r="E17" s="13">
        <v>4.5</v>
      </c>
      <c r="F17" s="11">
        <v>4.5</v>
      </c>
      <c r="G17" s="9"/>
      <c r="H17" s="14">
        <f t="shared" si="0"/>
        <v>0</v>
      </c>
      <c r="J17" s="8"/>
    </row>
    <row r="18" spans="1:10" x14ac:dyDescent="0.3">
      <c r="A18" s="9" t="s">
        <v>11</v>
      </c>
      <c r="B18" s="10" t="s">
        <v>42</v>
      </c>
      <c r="C18" s="11">
        <v>1</v>
      </c>
      <c r="D18" s="12">
        <v>1</v>
      </c>
      <c r="E18" s="13">
        <v>1</v>
      </c>
      <c r="F18" s="11">
        <v>1</v>
      </c>
      <c r="G18" s="9"/>
      <c r="H18" s="14">
        <f t="shared" si="0"/>
        <v>0</v>
      </c>
      <c r="J18" s="8"/>
    </row>
    <row r="19" spans="1:10" x14ac:dyDescent="0.3">
      <c r="A19" s="9" t="s">
        <v>12</v>
      </c>
      <c r="B19" s="10" t="s">
        <v>43</v>
      </c>
      <c r="C19" s="11">
        <v>0.59</v>
      </c>
      <c r="D19" s="12">
        <v>0.59</v>
      </c>
      <c r="E19" s="13">
        <v>0.59</v>
      </c>
      <c r="F19" s="11">
        <v>0.59</v>
      </c>
      <c r="G19" s="9"/>
      <c r="H19" s="14">
        <f t="shared" si="0"/>
        <v>0</v>
      </c>
      <c r="J19" s="8"/>
    </row>
    <row r="20" spans="1:10" x14ac:dyDescent="0.3">
      <c r="A20" s="19" t="s">
        <v>50</v>
      </c>
      <c r="B20" s="20" t="s">
        <v>52</v>
      </c>
      <c r="C20" s="11">
        <v>3.5</v>
      </c>
      <c r="D20" s="12">
        <v>3.5</v>
      </c>
      <c r="E20" s="13">
        <v>3.5</v>
      </c>
      <c r="F20" s="11">
        <v>3.5</v>
      </c>
      <c r="G20" s="9"/>
      <c r="H20" s="14">
        <f t="shared" si="0"/>
        <v>0</v>
      </c>
      <c r="J20" s="8"/>
    </row>
    <row r="21" spans="1:10" x14ac:dyDescent="0.3">
      <c r="A21" s="9" t="s">
        <v>13</v>
      </c>
      <c r="B21" s="10" t="s">
        <v>44</v>
      </c>
      <c r="C21" s="11">
        <v>2.62</v>
      </c>
      <c r="D21" s="12">
        <v>2.62</v>
      </c>
      <c r="E21" s="13">
        <v>2.62</v>
      </c>
      <c r="F21" s="11">
        <v>2.62</v>
      </c>
      <c r="G21" s="9"/>
      <c r="H21" s="14">
        <f t="shared" si="0"/>
        <v>0</v>
      </c>
      <c r="J21" s="8"/>
    </row>
    <row r="22" spans="1:10" x14ac:dyDescent="0.3">
      <c r="A22" s="9" t="s">
        <v>14</v>
      </c>
      <c r="B22" s="10" t="s">
        <v>45</v>
      </c>
      <c r="C22" s="11">
        <v>1</v>
      </c>
      <c r="D22" s="12">
        <v>1</v>
      </c>
      <c r="E22" s="13">
        <v>1</v>
      </c>
      <c r="F22" s="11">
        <v>1</v>
      </c>
      <c r="G22" s="9"/>
      <c r="H22" s="14">
        <f t="shared" si="0"/>
        <v>0</v>
      </c>
      <c r="J22" s="8"/>
    </row>
    <row r="23" spans="1:10" x14ac:dyDescent="0.3">
      <c r="A23" s="9" t="s">
        <v>15</v>
      </c>
      <c r="B23" s="10" t="s">
        <v>46</v>
      </c>
      <c r="C23" s="11">
        <v>6.05</v>
      </c>
      <c r="D23" s="12">
        <v>6.05</v>
      </c>
      <c r="E23" s="13">
        <v>6.05</v>
      </c>
      <c r="F23" s="11">
        <v>6.05</v>
      </c>
      <c r="G23" s="9"/>
      <c r="H23" s="14">
        <f t="shared" si="0"/>
        <v>0</v>
      </c>
      <c r="J23" s="8"/>
    </row>
    <row r="24" spans="1:10" x14ac:dyDescent="0.3">
      <c r="A24" s="19" t="s">
        <v>51</v>
      </c>
      <c r="B24" s="20" t="s">
        <v>53</v>
      </c>
      <c r="C24" s="11">
        <v>4.25</v>
      </c>
      <c r="D24" s="12">
        <v>4.25</v>
      </c>
      <c r="E24" s="13">
        <v>4.25</v>
      </c>
      <c r="F24" s="11">
        <v>4.25</v>
      </c>
      <c r="G24" s="9"/>
      <c r="H24" s="14">
        <f t="shared" si="0"/>
        <v>0</v>
      </c>
      <c r="J24" s="8">
        <v>170</v>
      </c>
    </row>
    <row r="25" spans="1:10" x14ac:dyDescent="0.3">
      <c r="A25" s="9" t="s">
        <v>23</v>
      </c>
      <c r="B25" s="10" t="s">
        <v>47</v>
      </c>
      <c r="C25" s="11">
        <v>2.6</v>
      </c>
      <c r="D25" s="12">
        <v>2.6</v>
      </c>
      <c r="E25" s="13">
        <v>2.6</v>
      </c>
      <c r="F25" s="11">
        <v>2.6</v>
      </c>
      <c r="G25" s="9"/>
      <c r="H25" s="14">
        <f t="shared" si="0"/>
        <v>0</v>
      </c>
      <c r="J25" s="8"/>
    </row>
    <row r="26" spans="1:10" ht="15" thickBot="1" x14ac:dyDescent="0.35">
      <c r="A26" s="9" t="s">
        <v>22</v>
      </c>
      <c r="B26" s="10" t="s">
        <v>49</v>
      </c>
      <c r="C26" s="9"/>
      <c r="D26" s="16"/>
      <c r="E26" s="16"/>
      <c r="F26" s="9"/>
      <c r="G26" s="9"/>
      <c r="H26" s="9"/>
      <c r="J26" s="17">
        <v>50000</v>
      </c>
    </row>
    <row r="27" spans="1:10" x14ac:dyDescent="0.3">
      <c r="A27" s="7"/>
      <c r="B27" s="15"/>
      <c r="J27" s="18">
        <f>SUM(J5:J26)</f>
        <v>227989.99</v>
      </c>
    </row>
    <row r="29" spans="1:10" x14ac:dyDescent="0.3">
      <c r="C29" s="29"/>
      <c r="D29" s="29"/>
      <c r="E29" s="29"/>
    </row>
    <row r="30" spans="1:10" x14ac:dyDescent="0.3">
      <c r="C30" s="22"/>
    </row>
  </sheetData>
  <mergeCells count="2">
    <mergeCell ref="A1:H1"/>
    <mergeCell ref="C29:E29"/>
  </mergeCells>
  <conditionalFormatting sqref="J4:J26">
    <cfRule type="dataBar" priority="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{8F1A49F4-EFE5-47F1-B54B-73ECF654E0F1}</x14:id>
        </ext>
      </extLst>
    </cfRule>
  </conditionalFormatting>
  <conditionalFormatting sqref="J4:J27">
    <cfRule type="dataBar" priority="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{51B1842F-3BE0-431C-8379-9B1175EF4F5D}</x14:id>
        </ext>
      </extLst>
    </cfRule>
  </conditionalFormatting>
  <pageMargins left="0.7" right="0.7" top="0.75" bottom="0.75" header="0.3" footer="0.3"/>
  <pageSetup orientation="portrait" r:id="rId1"/>
  <drawing r:id="rId2"/>
  <legacyDrawing r:id="rId3"/>
  <picture r:id="rId4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F1A49F4-EFE5-47F1-B54B-73ECF654E0F1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J4:J26</xm:sqref>
        </x14:conditionalFormatting>
        <x14:conditionalFormatting xmlns:xm="http://schemas.microsoft.com/office/excel/2006/main">
          <x14:cfRule type="dataBar" id="{51B1842F-3BE0-431C-8379-9B1175EF4F5D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J4:J27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MAR-27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Sebastian</dc:creator>
  <cp:lastModifiedBy>Sebastian</cp:lastModifiedBy>
  <dcterms:created xsi:type="dcterms:W3CDTF">2016-12-20T23:35:35Z</dcterms:created>
  <dcterms:modified xsi:type="dcterms:W3CDTF">2018-03-28T00:11:53Z</dcterms:modified>
</cp:coreProperties>
</file>