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2\"/>
    </mc:Choice>
  </mc:AlternateContent>
  <bookViews>
    <workbookView xWindow="0" yWindow="0" windowWidth="23040" windowHeight="9672"/>
  </bookViews>
  <sheets>
    <sheet name="S51" sheetId="1" r:id="rId1"/>
    <sheet name="Diciembre 18" sheetId="31" r:id="rId2"/>
    <sheet name="Diciembre 19" sheetId="32" r:id="rId3"/>
    <sheet name="Diciembre 20" sheetId="33" r:id="rId4"/>
    <sheet name="Diciembre 21" sheetId="34" r:id="rId5"/>
    <sheet name="Diciembre 22" sheetId="35" r:id="rId6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  <c r="H4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J25" i="35"/>
  <c r="H4" i="34" l="1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J25" i="34"/>
  <c r="H4" i="33" l="1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J25" i="33"/>
  <c r="H4" i="32" l="1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J25" i="32"/>
  <c r="H4" i="31" l="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J25" i="31"/>
  <c r="J25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Hotel Colon, Conclina Acciones Preferidas, Natluk, SURPAPELCORP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Hotel Colon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Conclina Acciones Preferidas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Natluk, SURPAPELCORP</t>
        </r>
      </text>
    </comment>
  </commentList>
</comments>
</file>

<file path=xl/comments6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<sst xmlns="http://schemas.openxmlformats.org/spreadsheetml/2006/main" count="302" uniqueCount="54">
  <si>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</si>
  <si>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</si>
  <si>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</si>
  <si>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</si>
  <si>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</si>
  <si>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</si>
  <si>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</si>
  <si>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</si>
  <si>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</si>
  <si>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</si>
  <si>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</si>
  <si>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</si>
  <si>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</si>
  <si>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</si>
  <si>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</si>
  <si>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</si>
  <si>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</si>
  <si>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</si>
  <si>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</si>
  <si>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</si>
  <si>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</si>
  <si>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</si>
  <si>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</si>
  <si>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</si>
  <si>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</si>
  <si>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l</t>
  </si>
  <si>
    <t>Valle Grande Forestal</t>
  </si>
  <si>
    <t>Low</t>
  </si>
  <si>
    <t>High</t>
  </si>
  <si>
    <t>OTR</t>
  </si>
  <si>
    <t>VGF</t>
  </si>
  <si>
    <t>SPD</t>
  </si>
  <si>
    <t>SCD</t>
  </si>
  <si>
    <t>RGF</t>
  </si>
  <si>
    <t>PRD</t>
  </si>
  <si>
    <t>ISC</t>
  </si>
  <si>
    <t>TON</t>
  </si>
  <si>
    <t>HLC</t>
  </si>
  <si>
    <t>CRE</t>
  </si>
  <si>
    <t>EFR</t>
  </si>
  <si>
    <t>SLF</t>
  </si>
  <si>
    <t>ERC</t>
  </si>
  <si>
    <t>CNA</t>
  </si>
  <si>
    <t>CNC</t>
  </si>
  <si>
    <t>BRI</t>
  </si>
  <si>
    <t>PCH</t>
  </si>
  <si>
    <t>GYQ</t>
  </si>
  <si>
    <t>BLV</t>
  </si>
  <si>
    <t>ABK</t>
  </si>
  <si>
    <t>ECI</t>
  </si>
  <si>
    <t>Codigo</t>
  </si>
  <si>
    <t>Cierre</t>
  </si>
  <si>
    <t>Apertura</t>
  </si>
  <si>
    <t>Semana 51, 2017. Del 18-22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</si>
</sst>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60">
    <xf numFmtId="0" fontId="0" fillId="0" borderId="0" xfId="0"/>
    <xf numFmtId="164" fontId="1" fillId="0" borderId="0" xfId="0" applyNumberFormat="1" applyFont="1" applyBorder="1" applyAlignment="1">
      <alignment horizontal="center"/>
    </xf>
    <xf numFmtId="0" fontId="9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/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/>
    <xf numFmtId="164" fontId="6" fillId="0" borderId="0" xfId="2" applyNumberFormat="1" applyFont="1" applyFill="1"/>
    <xf numFmtId="164" fontId="7" fillId="0" borderId="0" xfId="2" applyNumberFormat="1" applyFont="1" applyFill="1"/>
    <xf numFmtId="0" fontId="6" fillId="0" borderId="0" xfId="0" applyFont="1"/>
    <xf numFmtId="0" fontId="1" fillId="0" borderId="0" xfId="0" applyFont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center"/>
    </xf>
    <xf numFmtId="10" fontId="9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64" fontId="7" fillId="0" borderId="0" xfId="0" applyNumberFormat="1" applyFont="1" applyFill="1"/>
    <xf numFmtId="10" fontId="9" fillId="4" borderId="0" xfId="0" applyNumberFormat="1" applyFont="1" applyFill="1"/>
    <xf numFmtId="0" fontId="9" fillId="4" borderId="0" xfId="0" applyFont="1" applyFill="1"/>
    <xf numFmtId="164" fontId="9" fillId="4" borderId="0" xfId="0" applyNumberFormat="1" applyFont="1" applyFill="1"/>
    <xf numFmtId="164" fontId="6" fillId="4" borderId="0" xfId="0" applyNumberFormat="1" applyFont="1" applyFill="1"/>
    <xf numFmtId="164" fontId="7" fillId="4" borderId="0" xfId="0" applyNumberFormat="1" applyFont="1" applyFill="1"/>
    <xf numFmtId="0" fontId="9" fillId="4" borderId="0" xfId="0" applyFont="1" applyFill="1" applyAlignment="1">
      <alignment horizontal="center"/>
    </xf>
    <xf numFmtId="10" fontId="9" fillId="5" borderId="0" xfId="0" applyNumberFormat="1" applyFont="1" applyFill="1"/>
    <xf numFmtId="0" fontId="9" fillId="5" borderId="0" xfId="0" applyFont="1" applyFill="1"/>
    <xf numFmtId="164" fontId="9" fillId="5" borderId="0" xfId="0" applyNumberFormat="1" applyFont="1" applyFill="1"/>
    <xf numFmtId="164" fontId="6" fillId="5" borderId="0" xfId="0" applyNumberFormat="1" applyFont="1" applyFill="1"/>
    <xf numFmtId="164" fontId="7" fillId="5" borderId="0" xfId="0" applyNumberFormat="1" applyFont="1" applyFill="1"/>
    <xf numFmtId="0" fontId="9" fillId="5" borderId="0" xfId="0" applyFont="1" applyFill="1" applyAlignment="1">
      <alignment horizontal="center"/>
    </xf>
    <xf numFmtId="4" fontId="9" fillId="4" borderId="0" xfId="0" applyNumberFormat="1" applyFont="1" applyFill="1"/>
    <xf numFmtId="0" fontId="6" fillId="4" borderId="0" xfId="0" applyFont="1" applyFill="1"/>
    <xf numFmtId="4" fontId="7" fillId="4" borderId="0" xfId="0" applyNumberFormat="1" applyFont="1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" fillId="0" borderId="0" xfId="0" applyNumberFormat="1" applyFont="1"/>
    <xf numFmtId="0" fontId="5" fillId="3" borderId="0" xfId="2"/>
    <xf numFmtId="0" fontId="5" fillId="3" borderId="0" xfId="2" applyAlignment="1">
      <alignment horizontal="center"/>
    </xf>
    <xf numFmtId="10" fontId="5" fillId="3" borderId="0" xfId="2" applyNumberFormat="1"/>
    <xf numFmtId="164" fontId="5" fillId="3" borderId="0" xfId="2" applyNumberFormat="1"/>
    <xf numFmtId="4" fontId="9" fillId="0" borderId="0" xfId="0" applyNumberFormat="1" applyFont="1" applyFill="1"/>
    <xf numFmtId="4" fontId="7" fillId="0" borderId="0" xfId="0" applyNumberFormat="1" applyFont="1" applyFill="1"/>
    <xf numFmtId="4" fontId="5" fillId="3" borderId="0" xfId="2" applyNumberFormat="1"/>
    <xf numFmtId="4" fontId="9" fillId="5" borderId="0" xfId="0" applyNumberFormat="1" applyFont="1" applyFill="1"/>
    <xf numFmtId="0" fontId="6" fillId="5" borderId="0" xfId="0" applyFont="1" applyFill="1"/>
    <xf numFmtId="4" fontId="7" fillId="5" borderId="0" xfId="0" applyNumberFormat="1" applyFont="1" applyFill="1"/>
    <xf numFmtId="165" fontId="1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2" applyFont="1" applyFill="1"/>
    <xf numFmtId="0" fontId="9" fillId="0" borderId="0" xfId="2" applyFont="1" applyFill="1" applyAlignment="1">
      <alignment horizontal="center"/>
    </xf>
    <xf numFmtId="10" fontId="9" fillId="0" borderId="0" xfId="2" applyNumberFormat="1" applyFont="1" applyFill="1"/>
    <xf numFmtId="164" fontId="9" fillId="0" borderId="0" xfId="2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10" fontId="9" fillId="0" borderId="0" xfId="1" applyNumberFormat="1" applyFont="1" applyFill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'Diciembre 18'!$J$25</c:f>
              <c:numCache>
                <c:formatCode>"$"#,##0.00</c:formatCode>
                <c:ptCount val="1"/>
                <c:pt idx="0">
                  <c:v>169015.09999999998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'Diciembre 19'!$J$25</c:f>
              <c:numCache>
                <c:formatCode>"$"#,##0.00</c:formatCode>
                <c:ptCount val="1"/>
                <c:pt idx="0">
                  <c:v>341874.54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9-4917-AFBD-E482C7261460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'Diciembre 20'!$J$25</c:f>
              <c:numCache>
                <c:formatCode>"$"#,##0.00</c:formatCode>
                <c:ptCount val="1"/>
                <c:pt idx="0">
                  <c:v>272419.39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9-4917-AFBD-E482C7261460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'Diciembre 21'!$J$25</c:f>
              <c:numCache>
                <c:formatCode>"$"#,##0.00</c:formatCode>
                <c:ptCount val="1"/>
                <c:pt idx="0">
                  <c:v>520448.98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F9-4917-AFBD-E482C7261460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'Diciembre 22'!$J$25</c:f>
              <c:numCache>
                <c:formatCode>"$"#,##0.00</c:formatCode>
                <c:ptCount val="1"/>
                <c:pt idx="0">
                  <c:v>88133.88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'S51'!$J$3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BC0-41DE-8CFF-84E6DC1E5E3B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BC0-41DE-8CFF-84E6DC1E5E3B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BC0-41DE-8CFF-84E6DC1E5E3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BC0-41DE-8CFF-84E6DC1E5E3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EFB-4E1E-8743-67D1C78B88E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374-4988-ABBF-94AE3D1AA7F2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374-4988-ABBF-94AE3D1AA7F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1374-4988-ABBF-94AE3D1AA7F2}"/>
              </c:ext>
            </c:extLst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1374-4988-ABBF-94AE3D1AA7F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978E-4162-A5C6-0FF78DCF76E2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422-4877-93DE-0F4328D94903}"/>
              </c:ext>
            </c:extLst>
          </c:dPt>
          <c:dPt>
            <c:idx val="11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</c:dPt>
          <c:cat>
            <c:strRef>
              <c:f>('S51'!$B$6,'S51'!$B$9,'S51'!$B$13,'S51'!$B$14,'S51'!$B$15,'S51'!$B$18,'S51'!$B$19,'S51'!$B$20,'S51'!$B$21,'S51'!$B$22,'S51'!$B$23,'S51'!$B$24)</c:f>
              <c:strCache>
                <c:ptCount val="12"/>
                <c:pt idx="0">
                  <c:v>BLV</c:v>
                </c:pt>
                <c:pt idx="1">
                  <c:v>BRI</c:v>
                </c:pt>
                <c:pt idx="2">
                  <c:v>SLF</c:v>
                </c:pt>
                <c:pt idx="3">
                  <c:v>EFR</c:v>
                </c:pt>
                <c:pt idx="4">
                  <c:v>CRE</c:v>
                </c:pt>
                <c:pt idx="5">
                  <c:v>ISC</c:v>
                </c:pt>
                <c:pt idx="6">
                  <c:v>PRD</c:v>
                </c:pt>
                <c:pt idx="7">
                  <c:v>RGF</c:v>
                </c:pt>
                <c:pt idx="8">
                  <c:v>SCD</c:v>
                </c:pt>
                <c:pt idx="9">
                  <c:v>SPD</c:v>
                </c:pt>
                <c:pt idx="10">
                  <c:v>VGF</c:v>
                </c:pt>
                <c:pt idx="11">
                  <c:v>OTR</c:v>
                </c:pt>
              </c:strCache>
            </c:strRef>
          </c:cat>
          <c:val>
            <c:numRef>
              <c:f>('S51'!$J$6,'S51'!$J$9,'S51'!$J$13,'S51'!$J$14,'S51'!$J$15,'S51'!$J$18,'S51'!$J$19,'S51'!$J$20,'S51'!$J$21,'S51'!$J$22,'S51'!$J$23,'S51'!$J$24)</c:f>
              <c:numCache>
                <c:formatCode>"$"#,##0.00</c:formatCode>
                <c:ptCount val="12"/>
                <c:pt idx="0">
                  <c:v>4000</c:v>
                </c:pt>
                <c:pt idx="1">
                  <c:v>128000</c:v>
                </c:pt>
                <c:pt idx="2">
                  <c:v>267139.40000000002</c:v>
                </c:pt>
                <c:pt idx="3">
                  <c:v>12404.599999999999</c:v>
                </c:pt>
                <c:pt idx="4">
                  <c:v>6206.06</c:v>
                </c:pt>
                <c:pt idx="5">
                  <c:v>432405</c:v>
                </c:pt>
                <c:pt idx="6">
                  <c:v>26694</c:v>
                </c:pt>
                <c:pt idx="7">
                  <c:v>16123.48</c:v>
                </c:pt>
                <c:pt idx="8">
                  <c:v>62191.8</c:v>
                </c:pt>
                <c:pt idx="9">
                  <c:v>2843.5</c:v>
                </c:pt>
                <c:pt idx="10">
                  <c:v>5002.3999999999996</c:v>
                </c:pt>
                <c:pt idx="11">
                  <c:v>428881.65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7-4D3E-B5B8-27EF6807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18'!$J$3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DAD-48E3-8341-EA5905933698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DAD-48E3-8341-EA590593369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DAD-48E3-8341-EA5905933698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DAD-48E3-8341-EA590593369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DAD-48E3-8341-EA5905933698}"/>
              </c:ext>
            </c:extLst>
          </c:dPt>
          <c:cat>
            <c:strRef>
              <c:f>('Diciembre 18'!$A$9,'Diciembre 18'!$A$13,'Diciembre 18'!$A$14,'Diciembre 18'!$A$19,'Diciembre 18'!$A$24)</c:f>
              <c:strCache>
                <c:ptCount val="5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Produbanco</c:v>
                </c:pt>
                <c:pt idx="4">
                  <c:v>Otros</c:v>
                </c:pt>
              </c:strCache>
            </c:strRef>
          </c:cat>
          <c:val>
            <c:numRef>
              <c:f>('Diciembre 18'!$J$9,'Diciembre 18'!$J$13,'Diciembre 18'!$J$14,'Diciembre 18'!$J$19,'Diciembre 18'!$J$24)</c:f>
              <c:numCache>
                <c:formatCode>"$"#,##0.00</c:formatCode>
                <c:ptCount val="5"/>
                <c:pt idx="0">
                  <c:v>41000</c:v>
                </c:pt>
                <c:pt idx="1">
                  <c:v>3184.7</c:v>
                </c:pt>
                <c:pt idx="2">
                  <c:v>2002</c:v>
                </c:pt>
                <c:pt idx="3">
                  <c:v>26694</c:v>
                </c:pt>
                <c:pt idx="4">
                  <c:v>96134.399999999994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AD-48E3-8341-EA5905933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19'!$J$3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5F-4565-9EAA-7727F2758DF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A5F-4565-9EAA-7727F2758DF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A5F-4565-9EAA-7727F2758DF9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A5F-4565-9EAA-7727F2758DF9}"/>
              </c:ext>
            </c:extLst>
          </c:dPt>
          <c:cat>
            <c:strRef>
              <c:f>('Diciembre 19'!$A$13,'Diciembre 19'!$A$14,'Diciembre 19'!$A$15,'Diciembre 19'!$A$24)</c:f>
              <c:strCache>
                <c:ptCount val="4"/>
                <c:pt idx="0">
                  <c:v>Corporacion La Favorita</c:v>
                </c:pt>
                <c:pt idx="1">
                  <c:v>Coveforest</c:v>
                </c:pt>
                <c:pt idx="2">
                  <c:v>Cridesa</c:v>
                </c:pt>
                <c:pt idx="3">
                  <c:v>Otros</c:v>
                </c:pt>
              </c:strCache>
            </c:strRef>
          </c:cat>
          <c:val>
            <c:numRef>
              <c:f>('Diciembre 19'!$J$13,'Diciembre 19'!$J$14,'Diciembre 19'!$J$15,'Diciembre 19'!$J$24)</c:f>
              <c:numCache>
                <c:formatCode>"$"#,##0.00</c:formatCode>
                <c:ptCount val="4"/>
                <c:pt idx="0">
                  <c:v>12207.58</c:v>
                </c:pt>
                <c:pt idx="1">
                  <c:v>1201.2</c:v>
                </c:pt>
                <c:pt idx="2">
                  <c:v>5758.76</c:v>
                </c:pt>
                <c:pt idx="3">
                  <c:v>322707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5F-4565-9EAA-7727F2758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BA4-4ED5-B95D-1BC02B1144AE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BA4-4ED5-B95D-1BC02B1144A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BA4-4ED5-B95D-1BC02B1144AE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BA4-4ED5-B95D-1BC02B1144AE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BA4-4ED5-B95D-1BC02B1144AE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BA4-4ED5-B95D-1BC02B1144AE}"/>
              </c:ext>
            </c:extLst>
          </c:dPt>
          <c:cat>
            <c:strRef>
              <c:f>('Diciembre 20'!$A$9,'Diciembre 20'!$A$13,'Diciembre 20'!$A$14,'Diciembre 20'!$A$21,'Diciembre 20'!$A$22,'Diciembre 20'!$A$24)</c:f>
              <c:strCache>
                <c:ptCount val="6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San Carlos</c:v>
                </c:pt>
                <c:pt idx="4">
                  <c:v>Superdeporte</c:v>
                </c:pt>
                <c:pt idx="5">
                  <c:v>Otros</c:v>
                </c:pt>
              </c:strCache>
            </c:strRef>
          </c:cat>
          <c:val>
            <c:numRef>
              <c:f>('Diciembre 20'!$J$9,'Diciembre 20'!$J$13,'Diciembre 20'!$J$14,'Diciembre 20'!$J$21,'Diciembre 20'!$J$22,'Diciembre 20'!$J$24)</c:f>
              <c:numCache>
                <c:formatCode>"$"#,##0.00</c:formatCode>
                <c:ptCount val="6"/>
                <c:pt idx="0">
                  <c:v>74000</c:v>
                </c:pt>
                <c:pt idx="1">
                  <c:v>174364.94</c:v>
                </c:pt>
                <c:pt idx="2">
                  <c:v>2501.1999999999998</c:v>
                </c:pt>
                <c:pt idx="3">
                  <c:v>18612</c:v>
                </c:pt>
                <c:pt idx="4">
                  <c:v>2843.5</c:v>
                </c:pt>
                <c:pt idx="5">
                  <c:v>97.75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A4-4ED5-B95D-1BC02B11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A4-440B-AC9C-2042EA6AE610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A4-440B-AC9C-2042EA6AE61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A4-440B-AC9C-2042EA6AE610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A4-440B-AC9C-2042EA6AE610}"/>
              </c:ext>
            </c:extLst>
          </c:dPt>
          <c:dPt>
            <c:idx val="4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A4-440B-AC9C-2042EA6AE610}"/>
              </c:ext>
            </c:extLst>
          </c:dPt>
          <c:cat>
            <c:strRef>
              <c:f>('Diciembre 21'!$A$13,'Diciembre 21'!$A$14,'Diciembre 21'!$A$15,'Diciembre 21'!$A$18,'Diciembre 21'!$A$24)</c:f>
              <c:strCache>
                <c:ptCount val="5"/>
                <c:pt idx="0">
                  <c:v>Corporacion La Favorita</c:v>
                </c:pt>
                <c:pt idx="1">
                  <c:v>Coveforest</c:v>
                </c:pt>
                <c:pt idx="2">
                  <c:v>Cridesa</c:v>
                </c:pt>
                <c:pt idx="3">
                  <c:v>Inversancarlos</c:v>
                </c:pt>
                <c:pt idx="4">
                  <c:v>Otros</c:v>
                </c:pt>
              </c:strCache>
            </c:strRef>
          </c:cat>
          <c:val>
            <c:numRef>
              <c:f>('Diciembre 21'!$J$13,'Diciembre 21'!$J$14,'Diciembre 21'!$J$15,'Diciembre 21'!$J$18,'Diciembre 21'!$J$24)</c:f>
              <c:numCache>
                <c:formatCode>"$"#,##0.00</c:formatCode>
                <c:ptCount val="5"/>
                <c:pt idx="0">
                  <c:v>75054.179999999993</c:v>
                </c:pt>
                <c:pt idx="1">
                  <c:v>2600</c:v>
                </c:pt>
                <c:pt idx="2">
                  <c:v>447.3</c:v>
                </c:pt>
                <c:pt idx="3">
                  <c:v>432405</c:v>
                </c:pt>
                <c:pt idx="4">
                  <c:v>9942.5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A4-440B-AC9C-2042EA6AE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226-4573-897C-3A3D577E588C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226-4573-897C-3A3D577E588C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226-4573-897C-3A3D577E588C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226-4573-897C-3A3D577E588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226-4573-897C-3A3D577E588C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226-4573-897C-3A3D577E588C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226-4573-897C-3A3D577E588C}"/>
              </c:ext>
            </c:extLst>
          </c:dPt>
          <c:cat>
            <c:strRef>
              <c:f>('Diciembre 22'!$A$6,'Diciembre 22'!$A$9,'Diciembre 22'!$A$13,'Diciembre 22'!$A$14,'Diciembre 22'!$A$20,'Diciembre 22'!$A$21,'Diciembre 22'!$A$23)</c:f>
              <c:strCache>
                <c:ptCount val="7"/>
                <c:pt idx="0">
                  <c:v>Banco Bolivariano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Riverforest</c:v>
                </c:pt>
                <c:pt idx="5">
                  <c:v>San Carlos</c:v>
                </c:pt>
                <c:pt idx="6">
                  <c:v>Valle Grande Forestal</c:v>
                </c:pt>
              </c:strCache>
            </c:strRef>
          </c:cat>
          <c:val>
            <c:numRef>
              <c:f>('Diciembre 22'!$J$6,'Diciembre 22'!$J$9,'Diciembre 22'!$J$13,'Diciembre 22'!$J$14,'Diciembre 22'!$J$20,'Diciembre 22'!$J$21,'Diciembre 22'!$J$23)</c:f>
              <c:numCache>
                <c:formatCode>"$"#,##0.00</c:formatCode>
                <c:ptCount val="7"/>
                <c:pt idx="0">
                  <c:v>4000</c:v>
                </c:pt>
                <c:pt idx="1">
                  <c:v>13000</c:v>
                </c:pt>
                <c:pt idx="2">
                  <c:v>2328</c:v>
                </c:pt>
                <c:pt idx="3">
                  <c:v>4100.2</c:v>
                </c:pt>
                <c:pt idx="4">
                  <c:v>16123.48</c:v>
                </c:pt>
                <c:pt idx="5">
                  <c:v>43579.8</c:v>
                </c:pt>
                <c:pt idx="6">
                  <c:v>5002.3999999999996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26-4573-897C-3A3D577E5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7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358140</xdr:colOff>
      <xdr:row>3</xdr:row>
      <xdr:rowOff>163830</xdr:rowOff>
    </xdr:from>
    <xdr:to>
      <xdr:col>19</xdr:col>
      <xdr:colOff>342900</xdr:colOff>
      <xdr:row>22</xdr:row>
      <xdr:rowOff>60960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9111DC-DA7E-4838-B2CE-0DB39AD8B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E7674E-28F8-4D4C-BF70-98DED9637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0DD59-5513-4046-B3F6-F56013284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42A0BA-0EDA-451D-A232-42092A999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BDD75E-0F73-497F-9AB2-B343DC316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image" Target="../media/image4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image" Target="../media/image5.png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image" Target="../media/image6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GridLines="0" showZeros="0" tabSelected="1" workbookViewId="0">
      <selection sqref="A1:H1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bestFit="1" customWidth="1"/>
    <col min="4" max="5" width="9" style="2" bestFit="1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10.5546875" style="2" bestFit="1" customWidth="1"/>
    <col min="12" max="12" width="8.88671875" style="2"/>
    <col min="13" max="13" width="9.5546875" style="2" bestFit="1" customWidth="1"/>
    <col min="14" max="16384" width="8.88671875" style="2"/>
  </cols>
  <sheetData>
    <row r="1" spans="1:10" x14ac:dyDescent="0.3">
      <c r="A1" s="51" t="s">
        <v>53</v>
      </c>
      <c r="B1" s="52"/>
      <c r="C1" s="52"/>
      <c r="D1" s="52"/>
      <c r="E1" s="52"/>
      <c r="F1" s="52"/>
      <c r="G1" s="52"/>
      <c r="H1" s="52"/>
    </row>
    <row r="2" spans="1:10" x14ac:dyDescent="0.3">
      <c r="A2" s="3"/>
    </row>
    <row r="3" spans="1:10" x14ac:dyDescent="0.3">
      <c r="A3" s="4" t="s">
        <v>20</v>
      </c>
      <c r="B3" s="4" t="s">
        <v>50</v>
      </c>
      <c r="C3" s="4" t="s">
        <v>18</v>
      </c>
      <c r="D3" s="4" t="s">
        <v>28</v>
      </c>
      <c r="E3" s="4" t="s">
        <v>27</v>
      </c>
      <c r="F3" s="4" t="s">
        <v>19</v>
      </c>
      <c r="H3" s="4" t="s">
        <v>21</v>
      </c>
      <c r="J3" s="5" t="s">
        <v>23</v>
      </c>
    </row>
    <row r="4" spans="1:10" x14ac:dyDescent="0.3">
      <c r="A4" s="41" t="s">
        <v>17</v>
      </c>
      <c r="B4" s="42" t="s">
        <v>49</v>
      </c>
      <c r="C4" s="47">
        <v>1208.46</v>
      </c>
      <c r="D4" s="47"/>
      <c r="E4" s="41"/>
      <c r="F4" s="47">
        <v>1203.74</v>
      </c>
      <c r="G4" s="41"/>
      <c r="H4" s="43">
        <f>(F4-C4)/C4</f>
        <v>-3.9057974612316726E-3</v>
      </c>
      <c r="J4" s="6"/>
    </row>
    <row r="5" spans="1:10" x14ac:dyDescent="0.3">
      <c r="A5" s="53" t="s">
        <v>22</v>
      </c>
      <c r="B5" s="17" t="s">
        <v>48</v>
      </c>
      <c r="C5" s="19">
        <v>10</v>
      </c>
      <c r="D5" s="12">
        <f>MAX('Diciembre 18'!D5,'Diciembre 19'!D5,'Diciembre 20'!D5,'Diciembre 21'!D5,'Diciembre 22'!D5)</f>
        <v>10</v>
      </c>
      <c r="E5" s="11">
        <f>MIN('Diciembre 18'!E5,'Diciembre 19'!E5,'Diciembre 20'!E5,'Diciembre 21'!E5,'Diciembre 22'!E5)</f>
        <v>10</v>
      </c>
      <c r="F5" s="19">
        <v>10</v>
      </c>
      <c r="G5" s="53"/>
      <c r="H5" s="55">
        <f t="shared" ref="H5:H23" si="0">(F5-C5)/C5</f>
        <v>0</v>
      </c>
      <c r="J5" s="7">
        <f>SUM('Diciembre 18'!J5,'Diciembre 19'!J5,'Diciembre 20'!J5,'Diciembre 21'!J5,'Diciembre 22'!J5)</f>
        <v>0</v>
      </c>
    </row>
    <row r="6" spans="1:10" x14ac:dyDescent="0.3">
      <c r="A6" s="41" t="s">
        <v>0</v>
      </c>
      <c r="B6" s="42" t="s">
        <v>47</v>
      </c>
      <c r="C6" s="44">
        <v>0.88</v>
      </c>
      <c r="D6" s="44">
        <f>MAX('Diciembre 18'!D6,'Diciembre 19'!D6,'Diciembre 20'!D6,'Diciembre 21'!D6,'Diciembre 22'!D6)</f>
        <v>0.88</v>
      </c>
      <c r="E6" s="44">
        <f>MIN('Diciembre 18'!E6,'Diciembre 19'!E6,'Diciembre 20'!E6,'Diciembre 21'!E6,'Diciembre 22'!E6)</f>
        <v>0.8</v>
      </c>
      <c r="F6" s="44">
        <v>0.8</v>
      </c>
      <c r="G6" s="41"/>
      <c r="H6" s="43">
        <f t="shared" si="0"/>
        <v>-9.090909090909087E-2</v>
      </c>
      <c r="J6" s="7">
        <f>SUM('Diciembre 18'!J6,'Diciembre 19'!J6,'Diciembre 20'!J6,'Diciembre 21'!J6,'Diciembre 22'!J6)</f>
        <v>4000</v>
      </c>
    </row>
    <row r="7" spans="1:10" x14ac:dyDescent="0.3">
      <c r="A7" s="57" t="s">
        <v>1</v>
      </c>
      <c r="B7" s="58" t="s">
        <v>46</v>
      </c>
      <c r="C7" s="19">
        <v>0.4</v>
      </c>
      <c r="D7" s="12">
        <f>MAX('Diciembre 18'!D7,'Diciembre 19'!D7,'Diciembre 20'!D7,'Diciembre 21'!D7,'Diciembre 22'!D7)</f>
        <v>0.4</v>
      </c>
      <c r="E7" s="11">
        <f>MIN('Diciembre 18'!E7,'Diciembre 19'!E7,'Diciembre 20'!E7,'Diciembre 21'!E7,'Diciembre 22'!E7)</f>
        <v>0.4</v>
      </c>
      <c r="F7" s="19">
        <v>0.4</v>
      </c>
      <c r="G7" s="57"/>
      <c r="H7" s="59">
        <f t="shared" si="0"/>
        <v>0</v>
      </c>
      <c r="J7" s="7">
        <f>SUM('Diciembre 18'!J7,'Diciembre 19'!J7,'Diciembre 20'!J7,'Diciembre 21'!J7,'Diciembre 22'!J7)</f>
        <v>0</v>
      </c>
    </row>
    <row r="8" spans="1:10" x14ac:dyDescent="0.3">
      <c r="A8" s="57" t="s">
        <v>2</v>
      </c>
      <c r="B8" s="58" t="s">
        <v>45</v>
      </c>
      <c r="C8" s="19">
        <v>0.53</v>
      </c>
      <c r="D8" s="12">
        <f>MAX('Diciembre 18'!D8,'Diciembre 19'!D8,'Diciembre 20'!D8,'Diciembre 21'!D8,'Diciembre 22'!D8)</f>
        <v>0.53</v>
      </c>
      <c r="E8" s="11">
        <f>MIN('Diciembre 18'!E8,'Diciembre 19'!E8,'Diciembre 20'!E8,'Diciembre 21'!E8,'Diciembre 22'!E8)</f>
        <v>0.53</v>
      </c>
      <c r="F8" s="19">
        <v>0.53</v>
      </c>
      <c r="G8" s="57"/>
      <c r="H8" s="59">
        <f t="shared" si="0"/>
        <v>0</v>
      </c>
      <c r="J8" s="7">
        <f>SUM('Diciembre 18'!J8,'Diciembre 19'!J8,'Diciembre 20'!J8,'Diciembre 21'!J8,'Diciembre 22'!J8)</f>
        <v>0</v>
      </c>
    </row>
    <row r="9" spans="1:10" x14ac:dyDescent="0.3">
      <c r="A9" s="15" t="s">
        <v>3</v>
      </c>
      <c r="B9" s="17" t="s">
        <v>44</v>
      </c>
      <c r="C9" s="19">
        <v>1000</v>
      </c>
      <c r="D9" s="12">
        <f>MAX('Diciembre 18'!D9,'Diciembre 19'!D9,'Diciembre 20'!D9,'Diciembre 21'!D9,'Diciembre 22'!D9)</f>
        <v>1000</v>
      </c>
      <c r="E9" s="11">
        <f>MIN('Diciembre 18'!E9,'Diciembre 19'!E9,'Diciembre 20'!E9,'Diciembre 21'!E9,'Diciembre 22'!E9)</f>
        <v>1000</v>
      </c>
      <c r="F9" s="19">
        <v>1000</v>
      </c>
      <c r="G9" s="15"/>
      <c r="H9" s="18">
        <f t="shared" si="0"/>
        <v>0</v>
      </c>
      <c r="J9" s="7">
        <f>SUM('Diciembre 18'!J9,'Diciembre 19'!J9,'Diciembre 20'!J9,'Diciembre 21'!J9,'Diciembre 22'!J9)</f>
        <v>128000</v>
      </c>
    </row>
    <row r="10" spans="1:10" x14ac:dyDescent="0.3">
      <c r="A10" s="53" t="s">
        <v>4</v>
      </c>
      <c r="B10" s="54" t="s">
        <v>43</v>
      </c>
      <c r="C10" s="19">
        <v>90</v>
      </c>
      <c r="D10" s="12">
        <f>MAX('Diciembre 18'!D10,'Diciembre 19'!D10,'Diciembre 20'!D10,'Diciembre 21'!D10,'Diciembre 22'!D10)</f>
        <v>90</v>
      </c>
      <c r="E10" s="11">
        <f>MIN('Diciembre 18'!E10,'Diciembre 19'!E10,'Diciembre 20'!E10,'Diciembre 21'!E10,'Diciembre 22'!E10)</f>
        <v>90</v>
      </c>
      <c r="F10" s="19">
        <v>90</v>
      </c>
      <c r="G10" s="53"/>
      <c r="H10" s="55">
        <f t="shared" si="0"/>
        <v>0</v>
      </c>
      <c r="J10" s="7">
        <f>SUM('Diciembre 18'!J10,'Diciembre 19'!J10,'Diciembre 20'!J10,'Diciembre 21'!J10,'Diciembre 22'!J10)</f>
        <v>0</v>
      </c>
    </row>
    <row r="11" spans="1:10" x14ac:dyDescent="0.3">
      <c r="A11" s="57" t="s">
        <v>5</v>
      </c>
      <c r="B11" s="58" t="s">
        <v>42</v>
      </c>
      <c r="C11" s="19">
        <v>1.1000000000000001</v>
      </c>
      <c r="D11" s="12">
        <f>MAX('Diciembre 18'!D11,'Diciembre 19'!D11,'Diciembre 20'!D11,'Diciembre 21'!D11,'Diciembre 22'!D11)</f>
        <v>1.1000000000000001</v>
      </c>
      <c r="E11" s="11">
        <f>MIN('Diciembre 18'!E11,'Diciembre 19'!E11,'Diciembre 20'!E11,'Diciembre 21'!E11,'Diciembre 22'!E11)</f>
        <v>1.1000000000000001</v>
      </c>
      <c r="F11" s="19">
        <v>1.1000000000000001</v>
      </c>
      <c r="G11" s="57"/>
      <c r="H11" s="59">
        <f t="shared" si="0"/>
        <v>0</v>
      </c>
      <c r="J11" s="7">
        <f>SUM('Diciembre 18'!J11,'Diciembre 19'!J11,'Diciembre 20'!J11,'Diciembre 21'!J11,'Diciembre 22'!J11)</f>
        <v>0</v>
      </c>
    </row>
    <row r="12" spans="1:10" x14ac:dyDescent="0.3">
      <c r="A12" s="15" t="s">
        <v>6</v>
      </c>
      <c r="B12" s="17" t="s">
        <v>41</v>
      </c>
      <c r="C12" s="19">
        <v>1</v>
      </c>
      <c r="D12" s="12">
        <f>MAX('Diciembre 18'!D12,'Diciembre 19'!D12,'Diciembre 20'!D12,'Diciembre 21'!D12,'Diciembre 22'!D12)</f>
        <v>1</v>
      </c>
      <c r="E12" s="11">
        <f>MIN('Diciembre 18'!E12,'Diciembre 19'!E12,'Diciembre 20'!E12,'Diciembre 21'!E12,'Diciembre 22'!E12)</f>
        <v>1</v>
      </c>
      <c r="F12" s="19">
        <v>1</v>
      </c>
      <c r="G12" s="15"/>
      <c r="H12" s="18">
        <f t="shared" si="0"/>
        <v>0</v>
      </c>
      <c r="J12" s="7">
        <f>SUM('Diciembre 18'!J12,'Diciembre 19'!J12,'Diciembre 20'!J12,'Diciembre 21'!J12,'Diciembre 22'!J12)</f>
        <v>0</v>
      </c>
    </row>
    <row r="13" spans="1:10" x14ac:dyDescent="0.3">
      <c r="A13" s="57" t="s">
        <v>7</v>
      </c>
      <c r="B13" s="58" t="s">
        <v>40</v>
      </c>
      <c r="C13" s="19">
        <v>1.94</v>
      </c>
      <c r="D13" s="12">
        <f>MAX('Diciembre 18'!D13,'Diciembre 19'!D13,'Diciembre 20'!D13,'Diciembre 21'!D13,'Diciembre 22'!D13)</f>
        <v>1.95</v>
      </c>
      <c r="E13" s="11">
        <f>MIN('Diciembre 18'!E13,'Diciembre 19'!E13,'Diciembre 20'!E13,'Diciembre 21'!E13,'Diciembre 22'!E13)</f>
        <v>1.9</v>
      </c>
      <c r="F13" s="19">
        <v>1.94</v>
      </c>
      <c r="G13" s="57"/>
      <c r="H13" s="59">
        <f t="shared" si="0"/>
        <v>0</v>
      </c>
      <c r="J13" s="7">
        <f>SUM('Diciembre 18'!J13,'Diciembre 19'!J13,'Diciembre 20'!J13,'Diciembre 21'!J13,'Diciembre 22'!J13)</f>
        <v>267139.40000000002</v>
      </c>
    </row>
    <row r="14" spans="1:10" x14ac:dyDescent="0.3">
      <c r="A14" s="15" t="s">
        <v>8</v>
      </c>
      <c r="B14" s="17" t="s">
        <v>39</v>
      </c>
      <c r="C14" s="19">
        <v>2.6</v>
      </c>
      <c r="D14" s="12">
        <f>MAX('Diciembre 18'!D14,'Diciembre 19'!D14,'Diciembre 20'!D14,'Diciembre 21'!D14,'Diciembre 22'!D14)</f>
        <v>2.6</v>
      </c>
      <c r="E14" s="11">
        <f>MIN('Diciembre 18'!E14,'Diciembre 19'!E14,'Diciembre 20'!E14,'Diciembre 21'!E14,'Diciembre 22'!E14)</f>
        <v>2.6</v>
      </c>
      <c r="F14" s="19">
        <v>2.6</v>
      </c>
      <c r="G14" s="15"/>
      <c r="H14" s="18">
        <f t="shared" si="0"/>
        <v>0</v>
      </c>
      <c r="J14" s="7">
        <f>SUM('Diciembre 18'!J14,'Diciembre 19'!J14,'Diciembre 20'!J14,'Diciembre 21'!J14,'Diciembre 22'!J14)</f>
        <v>12404.599999999999</v>
      </c>
    </row>
    <row r="15" spans="1:10" x14ac:dyDescent="0.3">
      <c r="A15" s="53" t="s">
        <v>9</v>
      </c>
      <c r="B15" s="54" t="s">
        <v>38</v>
      </c>
      <c r="C15" s="19">
        <v>3.15</v>
      </c>
      <c r="D15" s="12">
        <f>MAX('Diciembre 18'!D15,'Diciembre 19'!D15,'Diciembre 20'!D15,'Diciembre 21'!D15,'Diciembre 22'!D15)</f>
        <v>3.15</v>
      </c>
      <c r="E15" s="11">
        <f>MIN('Diciembre 18'!E15,'Diciembre 19'!E15,'Diciembre 20'!E15,'Diciembre 21'!E15,'Diciembre 22'!E15)</f>
        <v>3.14</v>
      </c>
      <c r="F15" s="19">
        <v>3.15</v>
      </c>
      <c r="G15" s="53"/>
      <c r="H15" s="55">
        <f t="shared" si="0"/>
        <v>0</v>
      </c>
      <c r="J15" s="7">
        <f>SUM('Diciembre 18'!J15,'Diciembre 19'!J15,'Diciembre 20'!J15,'Diciembre 21'!J15,'Diciembre 22'!J15)</f>
        <v>6206.06</v>
      </c>
    </row>
    <row r="16" spans="1:10" x14ac:dyDescent="0.3">
      <c r="A16" s="53" t="s">
        <v>10</v>
      </c>
      <c r="B16" s="54" t="s">
        <v>37</v>
      </c>
      <c r="C16" s="19">
        <v>67</v>
      </c>
      <c r="D16" s="12">
        <f>MAX('Diciembre 18'!D16,'Diciembre 19'!D16,'Diciembre 20'!D16,'Diciembre 21'!D16,'Diciembre 22'!D16)</f>
        <v>67</v>
      </c>
      <c r="E16" s="11">
        <f>MIN('Diciembre 18'!E16,'Diciembre 19'!E16,'Diciembre 20'!E16,'Diciembre 21'!E16,'Diciembre 22'!E16)</f>
        <v>67</v>
      </c>
      <c r="F16" s="19">
        <v>67</v>
      </c>
      <c r="G16" s="53"/>
      <c r="H16" s="55">
        <f t="shared" si="0"/>
        <v>0</v>
      </c>
      <c r="J16" s="7">
        <f>SUM('Diciembre 18'!J16,'Diciembre 19'!J16,'Diciembre 20'!J16,'Diciembre 21'!J16,'Diciembre 22'!J16)</f>
        <v>0</v>
      </c>
    </row>
    <row r="17" spans="1:13" x14ac:dyDescent="0.3">
      <c r="A17" s="57" t="s">
        <v>16</v>
      </c>
      <c r="B17" s="58" t="s">
        <v>36</v>
      </c>
      <c r="C17" s="19">
        <v>4.6500000000000004</v>
      </c>
      <c r="D17" s="12">
        <f>MAX('Diciembre 18'!D17,'Diciembre 19'!D17,'Diciembre 20'!D17,'Diciembre 21'!D17,'Diciembre 22'!D17)</f>
        <v>4.6500000000000004</v>
      </c>
      <c r="E17" s="11">
        <f>MIN('Diciembre 18'!E17,'Diciembre 19'!E17,'Diciembre 20'!E17,'Diciembre 21'!E17,'Diciembre 22'!E17)</f>
        <v>4.6500000000000004</v>
      </c>
      <c r="F17" s="19">
        <v>4.6500000000000004</v>
      </c>
      <c r="G17" s="57"/>
      <c r="H17" s="59">
        <f t="shared" si="0"/>
        <v>0</v>
      </c>
      <c r="J17" s="7">
        <f>SUM('Diciembre 18'!J17,'Diciembre 19'!J17,'Diciembre 20'!J17,'Diciembre 21'!J17,'Diciembre 22'!J17)</f>
        <v>0</v>
      </c>
    </row>
    <row r="18" spans="1:13" x14ac:dyDescent="0.3">
      <c r="A18" s="41" t="s">
        <v>11</v>
      </c>
      <c r="B18" s="42" t="s">
        <v>35</v>
      </c>
      <c r="C18" s="44">
        <v>1.05</v>
      </c>
      <c r="D18" s="44">
        <f>MAX('Diciembre 18'!D18,'Diciembre 19'!D18,'Diciembre 20'!D18,'Diciembre 21'!D18,'Diciembre 22'!D18)</f>
        <v>1.05</v>
      </c>
      <c r="E18" s="44">
        <f>MIN('Diciembre 18'!E18,'Diciembre 19'!E18,'Diciembre 20'!E18,'Diciembre 21'!E18,'Diciembre 22'!E18)</f>
        <v>1</v>
      </c>
      <c r="F18" s="44">
        <v>1</v>
      </c>
      <c r="G18" s="41"/>
      <c r="H18" s="43">
        <f t="shared" si="0"/>
        <v>-4.7619047619047658E-2</v>
      </c>
      <c r="J18" s="7">
        <f>SUM('Diciembre 18'!J18,'Diciembre 19'!J18,'Diciembre 20'!J18,'Diciembre 21'!J18,'Diciembre 22'!J18)</f>
        <v>432405</v>
      </c>
    </row>
    <row r="19" spans="1:13" x14ac:dyDescent="0.3">
      <c r="A19" s="53" t="s">
        <v>12</v>
      </c>
      <c r="B19" s="54" t="s">
        <v>34</v>
      </c>
      <c r="C19" s="19">
        <v>0.5</v>
      </c>
      <c r="D19" s="12">
        <f>MAX('Diciembre 18'!D19,'Diciembre 19'!D19,'Diciembre 20'!D19,'Diciembre 21'!D19,'Diciembre 22'!D19)</f>
        <v>0.5</v>
      </c>
      <c r="E19" s="11">
        <f>MIN('Diciembre 18'!E19,'Diciembre 19'!E19,'Diciembre 20'!E19,'Diciembre 21'!E19,'Diciembre 22'!E19)</f>
        <v>0.5</v>
      </c>
      <c r="F19" s="19">
        <v>0.5</v>
      </c>
      <c r="G19" s="53"/>
      <c r="H19" s="55">
        <f t="shared" si="0"/>
        <v>0</v>
      </c>
      <c r="J19" s="7">
        <f>SUM('Diciembre 18'!J19,'Diciembre 19'!J19,'Diciembre 20'!J19,'Diciembre 21'!J19,'Diciembre 22'!J19)</f>
        <v>26694</v>
      </c>
    </row>
    <row r="20" spans="1:13" x14ac:dyDescent="0.3">
      <c r="A20" s="15" t="s">
        <v>13</v>
      </c>
      <c r="B20" s="17" t="s">
        <v>33</v>
      </c>
      <c r="C20" s="19">
        <v>2.62</v>
      </c>
      <c r="D20" s="12">
        <f>MAX('Diciembre 18'!D20,'Diciembre 19'!D20,'Diciembre 20'!D20,'Diciembre 21'!D20,'Diciembre 22'!D20)</f>
        <v>2.62</v>
      </c>
      <c r="E20" s="11">
        <f>MIN('Diciembre 18'!E20,'Diciembre 19'!E20,'Diciembre 20'!E20,'Diciembre 21'!E20,'Diciembre 22'!E20)</f>
        <v>2.62</v>
      </c>
      <c r="F20" s="19">
        <v>2.62</v>
      </c>
      <c r="G20" s="15"/>
      <c r="H20" s="18">
        <f t="shared" si="0"/>
        <v>0</v>
      </c>
      <c r="J20" s="7">
        <f>SUM('Diciembre 18'!J20,'Diciembre 19'!J20,'Diciembre 20'!J20,'Diciembre 21'!J20,'Diciembre 22'!J20)</f>
        <v>16123.48</v>
      </c>
      <c r="M20" s="8"/>
    </row>
    <row r="21" spans="1:13" x14ac:dyDescent="0.3">
      <c r="A21" s="53" t="s">
        <v>14</v>
      </c>
      <c r="B21" s="54" t="s">
        <v>32</v>
      </c>
      <c r="C21" s="19">
        <v>0.9</v>
      </c>
      <c r="D21" s="12">
        <f>MAX('Diciembre 18'!D21,'Diciembre 19'!D21,'Diciembre 20'!D21,'Diciembre 21'!D21,'Diciembre 22'!D21)</f>
        <v>0.9</v>
      </c>
      <c r="E21" s="11">
        <f>MIN('Diciembre 18'!E21,'Diciembre 19'!E21,'Diciembre 20'!E21,'Diciembre 21'!E21,'Diciembre 22'!E21)</f>
        <v>0.9</v>
      </c>
      <c r="F21" s="19">
        <v>0.9</v>
      </c>
      <c r="G21" s="53"/>
      <c r="H21" s="55">
        <f t="shared" si="0"/>
        <v>0</v>
      </c>
      <c r="J21" s="7">
        <f>SUM('Diciembre 18'!J21,'Diciembre 19'!J21,'Diciembre 20'!J21,'Diciembre 21'!J21,'Diciembre 22'!J21)</f>
        <v>62191.8</v>
      </c>
    </row>
    <row r="22" spans="1:13" x14ac:dyDescent="0.3">
      <c r="A22" s="15" t="s">
        <v>15</v>
      </c>
      <c r="B22" s="17" t="s">
        <v>31</v>
      </c>
      <c r="C22" s="19">
        <v>6.05</v>
      </c>
      <c r="D22" s="12">
        <f>MAX('Diciembre 18'!D22,'Diciembre 19'!D22,'Diciembre 20'!D22,'Diciembre 21'!D22,'Diciembre 22'!D22)</f>
        <v>6.05</v>
      </c>
      <c r="E22" s="11">
        <f>MIN('Diciembre 18'!E22,'Diciembre 19'!E22,'Diciembre 20'!E22,'Diciembre 21'!E22,'Diciembre 22'!E22)</f>
        <v>6.05</v>
      </c>
      <c r="F22" s="19">
        <v>6.05</v>
      </c>
      <c r="G22" s="15"/>
      <c r="H22" s="18">
        <f t="shared" si="0"/>
        <v>0</v>
      </c>
      <c r="J22" s="7">
        <f>SUM('Diciembre 18'!J22,'Diciembre 19'!J22,'Diciembre 20'!J22,'Diciembre 21'!J22,'Diciembre 22'!J22)</f>
        <v>2843.5</v>
      </c>
    </row>
    <row r="23" spans="1:13" x14ac:dyDescent="0.3">
      <c r="A23" s="15" t="s">
        <v>26</v>
      </c>
      <c r="B23" s="17" t="s">
        <v>30</v>
      </c>
      <c r="C23" s="19">
        <v>2.6</v>
      </c>
      <c r="D23" s="12">
        <f>MAX('Diciembre 18'!D23,'Diciembre 19'!D23,'Diciembre 20'!D23,'Diciembre 21'!D23,'Diciembre 22'!D23)</f>
        <v>2.6</v>
      </c>
      <c r="E23" s="11">
        <f>MIN('Diciembre 18'!E23,'Diciembre 19'!E23,'Diciembre 20'!E23,'Diciembre 21'!E23,'Diciembre 22'!E23)</f>
        <v>2.6</v>
      </c>
      <c r="F23" s="19">
        <v>2.6</v>
      </c>
      <c r="G23" s="15"/>
      <c r="H23" s="18">
        <f t="shared" si="0"/>
        <v>0</v>
      </c>
      <c r="J23" s="7">
        <f>SUM('Diciembre 18'!J23,'Diciembre 19'!J23,'Diciembre 20'!J23,'Diciembre 21'!J23,'Diciembre 22'!J23)</f>
        <v>5002.3999999999996</v>
      </c>
    </row>
    <row r="24" spans="1:13" ht="15" thickBot="1" x14ac:dyDescent="0.35">
      <c r="A24" s="15" t="s">
        <v>24</v>
      </c>
      <c r="B24" s="17" t="s">
        <v>29</v>
      </c>
      <c r="C24" s="15"/>
      <c r="D24" s="56"/>
      <c r="E24" s="56"/>
      <c r="F24" s="19"/>
      <c r="G24" s="15"/>
      <c r="H24" s="18"/>
      <c r="J24" s="9">
        <f>SUM('Diciembre 18'!J24,'Diciembre 19'!J24,'Diciembre 20'!J24,'Diciembre 21'!J24,'Diciembre 22'!J24)</f>
        <v>428881.65</v>
      </c>
    </row>
    <row r="25" spans="1:13" x14ac:dyDescent="0.3">
      <c r="A25" s="5"/>
      <c r="B25" s="10"/>
      <c r="J25" s="1">
        <f>SUM(J5:J24)</f>
        <v>1391891.8900000001</v>
      </c>
    </row>
    <row r="26" spans="1:13" x14ac:dyDescent="0.3">
      <c r="J26" s="7"/>
      <c r="K26" s="8"/>
    </row>
    <row r="27" spans="1:13" x14ac:dyDescent="0.3">
      <c r="K27" s="8"/>
    </row>
    <row r="41" spans="3:3" x14ac:dyDescent="0.3">
      <c r="C41" s="2" t="s">
        <v>25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C4" sqref="C4:C23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customWidth="1"/>
    <col min="4" max="5" width="9" style="13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8.88671875" style="2"/>
    <col min="12" max="12" width="10" style="2" bestFit="1" customWidth="1"/>
    <col min="13" max="16384" width="8.88671875" style="2"/>
  </cols>
  <sheetData>
    <row r="1" spans="1:12" x14ac:dyDescent="0.3">
      <c r="A1" s="51">
        <v>43087</v>
      </c>
      <c r="B1" s="51"/>
      <c r="C1" s="51"/>
      <c r="D1" s="51"/>
      <c r="E1" s="51"/>
      <c r="F1" s="51"/>
      <c r="G1" s="51"/>
      <c r="H1" s="51"/>
    </row>
    <row r="2" spans="1:12" x14ac:dyDescent="0.3">
      <c r="A2" s="40"/>
    </row>
    <row r="3" spans="1:12" x14ac:dyDescent="0.3">
      <c r="A3" s="37" t="s">
        <v>20</v>
      </c>
      <c r="B3" s="37" t="s">
        <v>50</v>
      </c>
      <c r="C3" s="37" t="s">
        <v>52</v>
      </c>
      <c r="D3" s="39" t="s">
        <v>28</v>
      </c>
      <c r="E3" s="38" t="s">
        <v>27</v>
      </c>
      <c r="F3" s="37" t="s">
        <v>51</v>
      </c>
      <c r="H3" s="37" t="s">
        <v>21</v>
      </c>
      <c r="J3" s="14" t="s">
        <v>23</v>
      </c>
    </row>
    <row r="4" spans="1:12" x14ac:dyDescent="0.3">
      <c r="A4" s="15" t="s">
        <v>17</v>
      </c>
      <c r="B4" s="17" t="s">
        <v>49</v>
      </c>
      <c r="C4" s="45">
        <v>1208.46</v>
      </c>
      <c r="D4" s="46"/>
      <c r="E4" s="16"/>
      <c r="F4" s="45">
        <v>1208.46</v>
      </c>
      <c r="G4" s="15"/>
      <c r="H4" s="18">
        <f>(F4-C4)/C4</f>
        <v>0</v>
      </c>
      <c r="J4" s="6"/>
    </row>
    <row r="5" spans="1:12" x14ac:dyDescent="0.3">
      <c r="A5" s="15" t="s">
        <v>22</v>
      </c>
      <c r="B5" s="17" t="s">
        <v>48</v>
      </c>
      <c r="C5" s="19">
        <v>10</v>
      </c>
      <c r="D5" s="21">
        <v>10</v>
      </c>
      <c r="E5" s="20">
        <v>10</v>
      </c>
      <c r="F5" s="19">
        <v>10</v>
      </c>
      <c r="G5" s="15"/>
      <c r="H5" s="18">
        <f>(F5-C5)/C5</f>
        <v>0</v>
      </c>
      <c r="J5" s="6"/>
    </row>
    <row r="6" spans="1:12" x14ac:dyDescent="0.3">
      <c r="A6" s="15" t="s">
        <v>0</v>
      </c>
      <c r="B6" s="17" t="s">
        <v>47</v>
      </c>
      <c r="C6" s="19">
        <v>0.88</v>
      </c>
      <c r="D6" s="21">
        <v>0.88</v>
      </c>
      <c r="E6" s="20">
        <v>0.88</v>
      </c>
      <c r="F6" s="19">
        <v>0.88</v>
      </c>
      <c r="G6" s="15"/>
      <c r="H6" s="18">
        <f>(F6-C6)/C6</f>
        <v>0</v>
      </c>
      <c r="J6" s="6"/>
    </row>
    <row r="7" spans="1:12" x14ac:dyDescent="0.3">
      <c r="A7" s="15" t="s">
        <v>1</v>
      </c>
      <c r="B7" s="17" t="s">
        <v>46</v>
      </c>
      <c r="C7" s="19">
        <v>0.4</v>
      </c>
      <c r="D7" s="21">
        <v>0.4</v>
      </c>
      <c r="E7" s="20">
        <v>0.4</v>
      </c>
      <c r="F7" s="19">
        <v>0.4</v>
      </c>
      <c r="G7" s="15"/>
      <c r="H7" s="18">
        <f>(F7-C7)/C7</f>
        <v>0</v>
      </c>
      <c r="J7" s="6"/>
    </row>
    <row r="8" spans="1:12" x14ac:dyDescent="0.3">
      <c r="A8" s="15" t="s">
        <v>2</v>
      </c>
      <c r="B8" s="17" t="s">
        <v>45</v>
      </c>
      <c r="C8" s="19">
        <v>0.53</v>
      </c>
      <c r="D8" s="21">
        <v>0.53</v>
      </c>
      <c r="E8" s="20">
        <v>0.53</v>
      </c>
      <c r="F8" s="19">
        <v>0.53</v>
      </c>
      <c r="G8" s="15"/>
      <c r="H8" s="18">
        <f>(F8-C8)/C8</f>
        <v>0</v>
      </c>
      <c r="J8" s="6"/>
    </row>
    <row r="9" spans="1:12" x14ac:dyDescent="0.3">
      <c r="A9" s="15" t="s">
        <v>3</v>
      </c>
      <c r="B9" s="17" t="s">
        <v>44</v>
      </c>
      <c r="C9" s="19">
        <v>1000</v>
      </c>
      <c r="D9" s="21">
        <v>1000</v>
      </c>
      <c r="E9" s="20">
        <v>1000</v>
      </c>
      <c r="F9" s="19">
        <v>1000</v>
      </c>
      <c r="G9" s="15"/>
      <c r="H9" s="18">
        <f>(F9-C9)/C9</f>
        <v>0</v>
      </c>
      <c r="J9" s="6">
        <v>41000</v>
      </c>
    </row>
    <row r="10" spans="1:12" x14ac:dyDescent="0.3">
      <c r="A10" s="15" t="s">
        <v>4</v>
      </c>
      <c r="B10" s="17" t="s">
        <v>43</v>
      </c>
      <c r="C10" s="19">
        <v>90</v>
      </c>
      <c r="D10" s="21">
        <v>90</v>
      </c>
      <c r="E10" s="20">
        <v>90</v>
      </c>
      <c r="F10" s="19">
        <v>90</v>
      </c>
      <c r="G10" s="15"/>
      <c r="H10" s="18">
        <f>(F10-C10)/C10</f>
        <v>0</v>
      </c>
      <c r="J10" s="6"/>
    </row>
    <row r="11" spans="1:12" x14ac:dyDescent="0.3">
      <c r="A11" s="15" t="s">
        <v>5</v>
      </c>
      <c r="B11" s="17" t="s">
        <v>42</v>
      </c>
      <c r="C11" s="19">
        <v>1.1000000000000001</v>
      </c>
      <c r="D11" s="21">
        <v>1.1000000000000001</v>
      </c>
      <c r="E11" s="20">
        <v>1.1000000000000001</v>
      </c>
      <c r="F11" s="19">
        <v>1.1000000000000001</v>
      </c>
      <c r="G11" s="15"/>
      <c r="H11" s="18">
        <f>(F11-C11)/C11</f>
        <v>0</v>
      </c>
      <c r="J11" s="6"/>
      <c r="L11" s="10"/>
    </row>
    <row r="12" spans="1:12" x14ac:dyDescent="0.3">
      <c r="A12" s="15" t="s">
        <v>6</v>
      </c>
      <c r="B12" s="17" t="s">
        <v>41</v>
      </c>
      <c r="C12" s="19">
        <v>1</v>
      </c>
      <c r="D12" s="21">
        <v>1</v>
      </c>
      <c r="E12" s="20">
        <v>1</v>
      </c>
      <c r="F12" s="19">
        <v>1</v>
      </c>
      <c r="G12" s="15"/>
      <c r="H12" s="18">
        <f>(F12-C12)/C12</f>
        <v>0</v>
      </c>
      <c r="J12" s="6"/>
    </row>
    <row r="13" spans="1:12" x14ac:dyDescent="0.3">
      <c r="A13" s="23" t="s">
        <v>7</v>
      </c>
      <c r="B13" s="27" t="s">
        <v>40</v>
      </c>
      <c r="C13" s="24">
        <v>1.94</v>
      </c>
      <c r="D13" s="26">
        <v>1.94</v>
      </c>
      <c r="E13" s="25">
        <v>1.9</v>
      </c>
      <c r="F13" s="24">
        <v>1.91</v>
      </c>
      <c r="G13" s="23"/>
      <c r="H13" s="22">
        <f>(F13-C13)/C13</f>
        <v>-1.546391752577321E-2</v>
      </c>
      <c r="J13" s="6">
        <v>3184.7</v>
      </c>
    </row>
    <row r="14" spans="1:12" x14ac:dyDescent="0.3">
      <c r="A14" s="15" t="s">
        <v>8</v>
      </c>
      <c r="B14" s="17" t="s">
        <v>39</v>
      </c>
      <c r="C14" s="19">
        <v>2.6</v>
      </c>
      <c r="D14" s="21">
        <v>2.6</v>
      </c>
      <c r="E14" s="20">
        <v>2.6</v>
      </c>
      <c r="F14" s="19">
        <v>2.6</v>
      </c>
      <c r="G14" s="15"/>
      <c r="H14" s="18">
        <f>(F14-C14)/C14</f>
        <v>0</v>
      </c>
      <c r="J14" s="6">
        <v>2002</v>
      </c>
    </row>
    <row r="15" spans="1:12" x14ac:dyDescent="0.3">
      <c r="A15" s="15" t="s">
        <v>9</v>
      </c>
      <c r="B15" s="17" t="s">
        <v>38</v>
      </c>
      <c r="C15" s="19">
        <v>3.15</v>
      </c>
      <c r="D15" s="21">
        <v>3.15</v>
      </c>
      <c r="E15" s="20">
        <v>3.15</v>
      </c>
      <c r="F15" s="19">
        <v>3.15</v>
      </c>
      <c r="G15" s="15"/>
      <c r="H15" s="18">
        <f>(F15-C15)/C15</f>
        <v>0</v>
      </c>
      <c r="J15" s="6"/>
    </row>
    <row r="16" spans="1:12" x14ac:dyDescent="0.3">
      <c r="A16" s="15" t="s">
        <v>10</v>
      </c>
      <c r="B16" s="17" t="s">
        <v>37</v>
      </c>
      <c r="C16" s="19">
        <v>67</v>
      </c>
      <c r="D16" s="21">
        <v>67</v>
      </c>
      <c r="E16" s="20">
        <v>67</v>
      </c>
      <c r="F16" s="19">
        <v>67</v>
      </c>
      <c r="G16" s="15"/>
      <c r="H16" s="18">
        <f>(F16-C16)/C16</f>
        <v>0</v>
      </c>
      <c r="J16" s="6"/>
    </row>
    <row r="17" spans="1:10" x14ac:dyDescent="0.3">
      <c r="A17" s="15" t="s">
        <v>16</v>
      </c>
      <c r="B17" s="17" t="s">
        <v>36</v>
      </c>
      <c r="C17" s="19">
        <v>4.6500000000000004</v>
      </c>
      <c r="D17" s="21">
        <v>4.6500000000000004</v>
      </c>
      <c r="E17" s="20">
        <v>4.6500000000000004</v>
      </c>
      <c r="F17" s="19">
        <v>4.6500000000000004</v>
      </c>
      <c r="G17" s="15"/>
      <c r="H17" s="18">
        <f>(F17-C17)/C17</f>
        <v>0</v>
      </c>
      <c r="J17" s="6"/>
    </row>
    <row r="18" spans="1:10" x14ac:dyDescent="0.3">
      <c r="A18" s="15" t="s">
        <v>11</v>
      </c>
      <c r="B18" s="17" t="s">
        <v>35</v>
      </c>
      <c r="C18" s="19">
        <v>1.05</v>
      </c>
      <c r="D18" s="21">
        <v>1.05</v>
      </c>
      <c r="E18" s="20">
        <v>1.05</v>
      </c>
      <c r="F18" s="19">
        <v>1.05</v>
      </c>
      <c r="G18" s="15"/>
      <c r="H18" s="18">
        <f>(F18-C18)/C18</f>
        <v>0</v>
      </c>
      <c r="J18" s="6"/>
    </row>
    <row r="19" spans="1:10" x14ac:dyDescent="0.3">
      <c r="A19" s="15" t="s">
        <v>12</v>
      </c>
      <c r="B19" s="17" t="s">
        <v>34</v>
      </c>
      <c r="C19" s="19">
        <v>0.5</v>
      </c>
      <c r="D19" s="21">
        <v>0.5</v>
      </c>
      <c r="E19" s="20">
        <v>0.5</v>
      </c>
      <c r="F19" s="19">
        <v>0.5</v>
      </c>
      <c r="G19" s="15"/>
      <c r="H19" s="18">
        <f>(F19-C19)/C19</f>
        <v>0</v>
      </c>
      <c r="J19" s="6">
        <v>26694</v>
      </c>
    </row>
    <row r="20" spans="1:10" x14ac:dyDescent="0.3">
      <c r="A20" s="15" t="s">
        <v>13</v>
      </c>
      <c r="B20" s="17" t="s">
        <v>33</v>
      </c>
      <c r="C20" s="19">
        <v>2.62</v>
      </c>
      <c r="D20" s="21">
        <v>2.62</v>
      </c>
      <c r="E20" s="20">
        <v>2.62</v>
      </c>
      <c r="F20" s="19">
        <v>2.62</v>
      </c>
      <c r="G20" s="15"/>
      <c r="H20" s="18">
        <f>(F20-C20)/C20</f>
        <v>0</v>
      </c>
      <c r="J20" s="6"/>
    </row>
    <row r="21" spans="1:10" x14ac:dyDescent="0.3">
      <c r="A21" s="15" t="s">
        <v>14</v>
      </c>
      <c r="B21" s="17" t="s">
        <v>32</v>
      </c>
      <c r="C21" s="19">
        <v>0.9</v>
      </c>
      <c r="D21" s="21">
        <v>0.9</v>
      </c>
      <c r="E21" s="20">
        <v>0.9</v>
      </c>
      <c r="F21" s="19">
        <v>0.9</v>
      </c>
      <c r="G21" s="15"/>
      <c r="H21" s="18">
        <f>(F21-C21)/C21</f>
        <v>0</v>
      </c>
      <c r="J21" s="6"/>
    </row>
    <row r="22" spans="1:10" x14ac:dyDescent="0.3">
      <c r="A22" s="15" t="s">
        <v>15</v>
      </c>
      <c r="B22" s="17" t="s">
        <v>31</v>
      </c>
      <c r="C22" s="19">
        <v>6.05</v>
      </c>
      <c r="D22" s="21">
        <v>6.05</v>
      </c>
      <c r="E22" s="20">
        <v>6.05</v>
      </c>
      <c r="F22" s="19">
        <v>6.05</v>
      </c>
      <c r="G22" s="15"/>
      <c r="H22" s="18">
        <f>(F22-C22)/C22</f>
        <v>0</v>
      </c>
      <c r="J22" s="6"/>
    </row>
    <row r="23" spans="1:10" x14ac:dyDescent="0.3">
      <c r="A23" s="15" t="s">
        <v>26</v>
      </c>
      <c r="B23" s="17" t="s">
        <v>30</v>
      </c>
      <c r="C23" s="19">
        <v>2.6</v>
      </c>
      <c r="D23" s="21">
        <v>2.6</v>
      </c>
      <c r="E23" s="20">
        <v>2.6</v>
      </c>
      <c r="F23" s="19">
        <v>2.6</v>
      </c>
      <c r="G23" s="15"/>
      <c r="H23" s="18">
        <f>(F23-C23)/C23</f>
        <v>0</v>
      </c>
      <c r="J23" s="6"/>
    </row>
    <row r="24" spans="1:10" ht="15" thickBot="1" x14ac:dyDescent="0.35">
      <c r="A24" s="15" t="s">
        <v>24</v>
      </c>
      <c r="B24" s="17" t="s">
        <v>29</v>
      </c>
      <c r="C24" s="15"/>
      <c r="D24" s="16"/>
      <c r="E24" s="16"/>
      <c r="F24" s="15"/>
      <c r="G24" s="15"/>
      <c r="H24" s="15"/>
      <c r="J24" s="9">
        <v>96134.399999999994</v>
      </c>
    </row>
    <row r="25" spans="1:10" x14ac:dyDescent="0.3">
      <c r="A25" s="14"/>
      <c r="B25" s="10"/>
      <c r="J25" s="1">
        <f>SUM(J5:J24)</f>
        <v>169015.09999999998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sqref="A1:H1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customWidth="1"/>
    <col min="4" max="5" width="9" style="13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8.88671875" style="2"/>
    <col min="12" max="12" width="10" style="2" bestFit="1" customWidth="1"/>
    <col min="13" max="16384" width="8.88671875" style="2"/>
  </cols>
  <sheetData>
    <row r="1" spans="1:12" x14ac:dyDescent="0.3">
      <c r="A1" s="51">
        <v>43088</v>
      </c>
      <c r="B1" s="51"/>
      <c r="C1" s="51"/>
      <c r="D1" s="51"/>
      <c r="E1" s="51"/>
      <c r="F1" s="51"/>
      <c r="G1" s="51"/>
      <c r="H1" s="51"/>
    </row>
    <row r="2" spans="1:12" x14ac:dyDescent="0.3">
      <c r="A2" s="40"/>
    </row>
    <row r="3" spans="1:12" x14ac:dyDescent="0.3">
      <c r="A3" s="37" t="s">
        <v>20</v>
      </c>
      <c r="B3" s="37" t="s">
        <v>50</v>
      </c>
      <c r="C3" s="37" t="s">
        <v>52</v>
      </c>
      <c r="D3" s="39" t="s">
        <v>28</v>
      </c>
      <c r="E3" s="38" t="s">
        <v>27</v>
      </c>
      <c r="F3" s="37" t="s">
        <v>51</v>
      </c>
      <c r="H3" s="37" t="s">
        <v>21</v>
      </c>
      <c r="J3" s="14" t="s">
        <v>23</v>
      </c>
    </row>
    <row r="4" spans="1:12" x14ac:dyDescent="0.3">
      <c r="A4" s="23" t="s">
        <v>17</v>
      </c>
      <c r="B4" s="27" t="s">
        <v>49</v>
      </c>
      <c r="C4" s="34">
        <v>1208.46</v>
      </c>
      <c r="D4" s="36"/>
      <c r="E4" s="35"/>
      <c r="F4" s="34">
        <v>1207.29</v>
      </c>
      <c r="G4" s="23"/>
      <c r="H4" s="22">
        <f>(F4-C4)/C4</f>
        <v>-9.681743706867192E-4</v>
      </c>
      <c r="J4" s="6"/>
    </row>
    <row r="5" spans="1:12" x14ac:dyDescent="0.3">
      <c r="A5" s="15" t="s">
        <v>22</v>
      </c>
      <c r="B5" s="17" t="s">
        <v>48</v>
      </c>
      <c r="C5" s="19">
        <v>10</v>
      </c>
      <c r="D5" s="21">
        <v>10</v>
      </c>
      <c r="E5" s="20">
        <v>10</v>
      </c>
      <c r="F5" s="19">
        <v>10</v>
      </c>
      <c r="G5" s="15"/>
      <c r="H5" s="18">
        <f>(F5-C5)/C5</f>
        <v>0</v>
      </c>
      <c r="J5" s="6"/>
    </row>
    <row r="6" spans="1:12" x14ac:dyDescent="0.3">
      <c r="A6" s="15" t="s">
        <v>0</v>
      </c>
      <c r="B6" s="17" t="s">
        <v>47</v>
      </c>
      <c r="C6" s="19">
        <v>0.88</v>
      </c>
      <c r="D6" s="21">
        <v>0.88</v>
      </c>
      <c r="E6" s="20">
        <v>0.88</v>
      </c>
      <c r="F6" s="19">
        <v>0.88</v>
      </c>
      <c r="G6" s="15"/>
      <c r="H6" s="18">
        <f>(F6-C6)/C6</f>
        <v>0</v>
      </c>
      <c r="J6" s="6"/>
    </row>
    <row r="7" spans="1:12" x14ac:dyDescent="0.3">
      <c r="A7" s="15" t="s">
        <v>1</v>
      </c>
      <c r="B7" s="17" t="s">
        <v>46</v>
      </c>
      <c r="C7" s="19">
        <v>0.4</v>
      </c>
      <c r="D7" s="21">
        <v>0.4</v>
      </c>
      <c r="E7" s="20">
        <v>0.4</v>
      </c>
      <c r="F7" s="19">
        <v>0.4</v>
      </c>
      <c r="G7" s="15"/>
      <c r="H7" s="18">
        <f>(F7-C7)/C7</f>
        <v>0</v>
      </c>
      <c r="J7" s="6"/>
    </row>
    <row r="8" spans="1:12" x14ac:dyDescent="0.3">
      <c r="A8" s="15" t="s">
        <v>2</v>
      </c>
      <c r="B8" s="17" t="s">
        <v>45</v>
      </c>
      <c r="C8" s="19">
        <v>0.53</v>
      </c>
      <c r="D8" s="21">
        <v>0.53</v>
      </c>
      <c r="E8" s="20">
        <v>0.53</v>
      </c>
      <c r="F8" s="19">
        <v>0.53</v>
      </c>
      <c r="G8" s="15"/>
      <c r="H8" s="18">
        <f>(F8-C8)/C8</f>
        <v>0</v>
      </c>
      <c r="J8" s="6"/>
    </row>
    <row r="9" spans="1:12" x14ac:dyDescent="0.3">
      <c r="A9" s="15" t="s">
        <v>3</v>
      </c>
      <c r="B9" s="17" t="s">
        <v>44</v>
      </c>
      <c r="C9" s="19">
        <v>1000</v>
      </c>
      <c r="D9" s="21">
        <v>1000</v>
      </c>
      <c r="E9" s="20">
        <v>1000</v>
      </c>
      <c r="F9" s="19">
        <v>1000</v>
      </c>
      <c r="G9" s="15"/>
      <c r="H9" s="18">
        <f>(F9-C9)/C9</f>
        <v>0</v>
      </c>
      <c r="J9" s="6"/>
    </row>
    <row r="10" spans="1:12" x14ac:dyDescent="0.3">
      <c r="A10" s="15" t="s">
        <v>4</v>
      </c>
      <c r="B10" s="17" t="s">
        <v>43</v>
      </c>
      <c r="C10" s="19">
        <v>90</v>
      </c>
      <c r="D10" s="21">
        <v>90</v>
      </c>
      <c r="E10" s="20">
        <v>90</v>
      </c>
      <c r="F10" s="19">
        <v>90</v>
      </c>
      <c r="G10" s="15"/>
      <c r="H10" s="18">
        <f>(F10-C10)/C10</f>
        <v>0</v>
      </c>
      <c r="J10" s="6"/>
    </row>
    <row r="11" spans="1:12" x14ac:dyDescent="0.3">
      <c r="A11" s="15" t="s">
        <v>5</v>
      </c>
      <c r="B11" s="17" t="s">
        <v>42</v>
      </c>
      <c r="C11" s="19">
        <v>1.1000000000000001</v>
      </c>
      <c r="D11" s="21">
        <v>1.1000000000000001</v>
      </c>
      <c r="E11" s="20">
        <v>1.1000000000000001</v>
      </c>
      <c r="F11" s="19">
        <v>1.1000000000000001</v>
      </c>
      <c r="G11" s="15"/>
      <c r="H11" s="18">
        <f>(F11-C11)/C11</f>
        <v>0</v>
      </c>
      <c r="J11" s="6"/>
      <c r="L11" s="10"/>
    </row>
    <row r="12" spans="1:12" x14ac:dyDescent="0.3">
      <c r="A12" s="15" t="s">
        <v>6</v>
      </c>
      <c r="B12" s="17" t="s">
        <v>41</v>
      </c>
      <c r="C12" s="19">
        <v>1</v>
      </c>
      <c r="D12" s="21">
        <v>1</v>
      </c>
      <c r="E12" s="20">
        <v>1</v>
      </c>
      <c r="F12" s="19">
        <v>1</v>
      </c>
      <c r="G12" s="15"/>
      <c r="H12" s="18">
        <f>(F12-C12)/C12</f>
        <v>0</v>
      </c>
      <c r="J12" s="6"/>
    </row>
    <row r="13" spans="1:12" x14ac:dyDescent="0.3">
      <c r="A13" s="29" t="s">
        <v>7</v>
      </c>
      <c r="B13" s="33" t="s">
        <v>40</v>
      </c>
      <c r="C13" s="30">
        <v>1.91</v>
      </c>
      <c r="D13" s="32">
        <v>1.93</v>
      </c>
      <c r="E13" s="31">
        <v>1.91</v>
      </c>
      <c r="F13" s="30">
        <v>1.93</v>
      </c>
      <c r="G13" s="29"/>
      <c r="H13" s="28">
        <f>(F13-C13)/C13</f>
        <v>1.0471204188481685E-2</v>
      </c>
      <c r="J13" s="6">
        <v>12207.58</v>
      </c>
    </row>
    <row r="14" spans="1:12" x14ac:dyDescent="0.3">
      <c r="A14" s="15" t="s">
        <v>8</v>
      </c>
      <c r="B14" s="17" t="s">
        <v>39</v>
      </c>
      <c r="C14" s="19">
        <v>2.6</v>
      </c>
      <c r="D14" s="21">
        <v>2.6</v>
      </c>
      <c r="E14" s="20">
        <v>2.6</v>
      </c>
      <c r="F14" s="19">
        <v>2.6</v>
      </c>
      <c r="G14" s="15"/>
      <c r="H14" s="18">
        <f>(F14-C14)/C14</f>
        <v>0</v>
      </c>
      <c r="J14" s="6">
        <v>1201.2</v>
      </c>
    </row>
    <row r="15" spans="1:12" x14ac:dyDescent="0.3">
      <c r="A15" s="23" t="s">
        <v>9</v>
      </c>
      <c r="B15" s="27" t="s">
        <v>38</v>
      </c>
      <c r="C15" s="24">
        <v>3.15</v>
      </c>
      <c r="D15" s="26">
        <v>3.15</v>
      </c>
      <c r="E15" s="25">
        <v>3.14</v>
      </c>
      <c r="F15" s="24">
        <v>3.14</v>
      </c>
      <c r="G15" s="23"/>
      <c r="H15" s="22">
        <f>(F15-C15)/C15</f>
        <v>-3.1746031746031069E-3</v>
      </c>
      <c r="J15" s="6">
        <v>5758.76</v>
      </c>
    </row>
    <row r="16" spans="1:12" x14ac:dyDescent="0.3">
      <c r="A16" s="15" t="s">
        <v>10</v>
      </c>
      <c r="B16" s="17" t="s">
        <v>37</v>
      </c>
      <c r="C16" s="19">
        <v>67</v>
      </c>
      <c r="D16" s="21">
        <v>67</v>
      </c>
      <c r="E16" s="20">
        <v>67</v>
      </c>
      <c r="F16" s="19">
        <v>67</v>
      </c>
      <c r="G16" s="15"/>
      <c r="H16" s="18">
        <f>(F16-C16)/C16</f>
        <v>0</v>
      </c>
      <c r="J16" s="6"/>
    </row>
    <row r="17" spans="1:10" x14ac:dyDescent="0.3">
      <c r="A17" s="15" t="s">
        <v>16</v>
      </c>
      <c r="B17" s="17" t="s">
        <v>36</v>
      </c>
      <c r="C17" s="19">
        <v>4.6500000000000004</v>
      </c>
      <c r="D17" s="21">
        <v>4.6500000000000004</v>
      </c>
      <c r="E17" s="20">
        <v>4.6500000000000004</v>
      </c>
      <c r="F17" s="19">
        <v>4.6500000000000004</v>
      </c>
      <c r="G17" s="15"/>
      <c r="H17" s="18">
        <f>(F17-C17)/C17</f>
        <v>0</v>
      </c>
      <c r="J17" s="6"/>
    </row>
    <row r="18" spans="1:10" x14ac:dyDescent="0.3">
      <c r="A18" s="15" t="s">
        <v>11</v>
      </c>
      <c r="B18" s="17" t="s">
        <v>35</v>
      </c>
      <c r="C18" s="19">
        <v>1.05</v>
      </c>
      <c r="D18" s="21">
        <v>1.05</v>
      </c>
      <c r="E18" s="20">
        <v>1.05</v>
      </c>
      <c r="F18" s="19">
        <v>1.05</v>
      </c>
      <c r="G18" s="15"/>
      <c r="H18" s="18">
        <f>(F18-C18)/C18</f>
        <v>0</v>
      </c>
      <c r="J18" s="6"/>
    </row>
    <row r="19" spans="1:10" x14ac:dyDescent="0.3">
      <c r="A19" s="15" t="s">
        <v>12</v>
      </c>
      <c r="B19" s="17" t="s">
        <v>34</v>
      </c>
      <c r="C19" s="19">
        <v>0.5</v>
      </c>
      <c r="D19" s="21">
        <v>0.5</v>
      </c>
      <c r="E19" s="20">
        <v>0.5</v>
      </c>
      <c r="F19" s="19">
        <v>0.5</v>
      </c>
      <c r="G19" s="15"/>
      <c r="H19" s="18">
        <f>(F19-C19)/C19</f>
        <v>0</v>
      </c>
      <c r="J19" s="6"/>
    </row>
    <row r="20" spans="1:10" x14ac:dyDescent="0.3">
      <c r="A20" s="15" t="s">
        <v>13</v>
      </c>
      <c r="B20" s="17" t="s">
        <v>33</v>
      </c>
      <c r="C20" s="19">
        <v>2.62</v>
      </c>
      <c r="D20" s="21">
        <v>2.62</v>
      </c>
      <c r="E20" s="20">
        <v>2.62</v>
      </c>
      <c r="F20" s="19">
        <v>2.62</v>
      </c>
      <c r="G20" s="15"/>
      <c r="H20" s="18">
        <f>(F20-C20)/C20</f>
        <v>0</v>
      </c>
      <c r="J20" s="6"/>
    </row>
    <row r="21" spans="1:10" x14ac:dyDescent="0.3">
      <c r="A21" s="15" t="s">
        <v>14</v>
      </c>
      <c r="B21" s="17" t="s">
        <v>32</v>
      </c>
      <c r="C21" s="19">
        <v>0.9</v>
      </c>
      <c r="D21" s="21">
        <v>0.9</v>
      </c>
      <c r="E21" s="20">
        <v>0.9</v>
      </c>
      <c r="F21" s="19">
        <v>0.9</v>
      </c>
      <c r="G21" s="15"/>
      <c r="H21" s="18">
        <f>(F21-C21)/C21</f>
        <v>0</v>
      </c>
      <c r="J21" s="6"/>
    </row>
    <row r="22" spans="1:10" x14ac:dyDescent="0.3">
      <c r="A22" s="15" t="s">
        <v>15</v>
      </c>
      <c r="B22" s="17" t="s">
        <v>31</v>
      </c>
      <c r="C22" s="19">
        <v>6.05</v>
      </c>
      <c r="D22" s="21">
        <v>6.05</v>
      </c>
      <c r="E22" s="20">
        <v>6.05</v>
      </c>
      <c r="F22" s="19">
        <v>6.05</v>
      </c>
      <c r="G22" s="15"/>
      <c r="H22" s="18">
        <f>(F22-C22)/C22</f>
        <v>0</v>
      </c>
      <c r="J22" s="6"/>
    </row>
    <row r="23" spans="1:10" x14ac:dyDescent="0.3">
      <c r="A23" s="15" t="s">
        <v>26</v>
      </c>
      <c r="B23" s="17" t="s">
        <v>30</v>
      </c>
      <c r="C23" s="19">
        <v>2.6</v>
      </c>
      <c r="D23" s="21">
        <v>2.6</v>
      </c>
      <c r="E23" s="20">
        <v>2.6</v>
      </c>
      <c r="F23" s="19">
        <v>2.6</v>
      </c>
      <c r="G23" s="15"/>
      <c r="H23" s="18">
        <f>(F23-C23)/C23</f>
        <v>0</v>
      </c>
      <c r="J23" s="6"/>
    </row>
    <row r="24" spans="1:10" ht="15" thickBot="1" x14ac:dyDescent="0.35">
      <c r="A24" s="15" t="s">
        <v>24</v>
      </c>
      <c r="B24" s="17" t="s">
        <v>29</v>
      </c>
      <c r="C24" s="15"/>
      <c r="D24" s="16"/>
      <c r="E24" s="16"/>
      <c r="F24" s="15"/>
      <c r="G24" s="15"/>
      <c r="H24" s="15"/>
      <c r="J24" s="9">
        <v>322707</v>
      </c>
    </row>
    <row r="25" spans="1:10" x14ac:dyDescent="0.3">
      <c r="A25" s="14"/>
      <c r="B25" s="10"/>
      <c r="J25" s="1">
        <f>SUM(J5:J24)</f>
        <v>341874.54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sqref="A1:H1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customWidth="1"/>
    <col min="4" max="5" width="9" style="13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8.88671875" style="2"/>
    <col min="12" max="12" width="10" style="2" bestFit="1" customWidth="1"/>
    <col min="13" max="16384" width="8.88671875" style="2"/>
  </cols>
  <sheetData>
    <row r="1" spans="1:12" x14ac:dyDescent="0.3">
      <c r="A1" s="51">
        <v>43089</v>
      </c>
      <c r="B1" s="51"/>
      <c r="C1" s="51"/>
      <c r="D1" s="51"/>
      <c r="E1" s="51"/>
      <c r="F1" s="51"/>
      <c r="G1" s="51"/>
      <c r="H1" s="51"/>
    </row>
    <row r="2" spans="1:12" x14ac:dyDescent="0.3">
      <c r="A2" s="40"/>
    </row>
    <row r="3" spans="1:12" x14ac:dyDescent="0.3">
      <c r="A3" s="37" t="s">
        <v>20</v>
      </c>
      <c r="B3" s="37" t="s">
        <v>50</v>
      </c>
      <c r="C3" s="37" t="s">
        <v>52</v>
      </c>
      <c r="D3" s="39" t="s">
        <v>28</v>
      </c>
      <c r="E3" s="38" t="s">
        <v>27</v>
      </c>
      <c r="F3" s="37" t="s">
        <v>51</v>
      </c>
      <c r="H3" s="37" t="s">
        <v>21</v>
      </c>
      <c r="J3" s="14" t="s">
        <v>23</v>
      </c>
    </row>
    <row r="4" spans="1:12" x14ac:dyDescent="0.3">
      <c r="A4" s="29" t="s">
        <v>17</v>
      </c>
      <c r="B4" s="33" t="s">
        <v>49</v>
      </c>
      <c r="C4" s="48">
        <v>1207.29</v>
      </c>
      <c r="D4" s="50"/>
      <c r="E4" s="49"/>
      <c r="F4" s="48">
        <v>1208.46</v>
      </c>
      <c r="G4" s="29"/>
      <c r="H4" s="28">
        <f>(F4-C4)/C4</f>
        <v>9.6911264070776099E-4</v>
      </c>
      <c r="J4" s="6"/>
    </row>
    <row r="5" spans="1:12" x14ac:dyDescent="0.3">
      <c r="A5" s="15" t="s">
        <v>22</v>
      </c>
      <c r="B5" s="17" t="s">
        <v>48</v>
      </c>
      <c r="C5" s="19">
        <v>10</v>
      </c>
      <c r="D5" s="21">
        <v>10</v>
      </c>
      <c r="E5" s="20">
        <v>10</v>
      </c>
      <c r="F5" s="19">
        <v>10</v>
      </c>
      <c r="G5" s="15"/>
      <c r="H5" s="18">
        <f>(F5-C5)/C5</f>
        <v>0</v>
      </c>
      <c r="J5" s="6"/>
    </row>
    <row r="6" spans="1:12" x14ac:dyDescent="0.3">
      <c r="A6" s="15" t="s">
        <v>0</v>
      </c>
      <c r="B6" s="17" t="s">
        <v>47</v>
      </c>
      <c r="C6" s="19">
        <v>0.88</v>
      </c>
      <c r="D6" s="21">
        <v>0.88</v>
      </c>
      <c r="E6" s="20">
        <v>0.88</v>
      </c>
      <c r="F6" s="19">
        <v>0.88</v>
      </c>
      <c r="G6" s="15"/>
      <c r="H6" s="18">
        <f>(F6-C6)/C6</f>
        <v>0</v>
      </c>
      <c r="J6" s="6"/>
    </row>
    <row r="7" spans="1:12" x14ac:dyDescent="0.3">
      <c r="A7" s="15" t="s">
        <v>1</v>
      </c>
      <c r="B7" s="17" t="s">
        <v>46</v>
      </c>
      <c r="C7" s="19">
        <v>0.4</v>
      </c>
      <c r="D7" s="21">
        <v>0.4</v>
      </c>
      <c r="E7" s="20">
        <v>0.4</v>
      </c>
      <c r="F7" s="19">
        <v>0.4</v>
      </c>
      <c r="G7" s="15"/>
      <c r="H7" s="18">
        <f>(F7-C7)/C7</f>
        <v>0</v>
      </c>
      <c r="J7" s="6"/>
    </row>
    <row r="8" spans="1:12" x14ac:dyDescent="0.3">
      <c r="A8" s="15" t="s">
        <v>2</v>
      </c>
      <c r="B8" s="17" t="s">
        <v>45</v>
      </c>
      <c r="C8" s="19">
        <v>0.53</v>
      </c>
      <c r="D8" s="21">
        <v>0.53</v>
      </c>
      <c r="E8" s="20">
        <v>0.53</v>
      </c>
      <c r="F8" s="19">
        <v>0.53</v>
      </c>
      <c r="G8" s="15"/>
      <c r="H8" s="18">
        <f>(F8-C8)/C8</f>
        <v>0</v>
      </c>
      <c r="J8" s="6"/>
    </row>
    <row r="9" spans="1:12" x14ac:dyDescent="0.3">
      <c r="A9" s="15" t="s">
        <v>3</v>
      </c>
      <c r="B9" s="17" t="s">
        <v>44</v>
      </c>
      <c r="C9" s="19">
        <v>1000</v>
      </c>
      <c r="D9" s="21">
        <v>1000</v>
      </c>
      <c r="E9" s="20">
        <v>1000</v>
      </c>
      <c r="F9" s="19">
        <v>1000</v>
      </c>
      <c r="G9" s="15"/>
      <c r="H9" s="18">
        <f>(F9-C9)/C9</f>
        <v>0</v>
      </c>
      <c r="J9" s="6">
        <v>74000</v>
      </c>
    </row>
    <row r="10" spans="1:12" x14ac:dyDescent="0.3">
      <c r="A10" s="15" t="s">
        <v>4</v>
      </c>
      <c r="B10" s="17" t="s">
        <v>43</v>
      </c>
      <c r="C10" s="19">
        <v>90</v>
      </c>
      <c r="D10" s="21">
        <v>90</v>
      </c>
      <c r="E10" s="20">
        <v>90</v>
      </c>
      <c r="F10" s="19">
        <v>90</v>
      </c>
      <c r="G10" s="15"/>
      <c r="H10" s="18">
        <f>(F10-C10)/C10</f>
        <v>0</v>
      </c>
      <c r="J10" s="6"/>
    </row>
    <row r="11" spans="1:12" x14ac:dyDescent="0.3">
      <c r="A11" s="15" t="s">
        <v>5</v>
      </c>
      <c r="B11" s="17" t="s">
        <v>42</v>
      </c>
      <c r="C11" s="19">
        <v>1.1000000000000001</v>
      </c>
      <c r="D11" s="21">
        <v>1.1000000000000001</v>
      </c>
      <c r="E11" s="20">
        <v>1.1000000000000001</v>
      </c>
      <c r="F11" s="19">
        <v>1.1000000000000001</v>
      </c>
      <c r="G11" s="15"/>
      <c r="H11" s="18">
        <f>(F11-C11)/C11</f>
        <v>0</v>
      </c>
      <c r="J11" s="6"/>
      <c r="L11" s="10"/>
    </row>
    <row r="12" spans="1:12" x14ac:dyDescent="0.3">
      <c r="A12" s="15" t="s">
        <v>6</v>
      </c>
      <c r="B12" s="17" t="s">
        <v>41</v>
      </c>
      <c r="C12" s="19">
        <v>1</v>
      </c>
      <c r="D12" s="21">
        <v>1</v>
      </c>
      <c r="E12" s="20">
        <v>1</v>
      </c>
      <c r="F12" s="19">
        <v>1</v>
      </c>
      <c r="G12" s="15"/>
      <c r="H12" s="18">
        <f>(F12-C12)/C12</f>
        <v>0</v>
      </c>
      <c r="J12" s="6"/>
    </row>
    <row r="13" spans="1:12" x14ac:dyDescent="0.3">
      <c r="A13" s="29" t="s">
        <v>7</v>
      </c>
      <c r="B13" s="33" t="s">
        <v>40</v>
      </c>
      <c r="C13" s="30">
        <v>1.93</v>
      </c>
      <c r="D13" s="32">
        <v>1.95</v>
      </c>
      <c r="E13" s="31">
        <v>1.93</v>
      </c>
      <c r="F13" s="30">
        <v>1.94</v>
      </c>
      <c r="G13" s="29"/>
      <c r="H13" s="28">
        <f>(F13-C13)/C13</f>
        <v>5.1813471502590719E-3</v>
      </c>
      <c r="J13" s="6">
        <v>174364.94</v>
      </c>
    </row>
    <row r="14" spans="1:12" x14ac:dyDescent="0.3">
      <c r="A14" s="15" t="s">
        <v>8</v>
      </c>
      <c r="B14" s="17" t="s">
        <v>39</v>
      </c>
      <c r="C14" s="19">
        <v>2.6</v>
      </c>
      <c r="D14" s="21">
        <v>2.6</v>
      </c>
      <c r="E14" s="20">
        <v>2.6</v>
      </c>
      <c r="F14" s="19">
        <v>2.6</v>
      </c>
      <c r="G14" s="15"/>
      <c r="H14" s="18">
        <f>(F14-C14)/C14</f>
        <v>0</v>
      </c>
      <c r="J14" s="6">
        <v>2501.1999999999998</v>
      </c>
    </row>
    <row r="15" spans="1:12" x14ac:dyDescent="0.3">
      <c r="A15" s="15" t="s">
        <v>9</v>
      </c>
      <c r="B15" s="17" t="s">
        <v>38</v>
      </c>
      <c r="C15" s="19">
        <v>3.14</v>
      </c>
      <c r="D15" s="21">
        <v>3.14</v>
      </c>
      <c r="E15" s="20">
        <v>3.14</v>
      </c>
      <c r="F15" s="19">
        <v>3.14</v>
      </c>
      <c r="G15" s="15"/>
      <c r="H15" s="18">
        <f>(F15-C15)/C15</f>
        <v>0</v>
      </c>
      <c r="J15" s="6"/>
    </row>
    <row r="16" spans="1:12" x14ac:dyDescent="0.3">
      <c r="A16" s="15" t="s">
        <v>10</v>
      </c>
      <c r="B16" s="17" t="s">
        <v>37</v>
      </c>
      <c r="C16" s="19">
        <v>67</v>
      </c>
      <c r="D16" s="21">
        <v>67</v>
      </c>
      <c r="E16" s="20">
        <v>67</v>
      </c>
      <c r="F16" s="19">
        <v>67</v>
      </c>
      <c r="G16" s="15"/>
      <c r="H16" s="18">
        <f>(F16-C16)/C16</f>
        <v>0</v>
      </c>
      <c r="J16" s="6"/>
    </row>
    <row r="17" spans="1:10" x14ac:dyDescent="0.3">
      <c r="A17" s="15" t="s">
        <v>16</v>
      </c>
      <c r="B17" s="17" t="s">
        <v>36</v>
      </c>
      <c r="C17" s="19">
        <v>4.6500000000000004</v>
      </c>
      <c r="D17" s="21">
        <v>4.6500000000000004</v>
      </c>
      <c r="E17" s="20">
        <v>4.6500000000000004</v>
      </c>
      <c r="F17" s="19">
        <v>4.6500000000000004</v>
      </c>
      <c r="G17" s="15"/>
      <c r="H17" s="18">
        <f>(F17-C17)/C17</f>
        <v>0</v>
      </c>
      <c r="J17" s="6"/>
    </row>
    <row r="18" spans="1:10" x14ac:dyDescent="0.3">
      <c r="A18" s="15" t="s">
        <v>11</v>
      </c>
      <c r="B18" s="17" t="s">
        <v>35</v>
      </c>
      <c r="C18" s="19">
        <v>1.05</v>
      </c>
      <c r="D18" s="21">
        <v>1.05</v>
      </c>
      <c r="E18" s="20">
        <v>1.05</v>
      </c>
      <c r="F18" s="19">
        <v>1.05</v>
      </c>
      <c r="G18" s="15"/>
      <c r="H18" s="18">
        <f>(F18-C18)/C18</f>
        <v>0</v>
      </c>
      <c r="J18" s="6"/>
    </row>
    <row r="19" spans="1:10" x14ac:dyDescent="0.3">
      <c r="A19" s="15" t="s">
        <v>12</v>
      </c>
      <c r="B19" s="17" t="s">
        <v>34</v>
      </c>
      <c r="C19" s="19">
        <v>0.5</v>
      </c>
      <c r="D19" s="21">
        <v>0.5</v>
      </c>
      <c r="E19" s="20">
        <v>0.5</v>
      </c>
      <c r="F19" s="19">
        <v>0.5</v>
      </c>
      <c r="G19" s="15"/>
      <c r="H19" s="18">
        <f>(F19-C19)/C19</f>
        <v>0</v>
      </c>
      <c r="J19" s="6"/>
    </row>
    <row r="20" spans="1:10" x14ac:dyDescent="0.3">
      <c r="A20" s="15" t="s">
        <v>13</v>
      </c>
      <c r="B20" s="17" t="s">
        <v>33</v>
      </c>
      <c r="C20" s="19">
        <v>2.62</v>
      </c>
      <c r="D20" s="21">
        <v>2.62</v>
      </c>
      <c r="E20" s="20">
        <v>2.62</v>
      </c>
      <c r="F20" s="19">
        <v>2.62</v>
      </c>
      <c r="G20" s="15"/>
      <c r="H20" s="18">
        <f>(F20-C20)/C20</f>
        <v>0</v>
      </c>
      <c r="J20" s="6"/>
    </row>
    <row r="21" spans="1:10" x14ac:dyDescent="0.3">
      <c r="A21" s="15" t="s">
        <v>14</v>
      </c>
      <c r="B21" s="17" t="s">
        <v>32</v>
      </c>
      <c r="C21" s="19">
        <v>0.9</v>
      </c>
      <c r="D21" s="21">
        <v>0.9</v>
      </c>
      <c r="E21" s="20">
        <v>0.9</v>
      </c>
      <c r="F21" s="19">
        <v>0.9</v>
      </c>
      <c r="G21" s="15"/>
      <c r="H21" s="18">
        <f>(F21-C21)/C21</f>
        <v>0</v>
      </c>
      <c r="J21" s="6">
        <v>18612</v>
      </c>
    </row>
    <row r="22" spans="1:10" x14ac:dyDescent="0.3">
      <c r="A22" s="15" t="s">
        <v>15</v>
      </c>
      <c r="B22" s="17" t="s">
        <v>31</v>
      </c>
      <c r="C22" s="19">
        <v>6.05</v>
      </c>
      <c r="D22" s="21">
        <v>6.05</v>
      </c>
      <c r="E22" s="20">
        <v>6.05</v>
      </c>
      <c r="F22" s="19">
        <v>6.05</v>
      </c>
      <c r="G22" s="15"/>
      <c r="H22" s="18">
        <f>(F22-C22)/C22</f>
        <v>0</v>
      </c>
      <c r="J22" s="6">
        <v>2843.5</v>
      </c>
    </row>
    <row r="23" spans="1:10" x14ac:dyDescent="0.3">
      <c r="A23" s="15" t="s">
        <v>26</v>
      </c>
      <c r="B23" s="17" t="s">
        <v>30</v>
      </c>
      <c r="C23" s="19">
        <v>2.6</v>
      </c>
      <c r="D23" s="21">
        <v>2.6</v>
      </c>
      <c r="E23" s="20">
        <v>2.6</v>
      </c>
      <c r="F23" s="19">
        <v>2.6</v>
      </c>
      <c r="G23" s="15"/>
      <c r="H23" s="18">
        <f>(F23-C23)/C23</f>
        <v>0</v>
      </c>
      <c r="J23" s="6"/>
    </row>
    <row r="24" spans="1:10" ht="15" thickBot="1" x14ac:dyDescent="0.35">
      <c r="A24" s="15" t="s">
        <v>24</v>
      </c>
      <c r="B24" s="17" t="s">
        <v>29</v>
      </c>
      <c r="C24" s="15"/>
      <c r="D24" s="16"/>
      <c r="E24" s="16"/>
      <c r="F24" s="15"/>
      <c r="G24" s="15"/>
      <c r="H24" s="15"/>
      <c r="J24" s="9">
        <v>97.75</v>
      </c>
    </row>
    <row r="25" spans="1:10" x14ac:dyDescent="0.3">
      <c r="A25" s="14"/>
      <c r="B25" s="10"/>
      <c r="J25" s="1">
        <f>SUM(J5:J24)</f>
        <v>272419.39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sqref="A1:H1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customWidth="1"/>
    <col min="4" max="5" width="9" style="13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8.88671875" style="2"/>
    <col min="12" max="12" width="10" style="2" bestFit="1" customWidth="1"/>
    <col min="13" max="16384" width="8.88671875" style="2"/>
  </cols>
  <sheetData>
    <row r="1" spans="1:12" x14ac:dyDescent="0.3">
      <c r="A1" s="51">
        <v>43090</v>
      </c>
      <c r="B1" s="51"/>
      <c r="C1" s="51"/>
      <c r="D1" s="51"/>
      <c r="E1" s="51"/>
      <c r="F1" s="51"/>
      <c r="G1" s="51"/>
      <c r="H1" s="51"/>
    </row>
    <row r="2" spans="1:12" x14ac:dyDescent="0.3">
      <c r="A2" s="40"/>
    </row>
    <row r="3" spans="1:12" x14ac:dyDescent="0.3">
      <c r="A3" s="37" t="s">
        <v>20</v>
      </c>
      <c r="B3" s="37" t="s">
        <v>50</v>
      </c>
      <c r="C3" s="37" t="s">
        <v>52</v>
      </c>
      <c r="D3" s="39" t="s">
        <v>28</v>
      </c>
      <c r="E3" s="38" t="s">
        <v>27</v>
      </c>
      <c r="F3" s="37" t="s">
        <v>51</v>
      </c>
      <c r="H3" s="37" t="s">
        <v>21</v>
      </c>
      <c r="J3" s="14" t="s">
        <v>23</v>
      </c>
    </row>
    <row r="4" spans="1:12" x14ac:dyDescent="0.3">
      <c r="A4" s="23" t="s">
        <v>17</v>
      </c>
      <c r="B4" s="27" t="s">
        <v>49</v>
      </c>
      <c r="C4" s="34">
        <v>1208.46</v>
      </c>
      <c r="D4" s="36"/>
      <c r="E4" s="35"/>
      <c r="F4" s="34">
        <v>1207.29</v>
      </c>
      <c r="G4" s="23"/>
      <c r="H4" s="22">
        <f>(F4-C4)/C4</f>
        <v>-9.681743706867192E-4</v>
      </c>
      <c r="J4" s="6"/>
    </row>
    <row r="5" spans="1:12" x14ac:dyDescent="0.3">
      <c r="A5" s="15" t="s">
        <v>22</v>
      </c>
      <c r="B5" s="17" t="s">
        <v>48</v>
      </c>
      <c r="C5" s="19">
        <v>10</v>
      </c>
      <c r="D5" s="21">
        <v>10</v>
      </c>
      <c r="E5" s="20">
        <v>10</v>
      </c>
      <c r="F5" s="19">
        <v>10</v>
      </c>
      <c r="G5" s="15"/>
      <c r="H5" s="18">
        <f>(F5-C5)/C5</f>
        <v>0</v>
      </c>
      <c r="J5" s="6"/>
    </row>
    <row r="6" spans="1:12" x14ac:dyDescent="0.3">
      <c r="A6" s="15" t="s">
        <v>0</v>
      </c>
      <c r="B6" s="17" t="s">
        <v>47</v>
      </c>
      <c r="C6" s="19">
        <v>0.88</v>
      </c>
      <c r="D6" s="21">
        <v>0.88</v>
      </c>
      <c r="E6" s="20">
        <v>0.88</v>
      </c>
      <c r="F6" s="19">
        <v>0.88</v>
      </c>
      <c r="G6" s="15"/>
      <c r="H6" s="18">
        <f>(F6-C6)/C6</f>
        <v>0</v>
      </c>
      <c r="J6" s="6"/>
    </row>
    <row r="7" spans="1:12" x14ac:dyDescent="0.3">
      <c r="A7" s="15" t="s">
        <v>1</v>
      </c>
      <c r="B7" s="17" t="s">
        <v>46</v>
      </c>
      <c r="C7" s="19">
        <v>0.4</v>
      </c>
      <c r="D7" s="21">
        <v>0.4</v>
      </c>
      <c r="E7" s="20">
        <v>0.4</v>
      </c>
      <c r="F7" s="19">
        <v>0.4</v>
      </c>
      <c r="G7" s="15"/>
      <c r="H7" s="18">
        <f>(F7-C7)/C7</f>
        <v>0</v>
      </c>
      <c r="J7" s="6"/>
    </row>
    <row r="8" spans="1:12" x14ac:dyDescent="0.3">
      <c r="A8" s="15" t="s">
        <v>2</v>
      </c>
      <c r="B8" s="17" t="s">
        <v>45</v>
      </c>
      <c r="C8" s="19">
        <v>0.53</v>
      </c>
      <c r="D8" s="21">
        <v>0.53</v>
      </c>
      <c r="E8" s="20">
        <v>0.53</v>
      </c>
      <c r="F8" s="19">
        <v>0.53</v>
      </c>
      <c r="G8" s="15"/>
      <c r="H8" s="18">
        <f>(F8-C8)/C8</f>
        <v>0</v>
      </c>
      <c r="J8" s="6"/>
    </row>
    <row r="9" spans="1:12" x14ac:dyDescent="0.3">
      <c r="A9" s="15" t="s">
        <v>3</v>
      </c>
      <c r="B9" s="17" t="s">
        <v>44</v>
      </c>
      <c r="C9" s="19">
        <v>1000</v>
      </c>
      <c r="D9" s="21">
        <v>1000</v>
      </c>
      <c r="E9" s="20">
        <v>1000</v>
      </c>
      <c r="F9" s="19">
        <v>1000</v>
      </c>
      <c r="G9" s="15"/>
      <c r="H9" s="18">
        <f>(F9-C9)/C9</f>
        <v>0</v>
      </c>
      <c r="J9" s="6"/>
    </row>
    <row r="10" spans="1:12" x14ac:dyDescent="0.3">
      <c r="A10" s="15" t="s">
        <v>4</v>
      </c>
      <c r="B10" s="17" t="s">
        <v>43</v>
      </c>
      <c r="C10" s="19">
        <v>90</v>
      </c>
      <c r="D10" s="21">
        <v>90</v>
      </c>
      <c r="E10" s="20">
        <v>90</v>
      </c>
      <c r="F10" s="19">
        <v>90</v>
      </c>
      <c r="G10" s="15"/>
      <c r="H10" s="18">
        <f>(F10-C10)/C10</f>
        <v>0</v>
      </c>
      <c r="J10" s="6"/>
    </row>
    <row r="11" spans="1:12" x14ac:dyDescent="0.3">
      <c r="A11" s="15" t="s">
        <v>5</v>
      </c>
      <c r="B11" s="17" t="s">
        <v>42</v>
      </c>
      <c r="C11" s="19">
        <v>1.1000000000000001</v>
      </c>
      <c r="D11" s="21">
        <v>1.1000000000000001</v>
      </c>
      <c r="E11" s="20">
        <v>1.1000000000000001</v>
      </c>
      <c r="F11" s="19">
        <v>1.1000000000000001</v>
      </c>
      <c r="G11" s="15"/>
      <c r="H11" s="18">
        <f>(F11-C11)/C11</f>
        <v>0</v>
      </c>
      <c r="J11" s="6"/>
      <c r="L11" s="10"/>
    </row>
    <row r="12" spans="1:12" x14ac:dyDescent="0.3">
      <c r="A12" s="15" t="s">
        <v>6</v>
      </c>
      <c r="B12" s="17" t="s">
        <v>41</v>
      </c>
      <c r="C12" s="19">
        <v>1</v>
      </c>
      <c r="D12" s="21">
        <v>1</v>
      </c>
      <c r="E12" s="20">
        <v>1</v>
      </c>
      <c r="F12" s="19">
        <v>1</v>
      </c>
      <c r="G12" s="15"/>
      <c r="H12" s="18">
        <f>(F12-C12)/C12</f>
        <v>0</v>
      </c>
      <c r="J12" s="6"/>
    </row>
    <row r="13" spans="1:12" x14ac:dyDescent="0.3">
      <c r="A13" s="23" t="s">
        <v>7</v>
      </c>
      <c r="B13" s="27" t="s">
        <v>40</v>
      </c>
      <c r="C13" s="24">
        <v>1.94</v>
      </c>
      <c r="D13" s="26">
        <v>1.95</v>
      </c>
      <c r="E13" s="25">
        <v>1.92</v>
      </c>
      <c r="F13" s="24">
        <v>1.93</v>
      </c>
      <c r="G13" s="23"/>
      <c r="H13" s="22">
        <f>(F13-C13)/C13</f>
        <v>-5.1546391752577371E-3</v>
      </c>
      <c r="J13" s="6">
        <v>75054.179999999993</v>
      </c>
    </row>
    <row r="14" spans="1:12" x14ac:dyDescent="0.3">
      <c r="A14" s="15" t="s">
        <v>8</v>
      </c>
      <c r="B14" s="17" t="s">
        <v>39</v>
      </c>
      <c r="C14" s="19">
        <v>2.6</v>
      </c>
      <c r="D14" s="21">
        <v>2.6</v>
      </c>
      <c r="E14" s="20">
        <v>2.6</v>
      </c>
      <c r="F14" s="19">
        <v>2.6</v>
      </c>
      <c r="G14" s="15"/>
      <c r="H14" s="18">
        <f>(F14-C14)/C14</f>
        <v>0</v>
      </c>
      <c r="J14" s="6">
        <v>2600</v>
      </c>
    </row>
    <row r="15" spans="1:12" x14ac:dyDescent="0.3">
      <c r="A15" s="29" t="s">
        <v>9</v>
      </c>
      <c r="B15" s="33" t="s">
        <v>38</v>
      </c>
      <c r="C15" s="30">
        <v>3.14</v>
      </c>
      <c r="D15" s="32">
        <v>3.15</v>
      </c>
      <c r="E15" s="31">
        <v>3.14</v>
      </c>
      <c r="F15" s="30">
        <v>3.15</v>
      </c>
      <c r="G15" s="29"/>
      <c r="H15" s="28">
        <f>(F15-C15)/C15</f>
        <v>3.1847133757961104E-3</v>
      </c>
      <c r="J15" s="6">
        <v>447.3</v>
      </c>
    </row>
    <row r="16" spans="1:12" x14ac:dyDescent="0.3">
      <c r="A16" s="15" t="s">
        <v>10</v>
      </c>
      <c r="B16" s="17" t="s">
        <v>37</v>
      </c>
      <c r="C16" s="19">
        <v>67</v>
      </c>
      <c r="D16" s="21">
        <v>67</v>
      </c>
      <c r="E16" s="20">
        <v>67</v>
      </c>
      <c r="F16" s="19">
        <v>67</v>
      </c>
      <c r="G16" s="15"/>
      <c r="H16" s="18">
        <f>(F16-C16)/C16</f>
        <v>0</v>
      </c>
      <c r="J16" s="6"/>
    </row>
    <row r="17" spans="1:10" x14ac:dyDescent="0.3">
      <c r="A17" s="15" t="s">
        <v>16</v>
      </c>
      <c r="B17" s="17" t="s">
        <v>36</v>
      </c>
      <c r="C17" s="19">
        <v>4.6500000000000004</v>
      </c>
      <c r="D17" s="21">
        <v>4.6500000000000004</v>
      </c>
      <c r="E17" s="20">
        <v>4.6500000000000004</v>
      </c>
      <c r="F17" s="19">
        <v>4.6500000000000004</v>
      </c>
      <c r="G17" s="15"/>
      <c r="H17" s="18">
        <f>(F17-C17)/C17</f>
        <v>0</v>
      </c>
      <c r="J17" s="6"/>
    </row>
    <row r="18" spans="1:10" x14ac:dyDescent="0.3">
      <c r="A18" s="23" t="s">
        <v>11</v>
      </c>
      <c r="B18" s="27" t="s">
        <v>35</v>
      </c>
      <c r="C18" s="24">
        <v>1.05</v>
      </c>
      <c r="D18" s="26">
        <v>1.05</v>
      </c>
      <c r="E18" s="25">
        <v>1</v>
      </c>
      <c r="F18" s="24">
        <v>1</v>
      </c>
      <c r="G18" s="23"/>
      <c r="H18" s="22">
        <f>(F18-C18)/C18</f>
        <v>-4.7619047619047658E-2</v>
      </c>
      <c r="J18" s="6">
        <v>432405</v>
      </c>
    </row>
    <row r="19" spans="1:10" x14ac:dyDescent="0.3">
      <c r="A19" s="15" t="s">
        <v>12</v>
      </c>
      <c r="B19" s="17" t="s">
        <v>34</v>
      </c>
      <c r="C19" s="19">
        <v>0.5</v>
      </c>
      <c r="D19" s="21">
        <v>0.5</v>
      </c>
      <c r="E19" s="20">
        <v>0.5</v>
      </c>
      <c r="F19" s="19">
        <v>0.5</v>
      </c>
      <c r="G19" s="15"/>
      <c r="H19" s="18">
        <f>(F19-C19)/C19</f>
        <v>0</v>
      </c>
      <c r="J19" s="6"/>
    </row>
    <row r="20" spans="1:10" x14ac:dyDescent="0.3">
      <c r="A20" s="15" t="s">
        <v>13</v>
      </c>
      <c r="B20" s="17" t="s">
        <v>33</v>
      </c>
      <c r="C20" s="19">
        <v>2.62</v>
      </c>
      <c r="D20" s="21">
        <v>2.62</v>
      </c>
      <c r="E20" s="20">
        <v>2.62</v>
      </c>
      <c r="F20" s="19">
        <v>2.62</v>
      </c>
      <c r="G20" s="15"/>
      <c r="H20" s="18">
        <f>(F20-C20)/C20</f>
        <v>0</v>
      </c>
      <c r="J20" s="6"/>
    </row>
    <row r="21" spans="1:10" x14ac:dyDescent="0.3">
      <c r="A21" s="15" t="s">
        <v>14</v>
      </c>
      <c r="B21" s="17" t="s">
        <v>32</v>
      </c>
      <c r="C21" s="19">
        <v>0.9</v>
      </c>
      <c r="D21" s="21">
        <v>0.9</v>
      </c>
      <c r="E21" s="20">
        <v>0.9</v>
      </c>
      <c r="F21" s="19">
        <v>0.9</v>
      </c>
      <c r="G21" s="15"/>
      <c r="H21" s="18">
        <f>(F21-C21)/C21</f>
        <v>0</v>
      </c>
      <c r="J21" s="6"/>
    </row>
    <row r="22" spans="1:10" x14ac:dyDescent="0.3">
      <c r="A22" s="15" t="s">
        <v>15</v>
      </c>
      <c r="B22" s="17" t="s">
        <v>31</v>
      </c>
      <c r="C22" s="19">
        <v>6.05</v>
      </c>
      <c r="D22" s="21">
        <v>6.05</v>
      </c>
      <c r="E22" s="20">
        <v>6.05</v>
      </c>
      <c r="F22" s="19">
        <v>6.05</v>
      </c>
      <c r="G22" s="15"/>
      <c r="H22" s="18">
        <f>(F22-C22)/C22</f>
        <v>0</v>
      </c>
      <c r="J22" s="6"/>
    </row>
    <row r="23" spans="1:10" x14ac:dyDescent="0.3">
      <c r="A23" s="15" t="s">
        <v>26</v>
      </c>
      <c r="B23" s="17" t="s">
        <v>30</v>
      </c>
      <c r="C23" s="19">
        <v>2.6</v>
      </c>
      <c r="D23" s="21">
        <v>2.6</v>
      </c>
      <c r="E23" s="20">
        <v>2.6</v>
      </c>
      <c r="F23" s="19">
        <v>2.6</v>
      </c>
      <c r="G23" s="15"/>
      <c r="H23" s="18">
        <f>(F23-C23)/C23</f>
        <v>0</v>
      </c>
      <c r="J23" s="6"/>
    </row>
    <row r="24" spans="1:10" ht="15" thickBot="1" x14ac:dyDescent="0.35">
      <c r="A24" s="15" t="s">
        <v>24</v>
      </c>
      <c r="B24" s="17" t="s">
        <v>29</v>
      </c>
      <c r="C24" s="15"/>
      <c r="D24" s="16"/>
      <c r="E24" s="16"/>
      <c r="F24" s="15"/>
      <c r="G24" s="15"/>
      <c r="H24" s="15"/>
      <c r="J24" s="9">
        <v>9942.5</v>
      </c>
    </row>
    <row r="25" spans="1:10" x14ac:dyDescent="0.3">
      <c r="A25" s="14"/>
      <c r="B25" s="10"/>
      <c r="J25" s="1">
        <f>SUM(J5:J24)</f>
        <v>520448.98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F4" sqref="F4:F23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customWidth="1"/>
    <col min="4" max="5" width="9" style="13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8.88671875" style="2"/>
    <col min="12" max="12" width="10" style="2" bestFit="1" customWidth="1"/>
    <col min="13" max="16384" width="8.88671875" style="2"/>
  </cols>
  <sheetData>
    <row r="1" spans="1:12" x14ac:dyDescent="0.3">
      <c r="A1" s="51">
        <v>43091</v>
      </c>
      <c r="B1" s="51"/>
      <c r="C1" s="51"/>
      <c r="D1" s="51"/>
      <c r="E1" s="51"/>
      <c r="F1" s="51"/>
      <c r="G1" s="51"/>
      <c r="H1" s="51"/>
    </row>
    <row r="2" spans="1:12" x14ac:dyDescent="0.3">
      <c r="A2" s="40"/>
    </row>
    <row r="3" spans="1:12" x14ac:dyDescent="0.3">
      <c r="A3" s="37" t="s">
        <v>20</v>
      </c>
      <c r="B3" s="37" t="s">
        <v>50</v>
      </c>
      <c r="C3" s="37" t="s">
        <v>52</v>
      </c>
      <c r="D3" s="39" t="s">
        <v>28</v>
      </c>
      <c r="E3" s="38" t="s">
        <v>27</v>
      </c>
      <c r="F3" s="37" t="s">
        <v>51</v>
      </c>
      <c r="H3" s="37" t="s">
        <v>21</v>
      </c>
      <c r="J3" s="14" t="s">
        <v>23</v>
      </c>
    </row>
    <row r="4" spans="1:12" x14ac:dyDescent="0.3">
      <c r="A4" s="23" t="s">
        <v>17</v>
      </c>
      <c r="B4" s="27" t="s">
        <v>49</v>
      </c>
      <c r="C4" s="34">
        <v>1207.29</v>
      </c>
      <c r="D4" s="36"/>
      <c r="E4" s="35"/>
      <c r="F4" s="34">
        <v>1203.74</v>
      </c>
      <c r="G4" s="23"/>
      <c r="H4" s="22">
        <f>(F4-C4)/C4</f>
        <v>-2.9404699782156355E-3</v>
      </c>
      <c r="J4" s="6"/>
    </row>
    <row r="5" spans="1:12" x14ac:dyDescent="0.3">
      <c r="A5" s="15" t="s">
        <v>22</v>
      </c>
      <c r="B5" s="17" t="s">
        <v>48</v>
      </c>
      <c r="C5" s="19">
        <v>10</v>
      </c>
      <c r="D5" s="21">
        <v>10</v>
      </c>
      <c r="E5" s="20">
        <v>10</v>
      </c>
      <c r="F5" s="19">
        <v>10</v>
      </c>
      <c r="G5" s="15"/>
      <c r="H5" s="18">
        <f>(F5-C5)/C5</f>
        <v>0</v>
      </c>
      <c r="J5" s="6"/>
    </row>
    <row r="6" spans="1:12" x14ac:dyDescent="0.3">
      <c r="A6" s="23" t="s">
        <v>0</v>
      </c>
      <c r="B6" s="27" t="s">
        <v>47</v>
      </c>
      <c r="C6" s="24">
        <v>0.88</v>
      </c>
      <c r="D6" s="26">
        <v>0.88</v>
      </c>
      <c r="E6" s="25">
        <v>0.8</v>
      </c>
      <c r="F6" s="24">
        <v>0.8</v>
      </c>
      <c r="G6" s="23"/>
      <c r="H6" s="22">
        <f>(F6-C6)/C6</f>
        <v>-9.090909090909087E-2</v>
      </c>
      <c r="J6" s="6">
        <v>4000</v>
      </c>
    </row>
    <row r="7" spans="1:12" x14ac:dyDescent="0.3">
      <c r="A7" s="15" t="s">
        <v>1</v>
      </c>
      <c r="B7" s="17" t="s">
        <v>46</v>
      </c>
      <c r="C7" s="19">
        <v>0.4</v>
      </c>
      <c r="D7" s="21">
        <v>0.4</v>
      </c>
      <c r="E7" s="20">
        <v>0.4</v>
      </c>
      <c r="F7" s="19">
        <v>0.4</v>
      </c>
      <c r="G7" s="15"/>
      <c r="H7" s="18">
        <f>(F7-C7)/C7</f>
        <v>0</v>
      </c>
      <c r="J7" s="6"/>
    </row>
    <row r="8" spans="1:12" x14ac:dyDescent="0.3">
      <c r="A8" s="15" t="s">
        <v>2</v>
      </c>
      <c r="B8" s="17" t="s">
        <v>45</v>
      </c>
      <c r="C8" s="19">
        <v>0.53</v>
      </c>
      <c r="D8" s="21">
        <v>0.53</v>
      </c>
      <c r="E8" s="20">
        <v>0.53</v>
      </c>
      <c r="F8" s="19">
        <v>0.53</v>
      </c>
      <c r="G8" s="15"/>
      <c r="H8" s="18">
        <f>(F8-C8)/C8</f>
        <v>0</v>
      </c>
      <c r="J8" s="6"/>
    </row>
    <row r="9" spans="1:12" x14ac:dyDescent="0.3">
      <c r="A9" s="15" t="s">
        <v>3</v>
      </c>
      <c r="B9" s="17" t="s">
        <v>44</v>
      </c>
      <c r="C9" s="19">
        <v>1000</v>
      </c>
      <c r="D9" s="21">
        <v>1000</v>
      </c>
      <c r="E9" s="20">
        <v>1000</v>
      </c>
      <c r="F9" s="19">
        <v>1000</v>
      </c>
      <c r="G9" s="15"/>
      <c r="H9" s="18">
        <f>(F9-C9)/C9</f>
        <v>0</v>
      </c>
      <c r="J9" s="6">
        <v>13000</v>
      </c>
    </row>
    <row r="10" spans="1:12" x14ac:dyDescent="0.3">
      <c r="A10" s="15" t="s">
        <v>4</v>
      </c>
      <c r="B10" s="17" t="s">
        <v>43</v>
      </c>
      <c r="C10" s="19">
        <v>90</v>
      </c>
      <c r="D10" s="21">
        <v>90</v>
      </c>
      <c r="E10" s="20">
        <v>90</v>
      </c>
      <c r="F10" s="19">
        <v>90</v>
      </c>
      <c r="G10" s="15"/>
      <c r="H10" s="18">
        <f>(F10-C10)/C10</f>
        <v>0</v>
      </c>
      <c r="J10" s="6"/>
    </row>
    <row r="11" spans="1:12" x14ac:dyDescent="0.3">
      <c r="A11" s="15" t="s">
        <v>5</v>
      </c>
      <c r="B11" s="17" t="s">
        <v>42</v>
      </c>
      <c r="C11" s="19">
        <v>1.1000000000000001</v>
      </c>
      <c r="D11" s="21">
        <v>1.1000000000000001</v>
      </c>
      <c r="E11" s="20">
        <v>1.1000000000000001</v>
      </c>
      <c r="F11" s="19">
        <v>1.1000000000000001</v>
      </c>
      <c r="G11" s="15"/>
      <c r="H11" s="18">
        <f>(F11-C11)/C11</f>
        <v>0</v>
      </c>
      <c r="J11" s="6"/>
      <c r="L11" s="10"/>
    </row>
    <row r="12" spans="1:12" x14ac:dyDescent="0.3">
      <c r="A12" s="15" t="s">
        <v>6</v>
      </c>
      <c r="B12" s="17" t="s">
        <v>41</v>
      </c>
      <c r="C12" s="19">
        <v>1</v>
      </c>
      <c r="D12" s="21">
        <v>1</v>
      </c>
      <c r="E12" s="20">
        <v>1</v>
      </c>
      <c r="F12" s="19">
        <v>1</v>
      </c>
      <c r="G12" s="15"/>
      <c r="H12" s="18">
        <f>(F12-C12)/C12</f>
        <v>0</v>
      </c>
      <c r="J12" s="6"/>
    </row>
    <row r="13" spans="1:12" x14ac:dyDescent="0.3">
      <c r="A13" s="29" t="s">
        <v>7</v>
      </c>
      <c r="B13" s="33" t="s">
        <v>40</v>
      </c>
      <c r="C13" s="30">
        <v>1.93</v>
      </c>
      <c r="D13" s="32">
        <v>1.94</v>
      </c>
      <c r="E13" s="31">
        <v>1.93</v>
      </c>
      <c r="F13" s="30">
        <v>1.94</v>
      </c>
      <c r="G13" s="29"/>
      <c r="H13" s="28">
        <f>(F13-C13)/C13</f>
        <v>5.1813471502590719E-3</v>
      </c>
      <c r="J13" s="6">
        <v>2328</v>
      </c>
    </row>
    <row r="14" spans="1:12" x14ac:dyDescent="0.3">
      <c r="A14" s="15" t="s">
        <v>8</v>
      </c>
      <c r="B14" s="17" t="s">
        <v>39</v>
      </c>
      <c r="C14" s="19">
        <v>2.6</v>
      </c>
      <c r="D14" s="21">
        <v>2.6</v>
      </c>
      <c r="E14" s="20">
        <v>2.6</v>
      </c>
      <c r="F14" s="19">
        <v>2.6</v>
      </c>
      <c r="G14" s="15"/>
      <c r="H14" s="18">
        <f>(F14-C14)/C14</f>
        <v>0</v>
      </c>
      <c r="J14" s="6">
        <v>4100.2</v>
      </c>
    </row>
    <row r="15" spans="1:12" x14ac:dyDescent="0.3">
      <c r="A15" s="15" t="s">
        <v>9</v>
      </c>
      <c r="B15" s="17" t="s">
        <v>38</v>
      </c>
      <c r="C15" s="19">
        <v>3.15</v>
      </c>
      <c r="D15" s="21">
        <v>3.15</v>
      </c>
      <c r="E15" s="20">
        <v>3.15</v>
      </c>
      <c r="F15" s="19">
        <v>3.15</v>
      </c>
      <c r="G15" s="15"/>
      <c r="H15" s="18">
        <f>(F15-C15)/C15</f>
        <v>0</v>
      </c>
      <c r="J15" s="6"/>
    </row>
    <row r="16" spans="1:12" x14ac:dyDescent="0.3">
      <c r="A16" s="15" t="s">
        <v>10</v>
      </c>
      <c r="B16" s="17" t="s">
        <v>37</v>
      </c>
      <c r="C16" s="19">
        <v>67</v>
      </c>
      <c r="D16" s="21">
        <v>67</v>
      </c>
      <c r="E16" s="20">
        <v>67</v>
      </c>
      <c r="F16" s="19">
        <v>67</v>
      </c>
      <c r="G16" s="15"/>
      <c r="H16" s="18">
        <f>(F16-C16)/C16</f>
        <v>0</v>
      </c>
      <c r="J16" s="6"/>
    </row>
    <row r="17" spans="1:10" x14ac:dyDescent="0.3">
      <c r="A17" s="15" t="s">
        <v>16</v>
      </c>
      <c r="B17" s="17" t="s">
        <v>36</v>
      </c>
      <c r="C17" s="19">
        <v>4.6500000000000004</v>
      </c>
      <c r="D17" s="21">
        <v>4.6500000000000004</v>
      </c>
      <c r="E17" s="20">
        <v>4.6500000000000004</v>
      </c>
      <c r="F17" s="19">
        <v>4.6500000000000004</v>
      </c>
      <c r="G17" s="15"/>
      <c r="H17" s="18">
        <f>(F17-C17)/C17</f>
        <v>0</v>
      </c>
      <c r="J17" s="6"/>
    </row>
    <row r="18" spans="1:10" x14ac:dyDescent="0.3">
      <c r="A18" s="15" t="s">
        <v>11</v>
      </c>
      <c r="B18" s="17" t="s">
        <v>35</v>
      </c>
      <c r="C18" s="19">
        <v>1</v>
      </c>
      <c r="D18" s="21">
        <v>1</v>
      </c>
      <c r="E18" s="20">
        <v>1</v>
      </c>
      <c r="F18" s="19">
        <v>1</v>
      </c>
      <c r="G18" s="15"/>
      <c r="H18" s="18">
        <f>(F18-C18)/C18</f>
        <v>0</v>
      </c>
      <c r="J18" s="6"/>
    </row>
    <row r="19" spans="1:10" x14ac:dyDescent="0.3">
      <c r="A19" s="15" t="s">
        <v>12</v>
      </c>
      <c r="B19" s="17" t="s">
        <v>34</v>
      </c>
      <c r="C19" s="19">
        <v>0.5</v>
      </c>
      <c r="D19" s="21">
        <v>0.5</v>
      </c>
      <c r="E19" s="20">
        <v>0.5</v>
      </c>
      <c r="F19" s="19">
        <v>0.5</v>
      </c>
      <c r="G19" s="15"/>
      <c r="H19" s="18">
        <f>(F19-C19)/C19</f>
        <v>0</v>
      </c>
      <c r="J19" s="6"/>
    </row>
    <row r="20" spans="1:10" x14ac:dyDescent="0.3">
      <c r="A20" s="15" t="s">
        <v>13</v>
      </c>
      <c r="B20" s="17" t="s">
        <v>33</v>
      </c>
      <c r="C20" s="19">
        <v>2.62</v>
      </c>
      <c r="D20" s="21">
        <v>2.62</v>
      </c>
      <c r="E20" s="20">
        <v>2.62</v>
      </c>
      <c r="F20" s="19">
        <v>2.62</v>
      </c>
      <c r="G20" s="15"/>
      <c r="H20" s="18">
        <f>(F20-C20)/C20</f>
        <v>0</v>
      </c>
      <c r="J20" s="6">
        <v>16123.48</v>
      </c>
    </row>
    <row r="21" spans="1:10" x14ac:dyDescent="0.3">
      <c r="A21" s="15" t="s">
        <v>14</v>
      </c>
      <c r="B21" s="17" t="s">
        <v>32</v>
      </c>
      <c r="C21" s="19">
        <v>0.9</v>
      </c>
      <c r="D21" s="21">
        <v>0.9</v>
      </c>
      <c r="E21" s="20">
        <v>0.9</v>
      </c>
      <c r="F21" s="19">
        <v>0.9</v>
      </c>
      <c r="G21" s="15"/>
      <c r="H21" s="18">
        <f>(F21-C21)/C21</f>
        <v>0</v>
      </c>
      <c r="J21" s="6">
        <v>43579.8</v>
      </c>
    </row>
    <row r="22" spans="1:10" x14ac:dyDescent="0.3">
      <c r="A22" s="15" t="s">
        <v>15</v>
      </c>
      <c r="B22" s="17" t="s">
        <v>31</v>
      </c>
      <c r="C22" s="19">
        <v>6.05</v>
      </c>
      <c r="D22" s="21">
        <v>6.05</v>
      </c>
      <c r="E22" s="20">
        <v>6.05</v>
      </c>
      <c r="F22" s="19">
        <v>6.05</v>
      </c>
      <c r="G22" s="15"/>
      <c r="H22" s="18">
        <f>(F22-C22)/C22</f>
        <v>0</v>
      </c>
      <c r="J22" s="6"/>
    </row>
    <row r="23" spans="1:10" x14ac:dyDescent="0.3">
      <c r="A23" s="15" t="s">
        <v>26</v>
      </c>
      <c r="B23" s="17" t="s">
        <v>30</v>
      </c>
      <c r="C23" s="19">
        <v>2.6</v>
      </c>
      <c r="D23" s="21">
        <v>2.6</v>
      </c>
      <c r="E23" s="20">
        <v>2.6</v>
      </c>
      <c r="F23" s="19">
        <v>2.6</v>
      </c>
      <c r="G23" s="15"/>
      <c r="H23" s="18">
        <f>(F23-C23)/C23</f>
        <v>0</v>
      </c>
      <c r="J23" s="6">
        <v>5002.3999999999996</v>
      </c>
    </row>
    <row r="24" spans="1:10" ht="15" thickBot="1" x14ac:dyDescent="0.35">
      <c r="A24" s="15" t="s">
        <v>24</v>
      </c>
      <c r="B24" s="17" t="s">
        <v>29</v>
      </c>
      <c r="C24" s="15"/>
      <c r="D24" s="16"/>
      <c r="E24" s="16"/>
      <c r="F24" s="15"/>
      <c r="G24" s="15"/>
      <c r="H24" s="15"/>
      <c r="J24" s="9"/>
    </row>
    <row r="25" spans="1:10" x14ac:dyDescent="0.3">
      <c r="A25" s="14"/>
      <c r="B25" s="10"/>
      <c r="J25" s="1">
        <f>SUM(J5:J24)</f>
        <v>88133.88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S51</vt:lpstr>
      <vt:lpstr>Diciembre 18</vt:lpstr>
      <vt:lpstr>Diciembre 19</vt:lpstr>
      <vt:lpstr>Diciembre 20</vt:lpstr>
      <vt:lpstr>Diciembre 21</vt:lpstr>
      <vt:lpstr>Diciembre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2017-12-24T22:46:43Z</dcterms:modified>
</cp:coreProperties>
</file>