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1\"/>
    </mc:Choice>
  </mc:AlternateContent>
  <bookViews>
    <workbookView xWindow="0" yWindow="0" windowWidth="23040" windowHeight="9672"/>
  </bookViews>
  <sheets>
    <sheet name="S1" sheetId="1" r:id="rId1"/>
    <sheet name="ENE-2" sheetId="40" r:id="rId2"/>
    <sheet name="ENE-3" sheetId="41" r:id="rId3"/>
    <sheet name="ENE-4" sheetId="42" r:id="rId4"/>
    <sheet name="ENE-5" sheetId="43" r:id="rId5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5" i="1"/>
  <c r="H20" i="1"/>
  <c r="H24" i="1"/>
  <c r="H4" i="43"/>
  <c r="H5" i="43"/>
  <c r="H6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J27" i="43"/>
  <c r="H4" i="42"/>
  <c r="H5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J27" i="42"/>
  <c r="H4" i="41"/>
  <c r="H5" i="41"/>
  <c r="H6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J27" i="41"/>
  <c r="H4" i="40"/>
  <c r="H5" i="40"/>
  <c r="H6" i="40"/>
  <c r="H7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J27" i="40"/>
  <c r="J27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5" i="1"/>
  <c r="H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2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3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4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5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<sst xmlns="http://schemas.openxmlformats.org/spreadsheetml/2006/main" count="272" uniqueCount="58">
  <si>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</si>
  <si>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</si>
  <si>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</si>
  <si>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</si>
  <si>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</si>
  <si>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</si>
  <si>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</si>
  <si>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</si>
  <si>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</si>
  <si>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</si>
  <si>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</si>
  <si>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</si>
  <si>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</si>
  <si>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</si>
  <si>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</si>
  <si>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</si>
  <si>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</si>
  <si>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</si>
  <si>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</si>
  <si>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</si>
  <si>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</si>
  <si>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</si>
  <si>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</si>
  <si>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</si>
  <si>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</si>
  <si>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l</t>
  </si>
  <si>
    <t>Valle Grande Forestal</t>
  </si>
  <si>
    <t>Low</t>
  </si>
  <si>
    <t>High</t>
  </si>
  <si>
    <t>OTR</t>
  </si>
  <si>
    <t>VGF</t>
  </si>
  <si>
    <t>SPD</t>
  </si>
  <si>
    <t>SCD</t>
  </si>
  <si>
    <t>RGF</t>
  </si>
  <si>
    <t>PRD</t>
  </si>
  <si>
    <t>ISC</t>
  </si>
  <si>
    <t>TON</t>
  </si>
  <si>
    <t>HLC</t>
  </si>
  <si>
    <t>CRE</t>
  </si>
  <si>
    <t>EFR</t>
  </si>
  <si>
    <t>SLF</t>
  </si>
  <si>
    <t>ERC</t>
  </si>
  <si>
    <t>CNA</t>
  </si>
  <si>
    <t>CNC</t>
  </si>
  <si>
    <t>BRI</t>
  </si>
  <si>
    <t>PCH</t>
  </si>
  <si>
    <t>GYQ</t>
  </si>
  <si>
    <t>BLV</t>
  </si>
  <si>
    <t>ABK</t>
  </si>
  <si>
    <t>ECI</t>
  </si>
  <si>
    <t>Codigo</t>
  </si>
  <si>
    <t>Cierre</t>
  </si>
  <si>
    <t>Apertura</t>
  </si>
  <si>
    <t>Semana 1, 2018. Del 1-5 de Enero</t>
  </si>
  <si>
    <t>SPP</t>
  </si>
  <si>
    <t>Surpapelcorp</t>
  </si>
  <si>
    <t>RTT</t>
  </si>
  <si>
    <t>Retratorec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</si>
</sst>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63">
    <xf numFmtId="0" fontId="0" fillId="0" borderId="0" xfId="0"/>
    <xf numFmtId="164" fontId="1" fillId="0" borderId="0" xfId="0" applyNumberFormat="1" applyFont="1" applyBorder="1" applyAlignment="1">
      <alignment horizontal="center"/>
    </xf>
    <xf numFmtId="0" fontId="9" fillId="0" borderId="0" xfId="0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0" xfId="0" applyNumberFormat="1" applyFont="1"/>
    <xf numFmtId="164" fontId="9" fillId="0" borderId="1" xfId="0" applyNumberFormat="1" applyFont="1" applyBorder="1" applyAlignment="1">
      <alignment horizontal="center"/>
    </xf>
    <xf numFmtId="164" fontId="9" fillId="0" borderId="0" xfId="0" applyNumberFormat="1" applyFont="1"/>
    <xf numFmtId="164" fontId="6" fillId="0" borderId="0" xfId="2" applyNumberFormat="1" applyFont="1" applyFill="1"/>
    <xf numFmtId="164" fontId="7" fillId="0" borderId="0" xfId="2" applyNumberFormat="1" applyFont="1" applyFill="1"/>
    <xf numFmtId="0" fontId="6" fillId="0" borderId="0" xfId="0" applyFont="1"/>
    <xf numFmtId="0" fontId="1" fillId="0" borderId="0" xfId="0" applyFont="1"/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center"/>
    </xf>
    <xf numFmtId="10" fontId="9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64" fontId="7" fillId="0" borderId="0" xfId="0" applyNumberFormat="1" applyFont="1" applyFill="1"/>
    <xf numFmtId="10" fontId="9" fillId="4" borderId="0" xfId="0" applyNumberFormat="1" applyFont="1" applyFill="1"/>
    <xf numFmtId="0" fontId="9" fillId="4" borderId="0" xfId="0" applyFont="1" applyFill="1"/>
    <xf numFmtId="164" fontId="9" fillId="4" borderId="0" xfId="0" applyNumberFormat="1" applyFont="1" applyFill="1"/>
    <xf numFmtId="164" fontId="6" fillId="4" borderId="0" xfId="0" applyNumberFormat="1" applyFont="1" applyFill="1"/>
    <xf numFmtId="164" fontId="7" fillId="4" borderId="0" xfId="0" applyNumberFormat="1" applyFont="1" applyFill="1"/>
    <xf numFmtId="0" fontId="9" fillId="4" borderId="0" xfId="0" applyFont="1" applyFill="1" applyAlignment="1">
      <alignment horizontal="center"/>
    </xf>
    <xf numFmtId="10" fontId="9" fillId="5" borderId="0" xfId="0" applyNumberFormat="1" applyFont="1" applyFill="1"/>
    <xf numFmtId="0" fontId="9" fillId="5" borderId="0" xfId="0" applyFont="1" applyFill="1"/>
    <xf numFmtId="164" fontId="9" fillId="5" borderId="0" xfId="0" applyNumberFormat="1" applyFont="1" applyFill="1"/>
    <xf numFmtId="164" fontId="6" fillId="5" borderId="0" xfId="0" applyNumberFormat="1" applyFont="1" applyFill="1"/>
    <xf numFmtId="164" fontId="7" fillId="5" borderId="0" xfId="0" applyNumberFormat="1" applyFont="1" applyFill="1"/>
    <xf numFmtId="0" fontId="9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" fillId="0" borderId="0" xfId="0" applyNumberFormat="1" applyFont="1"/>
    <xf numFmtId="4" fontId="9" fillId="0" borderId="0" xfId="0" applyNumberFormat="1" applyFont="1" applyFill="1"/>
    <xf numFmtId="4" fontId="7" fillId="0" borderId="0" xfId="0" applyNumberFormat="1" applyFont="1" applyFill="1"/>
    <xf numFmtId="4" fontId="9" fillId="5" borderId="0" xfId="0" applyNumberFormat="1" applyFont="1" applyFill="1"/>
    <xf numFmtId="0" fontId="6" fillId="5" borderId="0" xfId="0" applyFont="1" applyFill="1"/>
    <xf numFmtId="4" fontId="7" fillId="5" borderId="0" xfId="0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center"/>
    </xf>
    <xf numFmtId="10" fontId="12" fillId="0" borderId="0" xfId="2" applyNumberFormat="1" applyFont="1" applyFill="1"/>
    <xf numFmtId="0" fontId="12" fillId="0" borderId="0" xfId="0" applyFont="1" applyFill="1" applyAlignment="1">
      <alignment horizontal="center"/>
    </xf>
    <xf numFmtId="164" fontId="12" fillId="0" borderId="0" xfId="0" applyNumberFormat="1" applyFont="1" applyFill="1"/>
    <xf numFmtId="164" fontId="12" fillId="0" borderId="0" xfId="2" applyNumberFormat="1" applyFont="1" applyFill="1"/>
    <xf numFmtId="0" fontId="12" fillId="0" borderId="0" xfId="1" applyFont="1" applyFill="1"/>
    <xf numFmtId="0" fontId="12" fillId="0" borderId="0" xfId="1" applyFont="1" applyFill="1" applyAlignment="1">
      <alignment horizontal="center"/>
    </xf>
    <xf numFmtId="10" fontId="12" fillId="0" borderId="0" xfId="1" applyNumberFormat="1" applyFont="1" applyFill="1"/>
    <xf numFmtId="0" fontId="12" fillId="0" borderId="0" xfId="0" applyFont="1" applyFill="1"/>
    <xf numFmtId="10" fontId="12" fillId="0" borderId="0" xfId="0" applyNumberFormat="1" applyFont="1" applyFill="1"/>
    <xf numFmtId="0" fontId="4" fillId="2" borderId="0" xfId="1"/>
    <xf numFmtId="0" fontId="4" fillId="2" borderId="0" xfId="1" applyAlignment="1">
      <alignment horizontal="center"/>
    </xf>
    <xf numFmtId="4" fontId="4" fillId="2" borderId="0" xfId="1" applyNumberFormat="1"/>
    <xf numFmtId="10" fontId="4" fillId="2" borderId="0" xfId="1" applyNumberFormat="1"/>
    <xf numFmtId="164" fontId="4" fillId="2" borderId="0" xfId="1" applyNumberFormat="1"/>
    <xf numFmtId="165" fontId="1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'ENE-2'!$J$27</c:f>
              <c:numCache>
                <c:formatCode>"$"#,##0.00</c:formatCode>
                <c:ptCount val="1"/>
                <c:pt idx="0">
                  <c:v>5417.64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F9-4917-AFBD-E482C7261460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'ENE-3'!$J$27</c:f>
              <c:numCache>
                <c:formatCode>"$"#,##0.00</c:formatCode>
                <c:ptCount val="1"/>
                <c:pt idx="0">
                  <c:v>58293.31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F9-4917-AFBD-E482C7261460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'ENE-4'!$J$27</c:f>
              <c:numCache>
                <c:formatCode>"$"#,##0.00</c:formatCode>
                <c:ptCount val="1"/>
                <c:pt idx="0">
                  <c:v>133507.88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F9-4917-AFBD-E482C7261460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'ENE-5'!$J$27</c:f>
              <c:numCache>
                <c:formatCode>"$"#,##0.00</c:formatCode>
                <c:ptCount val="1"/>
                <c:pt idx="0">
                  <c:v>155958.12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F9-4917-AFBD-E482C72614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BC0-41DE-8CFF-84E6DC1E5E3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BC0-41DE-8CFF-84E6DC1E5E3B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BC0-41DE-8CFF-84E6DC1E5E3B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BC0-41DE-8CFF-84E6DC1E5E3B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EFB-4E1E-8743-67D1C78B88E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374-4988-ABBF-94AE3D1AA7F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374-4988-ABBF-94AE3D1AA7F2}"/>
              </c:ext>
            </c:extLst>
          </c:dPt>
          <c:dPt>
            <c:idx val="7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1374-4988-ABBF-94AE3D1AA7F2}"/>
              </c:ext>
            </c:extLst>
          </c:dPt>
          <c:dPt>
            <c:idx val="8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1374-4988-ABBF-94AE3D1AA7F2}"/>
              </c:ext>
            </c:extLst>
          </c:dPt>
          <c:dPt>
            <c:idx val="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8-B453-4C83-A26C-51D7360F81B7}"/>
              </c:ext>
            </c:extLst>
          </c:dPt>
          <c:cat>
            <c:strRef>
              <c:f>('S1'!$B$6,'S1'!$B$7,'S1'!$B$9,'S1'!$B$10,'S1'!$B$13,'S1'!$B$14,'S1'!$B$15,'S1'!$B$16,'S1'!$B$19,'S1'!$B$22)</c:f>
              <c:strCache>
                <c:ptCount val="10"/>
                <c:pt idx="0">
                  <c:v>BLV</c:v>
                </c:pt>
                <c:pt idx="1">
                  <c:v>GYQ</c:v>
                </c:pt>
                <c:pt idx="2">
                  <c:v>BRI</c:v>
                </c:pt>
                <c:pt idx="3">
                  <c:v>CNC</c:v>
                </c:pt>
                <c:pt idx="4">
                  <c:v>SLF</c:v>
                </c:pt>
                <c:pt idx="5">
                  <c:v>EFR</c:v>
                </c:pt>
                <c:pt idx="6">
                  <c:v>CRE</c:v>
                </c:pt>
                <c:pt idx="7">
                  <c:v>HLC</c:v>
                </c:pt>
                <c:pt idx="8">
                  <c:v>PRD</c:v>
                </c:pt>
                <c:pt idx="9">
                  <c:v>SCD</c:v>
                </c:pt>
              </c:strCache>
            </c:strRef>
          </c:cat>
          <c:val>
            <c:numRef>
              <c:f>('S1'!$J$6,'S1'!$J$7,'S1'!$J$9,'S1'!$J$10,'S1'!$J$13,'S1'!$J$14,'S1'!$J$15,'S1'!$J$16,'S1'!$J$19,'S1'!$J$22)</c:f>
              <c:numCache>
                <c:formatCode>"$"#,##0.00</c:formatCode>
                <c:ptCount val="10"/>
                <c:pt idx="0">
                  <c:v>8800</c:v>
                </c:pt>
                <c:pt idx="1">
                  <c:v>27896.880000000001</c:v>
                </c:pt>
                <c:pt idx="2">
                  <c:v>11000</c:v>
                </c:pt>
                <c:pt idx="3">
                  <c:v>34510</c:v>
                </c:pt>
                <c:pt idx="4">
                  <c:v>146625.91999999998</c:v>
                </c:pt>
                <c:pt idx="5">
                  <c:v>3000.4</c:v>
                </c:pt>
                <c:pt idx="6">
                  <c:v>5591.25</c:v>
                </c:pt>
                <c:pt idx="7">
                  <c:v>57800</c:v>
                </c:pt>
                <c:pt idx="8">
                  <c:v>51661.5</c:v>
                </c:pt>
                <c:pt idx="9">
                  <c:v>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7-4D3E-B5B8-27EF6807F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363-4CFF-A668-AF388DF65988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363-4CFF-A668-AF388DF65988}"/>
              </c:ext>
            </c:extLst>
          </c:dPt>
          <c:cat>
            <c:strRef>
              <c:f>('ENE-2'!$A$7,'ENE-2'!$A$13)</c:f>
              <c:strCache>
                <c:ptCount val="2"/>
                <c:pt idx="0">
                  <c:v>Banco de Guayaquil</c:v>
                </c:pt>
                <c:pt idx="1">
                  <c:v>Corporacion La Favorita</c:v>
                </c:pt>
              </c:strCache>
            </c:strRef>
          </c:cat>
          <c:val>
            <c:numRef>
              <c:f>('ENE-2'!$J$7,'ENE-2'!$J$13)</c:f>
              <c:numCache>
                <c:formatCode>"$"#,##0.00</c:formatCode>
                <c:ptCount val="2"/>
                <c:pt idx="0">
                  <c:v>4200</c:v>
                </c:pt>
                <c:pt idx="1">
                  <c:v>1217.6400000000001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63-4CFF-A668-AF388DF65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925-4727-857D-7ABE501F153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925-4727-857D-7ABE501F1535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925-4727-857D-7ABE501F1535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925-4727-857D-7ABE501F1535}"/>
              </c:ext>
            </c:extLst>
          </c:dPt>
          <c:cat>
            <c:strRef>
              <c:f>('ENE-3'!$A$6,'ENE-3'!$A$7,'ENE-3'!$A$13,'ENE-3'!$A$16)</c:f>
              <c:strCache>
                <c:ptCount val="4"/>
                <c:pt idx="0">
                  <c:v>Banco Bolivariano</c:v>
                </c:pt>
                <c:pt idx="1">
                  <c:v>Banco de Guayaquil</c:v>
                </c:pt>
                <c:pt idx="2">
                  <c:v>Corporacion La Favorita</c:v>
                </c:pt>
                <c:pt idx="3">
                  <c:v>Holcim</c:v>
                </c:pt>
              </c:strCache>
            </c:strRef>
          </c:cat>
          <c:val>
            <c:numRef>
              <c:f>('ENE-3'!$J$6,'ENE-3'!$J$7,'ENE-3'!$J$13,'ENE-3'!$J$16)</c:f>
              <c:numCache>
                <c:formatCode>"$"#,##0.00</c:formatCode>
                <c:ptCount val="4"/>
                <c:pt idx="0">
                  <c:v>8800</c:v>
                </c:pt>
                <c:pt idx="1">
                  <c:v>10712.52</c:v>
                </c:pt>
                <c:pt idx="2">
                  <c:v>4780.79</c:v>
                </c:pt>
                <c:pt idx="3">
                  <c:v>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25-4727-857D-7ABE501F1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EC1-4E35-A769-8EB1A8F748AD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EC1-4E35-A769-8EB1A8F748A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EC1-4E35-A769-8EB1A8F748AD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EC1-4E35-A769-8EB1A8F748AD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EC1-4E35-A769-8EB1A8F748A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EC1-4E35-A769-8EB1A8F748AD}"/>
              </c:ext>
            </c:extLst>
          </c:dPt>
          <c:cat>
            <c:strRef>
              <c:f>('ENE-4'!$A$7,'ENE-4'!$A$9,'ENE-4'!$A$10,'ENE-4'!$A$13,'ENE-4'!$A$19,'ENE-4'!$A$22)</c:f>
              <c:strCache>
                <c:ptCount val="6"/>
                <c:pt idx="0">
                  <c:v>Banco de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Produbanco</c:v>
                </c:pt>
                <c:pt idx="5">
                  <c:v>San Carlos</c:v>
                </c:pt>
              </c:strCache>
            </c:strRef>
          </c:cat>
          <c:val>
            <c:numRef>
              <c:f>('ENE-4'!$J$7,'ENE-4'!$J$9,'ENE-4'!$J$10,'ENE-4'!$J$13,'ENE-4'!$J$19,'ENE-4'!$J$22)</c:f>
              <c:numCache>
                <c:formatCode>"$"#,##0.00</c:formatCode>
                <c:ptCount val="6"/>
                <c:pt idx="0">
                  <c:v>12984.36</c:v>
                </c:pt>
                <c:pt idx="1">
                  <c:v>10000</c:v>
                </c:pt>
                <c:pt idx="2">
                  <c:v>4050</c:v>
                </c:pt>
                <c:pt idx="3">
                  <c:v>48521.02</c:v>
                </c:pt>
                <c:pt idx="4">
                  <c:v>51661.5</c:v>
                </c:pt>
                <c:pt idx="5">
                  <c:v>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C1-4E35-A769-8EB1A8F74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95E-4D0F-8000-D868BE7CAE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95E-4D0F-8000-D868BE7CAE9F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95E-4D0F-8000-D868BE7CAE9F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95E-4D0F-8000-D868BE7CAE9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95E-4D0F-8000-D868BE7CAE9F}"/>
              </c:ext>
            </c:extLst>
          </c:dPt>
          <c:dPt>
            <c:idx val="5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95E-4D0F-8000-D868BE7CAE9F}"/>
              </c:ext>
            </c:extLst>
          </c:dPt>
          <c:cat>
            <c:strRef>
              <c:f>('ENE-5'!$A$9,'ENE-5'!$A$10,'ENE-5'!$A$13,'ENE-5'!$A$14,'ENE-5'!$A$15,'ENE-5'!$A$16)</c:f>
              <c:strCache>
                <c:ptCount val="6"/>
                <c:pt idx="0">
                  <c:v>Brikapital</c:v>
                </c:pt>
                <c:pt idx="1">
                  <c:v>Cerveceria Nacional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Cridesa</c:v>
                </c:pt>
                <c:pt idx="5">
                  <c:v>Holcim</c:v>
                </c:pt>
              </c:strCache>
            </c:strRef>
          </c:cat>
          <c:val>
            <c:numRef>
              <c:f>('ENE-5'!$J$9,'ENE-5'!$J$10,'ENE-5'!$J$13,'ENE-5'!$J$14,'ENE-5'!$J$15,'ENE-5'!$J$16)</c:f>
              <c:numCache>
                <c:formatCode>"$"#,##0.00</c:formatCode>
                <c:ptCount val="6"/>
                <c:pt idx="0">
                  <c:v>1000</c:v>
                </c:pt>
                <c:pt idx="1">
                  <c:v>30460</c:v>
                </c:pt>
                <c:pt idx="2">
                  <c:v>92106.47</c:v>
                </c:pt>
                <c:pt idx="3">
                  <c:v>3000.4</c:v>
                </c:pt>
                <c:pt idx="4">
                  <c:v>5591.25</c:v>
                </c:pt>
                <c:pt idx="5">
                  <c:v>23800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95E-4D0F-8000-D868BE7CA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28</xdr:row>
      <xdr:rowOff>133350</xdr:rowOff>
    </xdr:from>
    <xdr:to>
      <xdr:col>7</xdr:col>
      <xdr:colOff>419100</xdr:colOff>
      <xdr:row>43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358140</xdr:colOff>
      <xdr:row>3</xdr:row>
      <xdr:rowOff>163830</xdr:rowOff>
    </xdr:from>
    <xdr:to>
      <xdr:col>19</xdr:col>
      <xdr:colOff>342900</xdr:colOff>
      <xdr:row>24</xdr:row>
      <xdr:rowOff>60960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F4B0BB-1362-4F74-ACD2-5B41B18C4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1DCC71-8C40-487F-8BB6-B16BF802B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F5224B-DE6D-4451-82F4-56FF60C3D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E7489E-4FFB-48F2-B9C1-F95B58CBC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image" Target="../media/image4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image" Target="../media/image5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showGridLines="0" showZeros="0" tabSelected="1" workbookViewId="0">
      <selection sqref="A1:H1"/>
    </sheetView>
  </sheetViews>
  <sheetFormatPr defaultRowHeight="14.4" x14ac:dyDescent="0.3"/>
  <cols>
    <col min="1" max="1" width="25.44140625" style="2" bestFit="1" customWidth="1"/>
    <col min="2" max="2" width="7.109375" style="2" customWidth="1"/>
    <col min="3" max="3" width="13.33203125" style="2" bestFit="1" customWidth="1"/>
    <col min="4" max="5" width="9" style="2" bestFit="1" customWidth="1"/>
    <col min="6" max="6" width="13.33203125" style="2" bestFit="1" customWidth="1"/>
    <col min="7" max="7" width="8.88671875" style="2"/>
    <col min="8" max="8" width="11" style="2" bestFit="1" customWidth="1"/>
    <col min="9" max="9" width="8.88671875" style="2"/>
    <col min="10" max="10" width="16.33203125" style="2" bestFit="1" customWidth="1"/>
    <col min="11" max="11" width="10.5546875" style="2" bestFit="1" customWidth="1"/>
    <col min="12" max="12" width="8.88671875" style="2"/>
    <col min="13" max="13" width="9.5546875" style="2" bestFit="1" customWidth="1"/>
    <col min="14" max="16384" width="8.88671875" style="2"/>
  </cols>
  <sheetData>
    <row r="1" spans="1:10" x14ac:dyDescent="0.3">
      <c r="A1" s="59" t="s">
        <v>53</v>
      </c>
      <c r="B1" s="60"/>
      <c r="C1" s="60"/>
      <c r="D1" s="60"/>
      <c r="E1" s="60"/>
      <c r="F1" s="60"/>
      <c r="G1" s="60"/>
      <c r="H1" s="60"/>
    </row>
    <row r="2" spans="1:10" x14ac:dyDescent="0.3">
      <c r="A2" s="3"/>
    </row>
    <row r="3" spans="1:10" x14ac:dyDescent="0.3">
      <c r="A3" s="4" t="s">
        <v>20</v>
      </c>
      <c r="B3" s="4" t="s">
        <v>50</v>
      </c>
      <c r="C3" s="4" t="s">
        <v>18</v>
      </c>
      <c r="D3" s="4" t="s">
        <v>28</v>
      </c>
      <c r="E3" s="4" t="s">
        <v>27</v>
      </c>
      <c r="F3" s="4" t="s">
        <v>19</v>
      </c>
      <c r="H3" s="4" t="s">
        <v>21</v>
      </c>
      <c r="J3" s="5" t="s">
        <v>23</v>
      </c>
    </row>
    <row r="4" spans="1:10" x14ac:dyDescent="0.3">
      <c r="A4" s="54" t="s">
        <v>17</v>
      </c>
      <c r="B4" s="55" t="s">
        <v>49</v>
      </c>
      <c r="C4" s="56">
        <v>1206.08</v>
      </c>
      <c r="D4" s="56"/>
      <c r="E4" s="54"/>
      <c r="F4" s="56">
        <v>1232.4390000000001</v>
      </c>
      <c r="G4" s="54"/>
      <c r="H4" s="57">
        <f>(F4-C4)/C4</f>
        <v>2.1855100822499463E-2</v>
      </c>
      <c r="J4" s="6"/>
    </row>
    <row r="5" spans="1:10" x14ac:dyDescent="0.3">
      <c r="A5" s="43" t="s">
        <v>22</v>
      </c>
      <c r="B5" s="46" t="s">
        <v>48</v>
      </c>
      <c r="C5" s="47">
        <v>10</v>
      </c>
      <c r="D5" s="12">
        <f>MAX('ENE-2'!D5,'ENE-3'!D5,'ENE-4'!D5,'ENE-5'!D5)</f>
        <v>10</v>
      </c>
      <c r="E5" s="11">
        <f>MIN('ENE-2'!E5,'ENE-3'!E5,'ENE-4'!E5,'ENE-5'!E5)</f>
        <v>10</v>
      </c>
      <c r="F5" s="47">
        <v>10</v>
      </c>
      <c r="G5" s="43"/>
      <c r="H5" s="45">
        <f t="shared" ref="H5:H25" si="0">(F5-C5)/C5</f>
        <v>0</v>
      </c>
      <c r="J5" s="7">
        <f>SUM('ENE-2'!J5,'ENE-3'!J5,'ENE-4'!J5,'ENE-5'!J5)</f>
        <v>0</v>
      </c>
    </row>
    <row r="6" spans="1:10" x14ac:dyDescent="0.3">
      <c r="A6" s="54" t="s">
        <v>0</v>
      </c>
      <c r="B6" s="55" t="s">
        <v>47</v>
      </c>
      <c r="C6" s="58">
        <v>0.81</v>
      </c>
      <c r="D6" s="58">
        <f>MAX('ENE-2'!D6,'ENE-3'!D6,'ENE-4'!D6,'ENE-5'!D6)</f>
        <v>0.88</v>
      </c>
      <c r="E6" s="58">
        <f>MIN('ENE-2'!E6,'ENE-3'!E6,'ENE-4'!E6,'ENE-5'!E6)</f>
        <v>0.81</v>
      </c>
      <c r="F6" s="58">
        <v>0.88</v>
      </c>
      <c r="G6" s="54"/>
      <c r="H6" s="57">
        <f t="shared" si="0"/>
        <v>8.6419753086419693E-2</v>
      </c>
      <c r="J6" s="7">
        <f>SUM('ENE-2'!J6,'ENE-3'!J6,'ENE-4'!J6,'ENE-5'!J6)</f>
        <v>8800</v>
      </c>
    </row>
    <row r="7" spans="1:10" x14ac:dyDescent="0.3">
      <c r="A7" s="54" t="s">
        <v>1</v>
      </c>
      <c r="B7" s="55" t="s">
        <v>46</v>
      </c>
      <c r="C7" s="58">
        <v>0.36</v>
      </c>
      <c r="D7" s="58">
        <f>MAX('ENE-2'!D7,'ENE-3'!D7,'ENE-4'!D7,'ENE-5'!D7)</f>
        <v>0.45</v>
      </c>
      <c r="E7" s="58">
        <f>MIN('ENE-2'!E7,'ENE-3'!E7,'ENE-4'!E7,'ENE-5'!E7)</f>
        <v>0.36</v>
      </c>
      <c r="F7" s="58">
        <v>0.45</v>
      </c>
      <c r="G7" s="54"/>
      <c r="H7" s="57">
        <f t="shared" si="0"/>
        <v>0.25000000000000006</v>
      </c>
      <c r="J7" s="7">
        <f>SUM('ENE-2'!J7,'ENE-3'!J7,'ENE-4'!J7,'ENE-5'!J7)</f>
        <v>27896.880000000001</v>
      </c>
    </row>
    <row r="8" spans="1:10" x14ac:dyDescent="0.3">
      <c r="A8" s="49" t="s">
        <v>2</v>
      </c>
      <c r="B8" s="50" t="s">
        <v>45</v>
      </c>
      <c r="C8" s="47">
        <v>0.53</v>
      </c>
      <c r="D8" s="12">
        <f>MAX('ENE-2'!D8,'ENE-3'!D8,'ENE-4'!D8,'ENE-5'!D8)</f>
        <v>0.53</v>
      </c>
      <c r="E8" s="11">
        <f>MIN('ENE-2'!E8,'ENE-3'!E8,'ENE-4'!E8,'ENE-5'!E8)</f>
        <v>0.53</v>
      </c>
      <c r="F8" s="47">
        <v>0.53</v>
      </c>
      <c r="G8" s="49"/>
      <c r="H8" s="51">
        <f t="shared" si="0"/>
        <v>0</v>
      </c>
      <c r="J8" s="7">
        <f>SUM('ENE-2'!J8,'ENE-3'!J8,'ENE-4'!J8,'ENE-5'!J8)</f>
        <v>0</v>
      </c>
    </row>
    <row r="9" spans="1:10" x14ac:dyDescent="0.3">
      <c r="A9" s="52" t="s">
        <v>3</v>
      </c>
      <c r="B9" s="46" t="s">
        <v>44</v>
      </c>
      <c r="C9" s="47">
        <v>1000</v>
      </c>
      <c r="D9" s="12">
        <f>MAX('ENE-2'!D9,'ENE-3'!D9,'ENE-4'!D9,'ENE-5'!D9)</f>
        <v>1000</v>
      </c>
      <c r="E9" s="11">
        <f>MIN('ENE-2'!E9,'ENE-3'!E9,'ENE-4'!E9,'ENE-5'!E9)</f>
        <v>1000</v>
      </c>
      <c r="F9" s="47">
        <v>1000</v>
      </c>
      <c r="G9" s="52"/>
      <c r="H9" s="53">
        <f t="shared" si="0"/>
        <v>0</v>
      </c>
      <c r="J9" s="7">
        <f>SUM('ENE-2'!J9,'ENE-3'!J9,'ENE-4'!J9,'ENE-5'!J9)</f>
        <v>11000</v>
      </c>
    </row>
    <row r="10" spans="1:10" x14ac:dyDescent="0.3">
      <c r="A10" s="43" t="s">
        <v>4</v>
      </c>
      <c r="B10" s="44" t="s">
        <v>43</v>
      </c>
      <c r="C10" s="47">
        <v>90</v>
      </c>
      <c r="D10" s="12">
        <f>MAX('ENE-2'!D10,'ENE-3'!D10,'ENE-4'!D10,'ENE-5'!D10)</f>
        <v>90</v>
      </c>
      <c r="E10" s="11">
        <f>MIN('ENE-2'!E10,'ENE-3'!E10,'ENE-4'!E10,'ENE-5'!E10)</f>
        <v>88</v>
      </c>
      <c r="F10" s="47">
        <v>90</v>
      </c>
      <c r="G10" s="43"/>
      <c r="H10" s="45">
        <f t="shared" si="0"/>
        <v>0</v>
      </c>
      <c r="J10" s="7">
        <f>SUM('ENE-2'!J10,'ENE-3'!J10,'ENE-4'!J10,'ENE-5'!J10)</f>
        <v>34510</v>
      </c>
    </row>
    <row r="11" spans="1:10" x14ac:dyDescent="0.3">
      <c r="A11" s="49" t="s">
        <v>5</v>
      </c>
      <c r="B11" s="50" t="s">
        <v>42</v>
      </c>
      <c r="C11" s="47">
        <v>1.1000000000000001</v>
      </c>
      <c r="D11" s="12">
        <f>MAX('ENE-2'!D11,'ENE-3'!D11,'ENE-4'!D11,'ENE-5'!D11)</f>
        <v>1.1000000000000001</v>
      </c>
      <c r="E11" s="11">
        <f>MIN('ENE-2'!E11,'ENE-3'!E11,'ENE-4'!E11,'ENE-5'!E11)</f>
        <v>1.1000000000000001</v>
      </c>
      <c r="F11" s="47">
        <v>1.1000000000000001</v>
      </c>
      <c r="G11" s="49"/>
      <c r="H11" s="51">
        <f t="shared" si="0"/>
        <v>0</v>
      </c>
      <c r="J11" s="7">
        <f>SUM('ENE-2'!J11,'ENE-3'!J11,'ENE-4'!J11,'ENE-5'!J11)</f>
        <v>0</v>
      </c>
    </row>
    <row r="12" spans="1:10" x14ac:dyDescent="0.3">
      <c r="A12" s="52" t="s">
        <v>6</v>
      </c>
      <c r="B12" s="46" t="s">
        <v>41</v>
      </c>
      <c r="C12" s="47">
        <v>1</v>
      </c>
      <c r="D12" s="12">
        <f>MAX('ENE-2'!D12,'ENE-3'!D12,'ENE-4'!D12,'ENE-5'!D12)</f>
        <v>1</v>
      </c>
      <c r="E12" s="11">
        <f>MIN('ENE-2'!E12,'ENE-3'!E12,'ENE-4'!E12,'ENE-5'!E12)</f>
        <v>1</v>
      </c>
      <c r="F12" s="47">
        <v>1</v>
      </c>
      <c r="G12" s="52"/>
      <c r="H12" s="53">
        <f t="shared" si="0"/>
        <v>0</v>
      </c>
      <c r="J12" s="7">
        <f>SUM('ENE-2'!J12,'ENE-3'!J12,'ENE-4'!J12,'ENE-5'!J12)</f>
        <v>0</v>
      </c>
    </row>
    <row r="13" spans="1:10" x14ac:dyDescent="0.3">
      <c r="A13" s="54" t="s">
        <v>7</v>
      </c>
      <c r="B13" s="55" t="s">
        <v>40</v>
      </c>
      <c r="C13" s="58">
        <v>1.98</v>
      </c>
      <c r="D13" s="58">
        <f>MAX('ENE-2'!D13,'ENE-3'!D13,'ENE-4'!D13,'ENE-5'!D13)</f>
        <v>2.0299999999999998</v>
      </c>
      <c r="E13" s="58">
        <f>MIN('ENE-2'!E13,'ENE-3'!E13,'ENE-4'!E13,'ENE-5'!E13)</f>
        <v>1.96</v>
      </c>
      <c r="F13" s="58">
        <v>2</v>
      </c>
      <c r="G13" s="54"/>
      <c r="H13" s="57">
        <f t="shared" si="0"/>
        <v>1.0101010101010111E-2</v>
      </c>
      <c r="J13" s="7">
        <f>SUM('ENE-2'!J13,'ENE-3'!J13,'ENE-4'!J13,'ENE-5'!J13)</f>
        <v>146625.91999999998</v>
      </c>
    </row>
    <row r="14" spans="1:10" x14ac:dyDescent="0.3">
      <c r="A14" s="52" t="s">
        <v>8</v>
      </c>
      <c r="B14" s="46" t="s">
        <v>39</v>
      </c>
      <c r="C14" s="47">
        <v>2.6</v>
      </c>
      <c r="D14" s="12">
        <f>MAX('ENE-2'!D14,'ENE-3'!D14,'ENE-4'!D14,'ENE-5'!D14)</f>
        <v>2.6</v>
      </c>
      <c r="E14" s="11">
        <f>MIN('ENE-2'!E14,'ENE-3'!E14,'ENE-4'!E14,'ENE-5'!E14)</f>
        <v>2.6</v>
      </c>
      <c r="F14" s="47">
        <v>2.6</v>
      </c>
      <c r="G14" s="52"/>
      <c r="H14" s="53">
        <f t="shared" si="0"/>
        <v>0</v>
      </c>
      <c r="J14" s="7">
        <f>SUM('ENE-2'!J14,'ENE-3'!J14,'ENE-4'!J14,'ENE-5'!J14)</f>
        <v>3000.4</v>
      </c>
    </row>
    <row r="15" spans="1:10" x14ac:dyDescent="0.3">
      <c r="A15" s="43" t="s">
        <v>9</v>
      </c>
      <c r="B15" s="44" t="s">
        <v>38</v>
      </c>
      <c r="C15" s="47">
        <v>3.15</v>
      </c>
      <c r="D15" s="12">
        <f>MAX('ENE-2'!D15,'ENE-3'!D15,'ENE-4'!D15,'ENE-5'!D15)</f>
        <v>3.15</v>
      </c>
      <c r="E15" s="11">
        <f>MIN('ENE-2'!E15,'ENE-3'!E15,'ENE-4'!E15,'ENE-5'!E15)</f>
        <v>3.15</v>
      </c>
      <c r="F15" s="47">
        <v>3.15</v>
      </c>
      <c r="G15" s="43"/>
      <c r="H15" s="45">
        <f t="shared" si="0"/>
        <v>0</v>
      </c>
      <c r="J15" s="7">
        <f>SUM('ENE-2'!J15,'ENE-3'!J15,'ENE-4'!J15,'ENE-5'!J15)</f>
        <v>5591.25</v>
      </c>
    </row>
    <row r="16" spans="1:10" x14ac:dyDescent="0.3">
      <c r="A16" s="54" t="s">
        <v>10</v>
      </c>
      <c r="B16" s="55" t="s">
        <v>37</v>
      </c>
      <c r="C16" s="58">
        <v>67</v>
      </c>
      <c r="D16" s="58">
        <f>MAX('ENE-2'!D16,'ENE-3'!D16,'ENE-4'!D16,'ENE-5'!D16)</f>
        <v>70</v>
      </c>
      <c r="E16" s="58">
        <f>MIN('ENE-2'!E16,'ENE-3'!E16,'ENE-4'!E16,'ENE-5'!E16)</f>
        <v>67</v>
      </c>
      <c r="F16" s="58">
        <v>70</v>
      </c>
      <c r="G16" s="54"/>
      <c r="H16" s="57">
        <f t="shared" si="0"/>
        <v>4.4776119402985072E-2</v>
      </c>
      <c r="J16" s="7">
        <f>SUM('ENE-2'!J16,'ENE-3'!J16,'ENE-4'!J16,'ENE-5'!J16)</f>
        <v>57800</v>
      </c>
    </row>
    <row r="17" spans="1:13" x14ac:dyDescent="0.3">
      <c r="A17" s="43" t="s">
        <v>16</v>
      </c>
      <c r="B17" s="44" t="s">
        <v>36</v>
      </c>
      <c r="C17" s="48">
        <v>4.37</v>
      </c>
      <c r="D17" s="12">
        <f>MAX('ENE-2'!D17,'ENE-3'!D17,'ENE-4'!D17,'ENE-5'!D17)</f>
        <v>4.37</v>
      </c>
      <c r="E17" s="11">
        <f>MIN('ENE-2'!E17,'ENE-3'!E17,'ENE-4'!E17,'ENE-5'!E17)</f>
        <v>4.37</v>
      </c>
      <c r="F17" s="48">
        <v>4.37</v>
      </c>
      <c r="G17" s="43"/>
      <c r="H17" s="45">
        <f t="shared" si="0"/>
        <v>0</v>
      </c>
      <c r="J17" s="7">
        <f>SUM('ENE-2'!J17,'ENE-3'!J17,'ENE-4'!J17,'ENE-5'!J17)</f>
        <v>0</v>
      </c>
    </row>
    <row r="18" spans="1:13" x14ac:dyDescent="0.3">
      <c r="A18" s="43" t="s">
        <v>11</v>
      </c>
      <c r="B18" s="44" t="s">
        <v>35</v>
      </c>
      <c r="C18" s="47">
        <v>1</v>
      </c>
      <c r="D18" s="12">
        <f>MAX('ENE-2'!D18,'ENE-3'!D18,'ENE-4'!D18,'ENE-5'!D18)</f>
        <v>1</v>
      </c>
      <c r="E18" s="11">
        <f>MIN('ENE-2'!E18,'ENE-3'!E18,'ENE-4'!E18,'ENE-5'!E18)</f>
        <v>1</v>
      </c>
      <c r="F18" s="47">
        <v>1</v>
      </c>
      <c r="G18" s="43"/>
      <c r="H18" s="45">
        <f t="shared" si="0"/>
        <v>0</v>
      </c>
      <c r="J18" s="7">
        <f>SUM('ENE-2'!J18,'ENE-3'!J18,'ENE-4'!J18,'ENE-5'!J18)</f>
        <v>0</v>
      </c>
    </row>
    <row r="19" spans="1:13" x14ac:dyDescent="0.3">
      <c r="A19" s="54" t="s">
        <v>12</v>
      </c>
      <c r="B19" s="55" t="s">
        <v>34</v>
      </c>
      <c r="C19" s="58">
        <v>0.46</v>
      </c>
      <c r="D19" s="58">
        <f>MAX('ENE-2'!D19,'ENE-3'!D19,'ENE-4'!D19,'ENE-5'!D19)</f>
        <v>0.5</v>
      </c>
      <c r="E19" s="58">
        <f>MIN('ENE-2'!E19,'ENE-3'!E19,'ENE-4'!E19,'ENE-5'!E19)</f>
        <v>0.46</v>
      </c>
      <c r="F19" s="58">
        <v>0.5</v>
      </c>
      <c r="G19" s="54"/>
      <c r="H19" s="57">
        <f t="shared" si="0"/>
        <v>8.6956521739130391E-2</v>
      </c>
      <c r="J19" s="7">
        <f>SUM('ENE-2'!J19,'ENE-3'!J19,'ENE-4'!J19,'ENE-5'!J19)</f>
        <v>51661.5</v>
      </c>
    </row>
    <row r="20" spans="1:13" x14ac:dyDescent="0.3">
      <c r="A20" s="52" t="s">
        <v>57</v>
      </c>
      <c r="B20" s="46" t="s">
        <v>56</v>
      </c>
      <c r="C20" s="47">
        <v>3.9</v>
      </c>
      <c r="D20" s="12">
        <f>MAX('ENE-2'!D20,'ENE-3'!D20,'ENE-4'!D20,'ENE-5'!D20)</f>
        <v>3.9</v>
      </c>
      <c r="E20" s="11">
        <f>MIN('ENE-2'!E20,'ENE-3'!E20,'ENE-4'!E20,'ENE-5'!E20)</f>
        <v>3.9</v>
      </c>
      <c r="F20" s="47">
        <v>3.9</v>
      </c>
      <c r="G20" s="52"/>
      <c r="H20" s="53">
        <f>(F20-C20)/C20</f>
        <v>0</v>
      </c>
      <c r="J20" s="7">
        <f>SUM('ENE-2'!J20,'ENE-3'!J20,'ENE-4'!J20,'ENE-5'!J20)</f>
        <v>0</v>
      </c>
    </row>
    <row r="21" spans="1:13" x14ac:dyDescent="0.3">
      <c r="A21" s="52" t="s">
        <v>13</v>
      </c>
      <c r="B21" s="46" t="s">
        <v>33</v>
      </c>
      <c r="C21" s="47">
        <v>2.62</v>
      </c>
      <c r="D21" s="12">
        <f>MAX('ENE-2'!D21,'ENE-3'!D21,'ENE-4'!D21,'ENE-5'!D21)</f>
        <v>2.62</v>
      </c>
      <c r="E21" s="11">
        <f>MIN('ENE-2'!E21,'ENE-3'!E21,'ENE-4'!E21,'ENE-5'!E21)</f>
        <v>2.62</v>
      </c>
      <c r="F21" s="47">
        <v>2.62</v>
      </c>
      <c r="G21" s="52"/>
      <c r="H21" s="53">
        <f t="shared" si="0"/>
        <v>0</v>
      </c>
      <c r="J21" s="7">
        <f>SUM('ENE-2'!J21,'ENE-3'!J21,'ENE-4'!J21,'ENE-5'!J21)</f>
        <v>0</v>
      </c>
      <c r="M21" s="8"/>
    </row>
    <row r="22" spans="1:13" x14ac:dyDescent="0.3">
      <c r="A22" s="43" t="s">
        <v>14</v>
      </c>
      <c r="B22" s="44" t="s">
        <v>32</v>
      </c>
      <c r="C22" s="47">
        <v>0.9</v>
      </c>
      <c r="D22" s="12">
        <f>MAX('ENE-2'!D22,'ENE-3'!D22,'ENE-4'!D22,'ENE-5'!D22)</f>
        <v>0.9</v>
      </c>
      <c r="E22" s="11">
        <f>MIN('ENE-2'!E22,'ENE-3'!E22,'ENE-4'!E22,'ENE-5'!E22)</f>
        <v>0.9</v>
      </c>
      <c r="F22" s="47">
        <v>0.9</v>
      </c>
      <c r="G22" s="43"/>
      <c r="H22" s="45">
        <f t="shared" si="0"/>
        <v>0</v>
      </c>
      <c r="J22" s="7">
        <f>SUM('ENE-2'!J22,'ENE-3'!J22,'ENE-4'!J22,'ENE-5'!J22)</f>
        <v>6291</v>
      </c>
    </row>
    <row r="23" spans="1:13" x14ac:dyDescent="0.3">
      <c r="A23" s="52" t="s">
        <v>15</v>
      </c>
      <c r="B23" s="46" t="s">
        <v>31</v>
      </c>
      <c r="C23" s="47">
        <v>6.05</v>
      </c>
      <c r="D23" s="12">
        <f>MAX('ENE-2'!D23,'ENE-3'!D23,'ENE-4'!D23,'ENE-5'!D23)</f>
        <v>6.05</v>
      </c>
      <c r="E23" s="11">
        <f>MIN('ENE-2'!E23,'ENE-3'!E23,'ENE-4'!E23,'ENE-5'!E23)</f>
        <v>6.05</v>
      </c>
      <c r="F23" s="47">
        <v>6.05</v>
      </c>
      <c r="G23" s="52"/>
      <c r="H23" s="53">
        <f t="shared" si="0"/>
        <v>0</v>
      </c>
      <c r="J23" s="7">
        <f>SUM('ENE-2'!J23,'ENE-3'!J23,'ENE-4'!J23,'ENE-5'!J23)</f>
        <v>0</v>
      </c>
    </row>
    <row r="24" spans="1:13" x14ac:dyDescent="0.3">
      <c r="A24" s="52" t="s">
        <v>55</v>
      </c>
      <c r="B24" s="46" t="s">
        <v>54</v>
      </c>
      <c r="C24" s="47">
        <v>4.25</v>
      </c>
      <c r="D24" s="12">
        <f>MAX('ENE-2'!D24,'ENE-3'!D24,'ENE-4'!D24,'ENE-5'!D24)</f>
        <v>4.25</v>
      </c>
      <c r="E24" s="11">
        <f>MIN('ENE-2'!E24,'ENE-3'!E24,'ENE-4'!E24,'ENE-5'!E24)</f>
        <v>4.25</v>
      </c>
      <c r="F24" s="47">
        <v>4.25</v>
      </c>
      <c r="G24" s="52"/>
      <c r="H24" s="53">
        <f>(F24-C24)/C24</f>
        <v>0</v>
      </c>
      <c r="J24" s="7">
        <f>SUM('ENE-2'!J24,'ENE-3'!J24,'ENE-4'!J24,'ENE-5'!J24)</f>
        <v>0</v>
      </c>
    </row>
    <row r="25" spans="1:13" x14ac:dyDescent="0.3">
      <c r="A25" s="52" t="s">
        <v>26</v>
      </c>
      <c r="B25" s="46" t="s">
        <v>30</v>
      </c>
      <c r="C25" s="47">
        <v>2.6</v>
      </c>
      <c r="D25" s="12">
        <f>MAX('ENE-2'!D25,'ENE-3'!D25,'ENE-4'!D25,'ENE-5'!D25)</f>
        <v>2.6</v>
      </c>
      <c r="E25" s="11">
        <f>MIN('ENE-2'!E25,'ENE-3'!E25,'ENE-4'!E25,'ENE-5'!E25)</f>
        <v>2.6</v>
      </c>
      <c r="F25" s="47">
        <v>2.6</v>
      </c>
      <c r="G25" s="52"/>
      <c r="H25" s="53">
        <f t="shared" si="0"/>
        <v>0</v>
      </c>
      <c r="J25" s="7">
        <f>SUM('ENE-2'!J25,'ENE-3'!J25,'ENE-4'!J25,'ENE-5'!J25)</f>
        <v>0</v>
      </c>
    </row>
    <row r="26" spans="1:13" ht="15" thickBot="1" x14ac:dyDescent="0.35">
      <c r="A26" s="52" t="s">
        <v>24</v>
      </c>
      <c r="B26" s="46" t="s">
        <v>29</v>
      </c>
      <c r="C26" s="52"/>
      <c r="D26" s="48"/>
      <c r="E26" s="48"/>
      <c r="F26" s="47"/>
      <c r="G26" s="52"/>
      <c r="H26" s="53"/>
      <c r="J26" s="9">
        <f>SUM('ENE-2'!J26,'ENE-3'!J26,'ENE-4'!J26,'ENE-5'!J26)</f>
        <v>0</v>
      </c>
    </row>
    <row r="27" spans="1:13" x14ac:dyDescent="0.3">
      <c r="A27" s="5"/>
      <c r="B27" s="10"/>
      <c r="J27" s="1">
        <f>SUM(J5:J26)</f>
        <v>353176.94999999995</v>
      </c>
    </row>
    <row r="28" spans="1:13" x14ac:dyDescent="0.3">
      <c r="J28" s="7"/>
      <c r="K28" s="8"/>
    </row>
    <row r="29" spans="1:13" x14ac:dyDescent="0.3">
      <c r="K29" s="8"/>
    </row>
    <row r="43" spans="3:3" x14ac:dyDescent="0.3">
      <c r="C43" s="2" t="s">
        <v>25</v>
      </c>
    </row>
  </sheetData>
  <mergeCells count="1">
    <mergeCell ref="A1:H1"/>
  </mergeCells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{1799436C-BD31-44F7-9308-C6AF462777F9}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99436C-BD31-44F7-9308-C6AF462777F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showGridLines="0" zoomScaleNormal="100" workbookViewId="0">
      <selection sqref="A1:H1"/>
    </sheetView>
  </sheetViews>
  <sheetFormatPr defaultRowHeight="14.4" x14ac:dyDescent="0.3"/>
  <cols>
    <col min="1" max="1" width="25.44140625" style="2" bestFit="1" customWidth="1"/>
    <col min="2" max="2" width="7.109375" style="2" customWidth="1"/>
    <col min="3" max="3" width="13.33203125" style="2" customWidth="1"/>
    <col min="4" max="5" width="9" style="13" customWidth="1"/>
    <col min="6" max="6" width="13.33203125" style="2" bestFit="1" customWidth="1"/>
    <col min="7" max="7" width="8.88671875" style="2"/>
    <col min="8" max="8" width="11" style="2" bestFit="1" customWidth="1"/>
    <col min="9" max="9" width="8.88671875" style="2"/>
    <col min="10" max="10" width="16.33203125" style="2" bestFit="1" customWidth="1"/>
    <col min="11" max="11" width="8.88671875" style="2"/>
    <col min="12" max="12" width="10" style="2" bestFit="1" customWidth="1"/>
    <col min="13" max="16384" width="8.88671875" style="2"/>
  </cols>
  <sheetData>
    <row r="1" spans="1:12" x14ac:dyDescent="0.3">
      <c r="A1" s="59">
        <v>43102</v>
      </c>
      <c r="B1" s="59"/>
      <c r="C1" s="59"/>
      <c r="D1" s="59"/>
      <c r="E1" s="59"/>
      <c r="F1" s="59"/>
      <c r="G1" s="59"/>
      <c r="H1" s="59"/>
    </row>
    <row r="2" spans="1:12" x14ac:dyDescent="0.3">
      <c r="A2" s="37"/>
    </row>
    <row r="3" spans="1:12" x14ac:dyDescent="0.3">
      <c r="A3" s="34" t="s">
        <v>20</v>
      </c>
      <c r="B3" s="34" t="s">
        <v>50</v>
      </c>
      <c r="C3" s="34" t="s">
        <v>52</v>
      </c>
      <c r="D3" s="36" t="s">
        <v>28</v>
      </c>
      <c r="E3" s="35" t="s">
        <v>27</v>
      </c>
      <c r="F3" s="34" t="s">
        <v>51</v>
      </c>
      <c r="H3" s="34" t="s">
        <v>21</v>
      </c>
      <c r="J3" s="14" t="s">
        <v>23</v>
      </c>
    </row>
    <row r="4" spans="1:12" x14ac:dyDescent="0.3">
      <c r="A4" s="15" t="s">
        <v>17</v>
      </c>
      <c r="B4" s="17" t="s">
        <v>49</v>
      </c>
      <c r="C4" s="38">
        <v>1206.08</v>
      </c>
      <c r="D4" s="39"/>
      <c r="E4" s="16"/>
      <c r="F4" s="38">
        <v>1206.08</v>
      </c>
      <c r="G4" s="15"/>
      <c r="H4" s="18">
        <f>(F4-C4)/C4</f>
        <v>0</v>
      </c>
      <c r="J4" s="6"/>
    </row>
    <row r="5" spans="1:12" x14ac:dyDescent="0.3">
      <c r="A5" s="15" t="s">
        <v>22</v>
      </c>
      <c r="B5" s="17" t="s">
        <v>48</v>
      </c>
      <c r="C5" s="19">
        <v>10</v>
      </c>
      <c r="D5" s="21">
        <v>10</v>
      </c>
      <c r="E5" s="20">
        <v>10</v>
      </c>
      <c r="F5" s="19">
        <v>10</v>
      </c>
      <c r="G5" s="15"/>
      <c r="H5" s="18">
        <f>(F5-C5)/C5</f>
        <v>0</v>
      </c>
      <c r="J5" s="6"/>
    </row>
    <row r="6" spans="1:12" x14ac:dyDescent="0.3">
      <c r="A6" s="15" t="s">
        <v>0</v>
      </c>
      <c r="B6" s="17" t="s">
        <v>47</v>
      </c>
      <c r="C6" s="19">
        <v>0.81</v>
      </c>
      <c r="D6" s="21">
        <v>0.81</v>
      </c>
      <c r="E6" s="20">
        <v>0.81</v>
      </c>
      <c r="F6" s="19">
        <v>0.81</v>
      </c>
      <c r="G6" s="15"/>
      <c r="H6" s="18">
        <f>(F6-C6)/C6</f>
        <v>0</v>
      </c>
      <c r="J6" s="6"/>
    </row>
    <row r="7" spans="1:12" x14ac:dyDescent="0.3">
      <c r="A7" s="29" t="s">
        <v>1</v>
      </c>
      <c r="B7" s="33" t="s">
        <v>46</v>
      </c>
      <c r="C7" s="30">
        <v>0.36</v>
      </c>
      <c r="D7" s="32">
        <v>0.42</v>
      </c>
      <c r="E7" s="31">
        <v>0.36</v>
      </c>
      <c r="F7" s="30">
        <v>0.42</v>
      </c>
      <c r="G7" s="29"/>
      <c r="H7" s="28">
        <f>(F7-C7)/C7</f>
        <v>0.16666666666666666</v>
      </c>
      <c r="J7" s="6">
        <v>4200</v>
      </c>
    </row>
    <row r="8" spans="1:12" x14ac:dyDescent="0.3">
      <c r="A8" s="15" t="s">
        <v>2</v>
      </c>
      <c r="B8" s="17" t="s">
        <v>45</v>
      </c>
      <c r="C8" s="19">
        <v>0.53</v>
      </c>
      <c r="D8" s="21">
        <v>0.53</v>
      </c>
      <c r="E8" s="20">
        <v>0.53</v>
      </c>
      <c r="F8" s="19">
        <v>0.53</v>
      </c>
      <c r="G8" s="15"/>
      <c r="H8" s="18">
        <f>(F8-C8)/C8</f>
        <v>0</v>
      </c>
      <c r="J8" s="6"/>
    </row>
    <row r="9" spans="1:12" x14ac:dyDescent="0.3">
      <c r="A9" s="15" t="s">
        <v>3</v>
      </c>
      <c r="B9" s="17" t="s">
        <v>44</v>
      </c>
      <c r="C9" s="19">
        <v>1000</v>
      </c>
      <c r="D9" s="21">
        <v>1000</v>
      </c>
      <c r="E9" s="20">
        <v>1000</v>
      </c>
      <c r="F9" s="19">
        <v>1000</v>
      </c>
      <c r="G9" s="15"/>
      <c r="H9" s="18">
        <f>(F9-C9)/C9</f>
        <v>0</v>
      </c>
      <c r="J9" s="6"/>
    </row>
    <row r="10" spans="1:12" x14ac:dyDescent="0.3">
      <c r="A10" s="15" t="s">
        <v>4</v>
      </c>
      <c r="B10" s="17" t="s">
        <v>43</v>
      </c>
      <c r="C10" s="19">
        <v>90</v>
      </c>
      <c r="D10" s="21">
        <v>90</v>
      </c>
      <c r="E10" s="20">
        <v>90</v>
      </c>
      <c r="F10" s="19">
        <v>90</v>
      </c>
      <c r="G10" s="15"/>
      <c r="H10" s="18">
        <f>(F10-C10)/C10</f>
        <v>0</v>
      </c>
      <c r="J10" s="6"/>
    </row>
    <row r="11" spans="1:12" x14ac:dyDescent="0.3">
      <c r="A11" s="15" t="s">
        <v>5</v>
      </c>
      <c r="B11" s="17" t="s">
        <v>42</v>
      </c>
      <c r="C11" s="19">
        <v>1.1000000000000001</v>
      </c>
      <c r="D11" s="21">
        <v>1.1000000000000001</v>
      </c>
      <c r="E11" s="20">
        <v>1.1000000000000001</v>
      </c>
      <c r="F11" s="19">
        <v>1.1000000000000001</v>
      </c>
      <c r="G11" s="15"/>
      <c r="H11" s="18">
        <f>(F11-C11)/C11</f>
        <v>0</v>
      </c>
      <c r="J11" s="6"/>
      <c r="L11" s="10"/>
    </row>
    <row r="12" spans="1:12" x14ac:dyDescent="0.3">
      <c r="A12" s="15" t="s">
        <v>6</v>
      </c>
      <c r="B12" s="17" t="s">
        <v>41</v>
      </c>
      <c r="C12" s="19">
        <v>1</v>
      </c>
      <c r="D12" s="21">
        <v>1</v>
      </c>
      <c r="E12" s="20">
        <v>1</v>
      </c>
      <c r="F12" s="19">
        <v>1</v>
      </c>
      <c r="G12" s="15"/>
      <c r="H12" s="18">
        <f>(F12-C12)/C12</f>
        <v>0</v>
      </c>
      <c r="J12" s="6"/>
    </row>
    <row r="13" spans="1:12" x14ac:dyDescent="0.3">
      <c r="A13" s="15" t="s">
        <v>7</v>
      </c>
      <c r="B13" s="17" t="s">
        <v>40</v>
      </c>
      <c r="C13" s="19">
        <v>1.98</v>
      </c>
      <c r="D13" s="21">
        <v>1.98</v>
      </c>
      <c r="E13" s="20">
        <v>1.96</v>
      </c>
      <c r="F13" s="19">
        <v>1.98</v>
      </c>
      <c r="G13" s="15"/>
      <c r="H13" s="18">
        <f>(F13-C13)/C13</f>
        <v>0</v>
      </c>
      <c r="J13" s="6">
        <v>1217.6400000000001</v>
      </c>
    </row>
    <row r="14" spans="1:12" x14ac:dyDescent="0.3">
      <c r="A14" s="15" t="s">
        <v>8</v>
      </c>
      <c r="B14" s="17" t="s">
        <v>39</v>
      </c>
      <c r="C14" s="19">
        <v>2.6</v>
      </c>
      <c r="D14" s="21">
        <v>2.6</v>
      </c>
      <c r="E14" s="20">
        <v>2.6</v>
      </c>
      <c r="F14" s="19">
        <v>2.6</v>
      </c>
      <c r="G14" s="15"/>
      <c r="H14" s="18">
        <f>(F14-C14)/C14</f>
        <v>0</v>
      </c>
      <c r="J14" s="6"/>
    </row>
    <row r="15" spans="1:12" x14ac:dyDescent="0.3">
      <c r="A15" s="15" t="s">
        <v>9</v>
      </c>
      <c r="B15" s="17" t="s">
        <v>38</v>
      </c>
      <c r="C15" s="19">
        <v>3.15</v>
      </c>
      <c r="D15" s="21">
        <v>3.15</v>
      </c>
      <c r="E15" s="20">
        <v>3.15</v>
      </c>
      <c r="F15" s="19">
        <v>3.15</v>
      </c>
      <c r="G15" s="15"/>
      <c r="H15" s="18">
        <f>(F15-C15)/C15</f>
        <v>0</v>
      </c>
      <c r="J15" s="6"/>
    </row>
    <row r="16" spans="1:12" x14ac:dyDescent="0.3">
      <c r="A16" s="15" t="s">
        <v>10</v>
      </c>
      <c r="B16" s="17" t="s">
        <v>37</v>
      </c>
      <c r="C16" s="19">
        <v>67</v>
      </c>
      <c r="D16" s="21">
        <v>67</v>
      </c>
      <c r="E16" s="20">
        <v>67</v>
      </c>
      <c r="F16" s="19">
        <v>67</v>
      </c>
      <c r="G16" s="15"/>
      <c r="H16" s="18">
        <f>(F16-C16)/C16</f>
        <v>0</v>
      </c>
      <c r="J16" s="6"/>
    </row>
    <row r="17" spans="1:10" x14ac:dyDescent="0.3">
      <c r="A17" s="15" t="s">
        <v>16</v>
      </c>
      <c r="B17" s="17" t="s">
        <v>36</v>
      </c>
      <c r="C17" s="19">
        <v>4.37</v>
      </c>
      <c r="D17" s="21">
        <v>4.37</v>
      </c>
      <c r="E17" s="20">
        <v>4.37</v>
      </c>
      <c r="F17" s="19">
        <v>4.37</v>
      </c>
      <c r="G17" s="15"/>
      <c r="H17" s="18">
        <f>(F17-C17)/C17</f>
        <v>0</v>
      </c>
      <c r="J17" s="6"/>
    </row>
    <row r="18" spans="1:10" x14ac:dyDescent="0.3">
      <c r="A18" s="15" t="s">
        <v>11</v>
      </c>
      <c r="B18" s="17" t="s">
        <v>35</v>
      </c>
      <c r="C18" s="19">
        <v>1</v>
      </c>
      <c r="D18" s="21">
        <v>1</v>
      </c>
      <c r="E18" s="20">
        <v>1</v>
      </c>
      <c r="F18" s="19">
        <v>1</v>
      </c>
      <c r="G18" s="15"/>
      <c r="H18" s="18">
        <f>(F18-C18)/C18</f>
        <v>0</v>
      </c>
      <c r="J18" s="6"/>
    </row>
    <row r="19" spans="1:10" x14ac:dyDescent="0.3">
      <c r="A19" s="15" t="s">
        <v>12</v>
      </c>
      <c r="B19" s="17" t="s">
        <v>34</v>
      </c>
      <c r="C19" s="19">
        <v>0.46</v>
      </c>
      <c r="D19" s="21">
        <v>0.46</v>
      </c>
      <c r="E19" s="20">
        <v>0.46</v>
      </c>
      <c r="F19" s="19">
        <v>0.46</v>
      </c>
      <c r="G19" s="15"/>
      <c r="H19" s="18">
        <f>(F19-C19)/C19</f>
        <v>0</v>
      </c>
      <c r="J19" s="6"/>
    </row>
    <row r="20" spans="1:10" x14ac:dyDescent="0.3">
      <c r="A20" s="62" t="s">
        <v>57</v>
      </c>
      <c r="B20" s="61" t="s">
        <v>56</v>
      </c>
      <c r="C20" s="19">
        <v>3.9</v>
      </c>
      <c r="D20" s="21">
        <v>3.9</v>
      </c>
      <c r="E20" s="20">
        <v>3.9</v>
      </c>
      <c r="F20" s="19">
        <v>3.9</v>
      </c>
      <c r="G20" s="15"/>
      <c r="H20" s="18">
        <f>(F20-C20)/C20</f>
        <v>0</v>
      </c>
      <c r="J20" s="6"/>
    </row>
    <row r="21" spans="1:10" x14ac:dyDescent="0.3">
      <c r="A21" s="15" t="s">
        <v>13</v>
      </c>
      <c r="B21" s="17" t="s">
        <v>33</v>
      </c>
      <c r="C21" s="19">
        <v>2.62</v>
      </c>
      <c r="D21" s="21">
        <v>2.62</v>
      </c>
      <c r="E21" s="20">
        <v>2.62</v>
      </c>
      <c r="F21" s="19">
        <v>2.62</v>
      </c>
      <c r="G21" s="15"/>
      <c r="H21" s="18">
        <f>(F21-C21)/C21</f>
        <v>0</v>
      </c>
      <c r="J21" s="6"/>
    </row>
    <row r="22" spans="1:10" x14ac:dyDescent="0.3">
      <c r="A22" s="15" t="s">
        <v>14</v>
      </c>
      <c r="B22" s="17" t="s">
        <v>32</v>
      </c>
      <c r="C22" s="19">
        <v>0.9</v>
      </c>
      <c r="D22" s="21">
        <v>0.9</v>
      </c>
      <c r="E22" s="20">
        <v>0.9</v>
      </c>
      <c r="F22" s="19">
        <v>0.9</v>
      </c>
      <c r="G22" s="15"/>
      <c r="H22" s="18">
        <f>(F22-C22)/C22</f>
        <v>0</v>
      </c>
      <c r="J22" s="6"/>
    </row>
    <row r="23" spans="1:10" x14ac:dyDescent="0.3">
      <c r="A23" s="15" t="s">
        <v>15</v>
      </c>
      <c r="B23" s="17" t="s">
        <v>31</v>
      </c>
      <c r="C23" s="19">
        <v>6.05</v>
      </c>
      <c r="D23" s="21">
        <v>6.05</v>
      </c>
      <c r="E23" s="20">
        <v>6.05</v>
      </c>
      <c r="F23" s="19">
        <v>6.05</v>
      </c>
      <c r="G23" s="15"/>
      <c r="H23" s="18">
        <f>(F23-C23)/C23</f>
        <v>0</v>
      </c>
      <c r="J23" s="6"/>
    </row>
    <row r="24" spans="1:10" x14ac:dyDescent="0.3">
      <c r="A24" s="62" t="s">
        <v>55</v>
      </c>
      <c r="B24" s="61" t="s">
        <v>54</v>
      </c>
      <c r="C24" s="19">
        <v>4.25</v>
      </c>
      <c r="D24" s="21">
        <v>4.25</v>
      </c>
      <c r="E24" s="20">
        <v>4.25</v>
      </c>
      <c r="F24" s="19">
        <v>4.25</v>
      </c>
      <c r="G24" s="15"/>
      <c r="H24" s="18">
        <f>(F24-C24)/C24</f>
        <v>0</v>
      </c>
      <c r="J24" s="6"/>
    </row>
    <row r="25" spans="1:10" x14ac:dyDescent="0.3">
      <c r="A25" s="15" t="s">
        <v>26</v>
      </c>
      <c r="B25" s="17" t="s">
        <v>30</v>
      </c>
      <c r="C25" s="19">
        <v>2.6</v>
      </c>
      <c r="D25" s="21">
        <v>2.6</v>
      </c>
      <c r="E25" s="20">
        <v>2.6</v>
      </c>
      <c r="F25" s="19">
        <v>2.6</v>
      </c>
      <c r="G25" s="15"/>
      <c r="H25" s="18">
        <f>(F25-C25)/C25</f>
        <v>0</v>
      </c>
      <c r="J25" s="6"/>
    </row>
    <row r="26" spans="1:10" ht="15" thickBot="1" x14ac:dyDescent="0.35">
      <c r="A26" s="15" t="s">
        <v>24</v>
      </c>
      <c r="B26" s="17" t="s">
        <v>29</v>
      </c>
      <c r="C26" s="15"/>
      <c r="D26" s="16"/>
      <c r="E26" s="16"/>
      <c r="F26" s="15"/>
      <c r="G26" s="15"/>
      <c r="H26" s="15"/>
      <c r="J26" s="9"/>
    </row>
    <row r="27" spans="1:10" x14ac:dyDescent="0.3">
      <c r="A27" s="14"/>
      <c r="B27" s="10"/>
      <c r="J27" s="1">
        <f>SUM(J5:J26)</f>
        <v>5417.64</v>
      </c>
    </row>
  </sheetData>
  <mergeCells count="1">
    <mergeCell ref="A1:H1"/>
  </mergeCells>
  <conditionalFormatting sqref="J4:J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{828CE563-6D3F-467F-B944-6EF78E7DC670}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{19736149-6B57-433F-BA3C-B0E4E8B3978E}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8CE563-6D3F-467F-B944-6EF78E7DC6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19736149-6B57-433F-BA3C-B0E4E8B3978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showGridLines="0" zoomScaleNormal="100" workbookViewId="0">
      <selection activeCell="F16" sqref="F16"/>
    </sheetView>
  </sheetViews>
  <sheetFormatPr defaultRowHeight="14.4" x14ac:dyDescent="0.3"/>
  <cols>
    <col min="1" max="1" width="25.44140625" style="2" bestFit="1" customWidth="1"/>
    <col min="2" max="2" width="7.109375" style="2" customWidth="1"/>
    <col min="3" max="3" width="13.33203125" style="2" customWidth="1"/>
    <col min="4" max="5" width="9" style="13" customWidth="1"/>
    <col min="6" max="6" width="13.33203125" style="2" bestFit="1" customWidth="1"/>
    <col min="7" max="7" width="8.88671875" style="2"/>
    <col min="8" max="8" width="11" style="2" bestFit="1" customWidth="1"/>
    <col min="9" max="9" width="8.88671875" style="2"/>
    <col min="10" max="10" width="16.33203125" style="2" bestFit="1" customWidth="1"/>
    <col min="11" max="11" width="8.88671875" style="2"/>
    <col min="12" max="12" width="10" style="2" bestFit="1" customWidth="1"/>
    <col min="13" max="16384" width="8.88671875" style="2"/>
  </cols>
  <sheetData>
    <row r="1" spans="1:12" x14ac:dyDescent="0.3">
      <c r="A1" s="59">
        <v>43103</v>
      </c>
      <c r="B1" s="59"/>
      <c r="C1" s="59"/>
      <c r="D1" s="59"/>
      <c r="E1" s="59"/>
      <c r="F1" s="59"/>
      <c r="G1" s="59"/>
      <c r="H1" s="59"/>
    </row>
    <row r="2" spans="1:12" x14ac:dyDescent="0.3">
      <c r="A2" s="37"/>
    </row>
    <row r="3" spans="1:12" x14ac:dyDescent="0.3">
      <c r="A3" s="34" t="s">
        <v>20</v>
      </c>
      <c r="B3" s="34" t="s">
        <v>50</v>
      </c>
      <c r="C3" s="34" t="s">
        <v>52</v>
      </c>
      <c r="D3" s="36" t="s">
        <v>28</v>
      </c>
      <c r="E3" s="35" t="s">
        <v>27</v>
      </c>
      <c r="F3" s="34" t="s">
        <v>51</v>
      </c>
      <c r="H3" s="34" t="s">
        <v>21</v>
      </c>
      <c r="J3" s="14" t="s">
        <v>23</v>
      </c>
    </row>
    <row r="4" spans="1:12" x14ac:dyDescent="0.3">
      <c r="A4" s="29" t="s">
        <v>17</v>
      </c>
      <c r="B4" s="33" t="s">
        <v>49</v>
      </c>
      <c r="C4" s="40">
        <v>1206.08</v>
      </c>
      <c r="D4" s="42"/>
      <c r="E4" s="41"/>
      <c r="F4" s="40">
        <v>1215.52</v>
      </c>
      <c r="G4" s="29"/>
      <c r="H4" s="28">
        <f>(F4-C4)/C4</f>
        <v>7.8270098169276135E-3</v>
      </c>
      <c r="J4" s="6"/>
    </row>
    <row r="5" spans="1:12" x14ac:dyDescent="0.3">
      <c r="A5" s="15" t="s">
        <v>22</v>
      </c>
      <c r="B5" s="17" t="s">
        <v>48</v>
      </c>
      <c r="C5" s="19">
        <v>10</v>
      </c>
      <c r="D5" s="21">
        <v>10</v>
      </c>
      <c r="E5" s="20">
        <v>10</v>
      </c>
      <c r="F5" s="19">
        <v>10</v>
      </c>
      <c r="G5" s="15"/>
      <c r="H5" s="18">
        <f>(F5-C5)/C5</f>
        <v>0</v>
      </c>
      <c r="J5" s="6"/>
    </row>
    <row r="6" spans="1:12" x14ac:dyDescent="0.3">
      <c r="A6" s="29" t="s">
        <v>0</v>
      </c>
      <c r="B6" s="33" t="s">
        <v>47</v>
      </c>
      <c r="C6" s="30">
        <v>0.81</v>
      </c>
      <c r="D6" s="32">
        <v>0.88</v>
      </c>
      <c r="E6" s="31">
        <v>0.81</v>
      </c>
      <c r="F6" s="30">
        <v>0.88</v>
      </c>
      <c r="G6" s="29"/>
      <c r="H6" s="28">
        <f>(F6-C6)/C6</f>
        <v>8.6419753086419693E-2</v>
      </c>
      <c r="J6" s="6">
        <v>8800</v>
      </c>
    </row>
    <row r="7" spans="1:12" x14ac:dyDescent="0.3">
      <c r="A7" s="15" t="s">
        <v>1</v>
      </c>
      <c r="B7" s="17" t="s">
        <v>46</v>
      </c>
      <c r="C7" s="19">
        <v>0.42</v>
      </c>
      <c r="D7" s="21">
        <v>0.42</v>
      </c>
      <c r="E7" s="20">
        <v>0.42</v>
      </c>
      <c r="F7" s="19">
        <v>0.42</v>
      </c>
      <c r="G7" s="15"/>
      <c r="H7" s="18">
        <f>(F7-C7)/C7</f>
        <v>0</v>
      </c>
      <c r="J7" s="6">
        <v>10712.52</v>
      </c>
    </row>
    <row r="8" spans="1:12" x14ac:dyDescent="0.3">
      <c r="A8" s="15" t="s">
        <v>2</v>
      </c>
      <c r="B8" s="17" t="s">
        <v>45</v>
      </c>
      <c r="C8" s="19">
        <v>0.53</v>
      </c>
      <c r="D8" s="21">
        <v>0.53</v>
      </c>
      <c r="E8" s="20">
        <v>0.53</v>
      </c>
      <c r="F8" s="19">
        <v>0.53</v>
      </c>
      <c r="G8" s="15"/>
      <c r="H8" s="18">
        <f>(F8-C8)/C8</f>
        <v>0</v>
      </c>
      <c r="J8" s="6"/>
    </row>
    <row r="9" spans="1:12" x14ac:dyDescent="0.3">
      <c r="A9" s="15" t="s">
        <v>3</v>
      </c>
      <c r="B9" s="17" t="s">
        <v>44</v>
      </c>
      <c r="C9" s="19">
        <v>1000</v>
      </c>
      <c r="D9" s="21">
        <v>1000</v>
      </c>
      <c r="E9" s="20">
        <v>1000</v>
      </c>
      <c r="F9" s="19">
        <v>1000</v>
      </c>
      <c r="G9" s="15"/>
      <c r="H9" s="18">
        <f>(F9-C9)/C9</f>
        <v>0</v>
      </c>
      <c r="J9" s="6"/>
    </row>
    <row r="10" spans="1:12" x14ac:dyDescent="0.3">
      <c r="A10" s="15" t="s">
        <v>4</v>
      </c>
      <c r="B10" s="17" t="s">
        <v>43</v>
      </c>
      <c r="C10" s="19">
        <v>90</v>
      </c>
      <c r="D10" s="21">
        <v>90</v>
      </c>
      <c r="E10" s="20">
        <v>90</v>
      </c>
      <c r="F10" s="19">
        <v>90</v>
      </c>
      <c r="G10" s="15"/>
      <c r="H10" s="18">
        <f>(F10-C10)/C10</f>
        <v>0</v>
      </c>
      <c r="J10" s="6"/>
    </row>
    <row r="11" spans="1:12" x14ac:dyDescent="0.3">
      <c r="A11" s="15" t="s">
        <v>5</v>
      </c>
      <c r="B11" s="17" t="s">
        <v>42</v>
      </c>
      <c r="C11" s="19">
        <v>1.1000000000000001</v>
      </c>
      <c r="D11" s="21">
        <v>1.1000000000000001</v>
      </c>
      <c r="E11" s="20">
        <v>1.1000000000000001</v>
      </c>
      <c r="F11" s="19">
        <v>1.1000000000000001</v>
      </c>
      <c r="G11" s="15"/>
      <c r="H11" s="18">
        <f>(F11-C11)/C11</f>
        <v>0</v>
      </c>
      <c r="J11" s="6"/>
      <c r="L11" s="10"/>
    </row>
    <row r="12" spans="1:12" x14ac:dyDescent="0.3">
      <c r="A12" s="15" t="s">
        <v>6</v>
      </c>
      <c r="B12" s="17" t="s">
        <v>41</v>
      </c>
      <c r="C12" s="19">
        <v>1</v>
      </c>
      <c r="D12" s="21">
        <v>1</v>
      </c>
      <c r="E12" s="20">
        <v>1</v>
      </c>
      <c r="F12" s="19">
        <v>1</v>
      </c>
      <c r="G12" s="15"/>
      <c r="H12" s="18">
        <f>(F12-C12)/C12</f>
        <v>0</v>
      </c>
      <c r="J12" s="6"/>
    </row>
    <row r="13" spans="1:12" x14ac:dyDescent="0.3">
      <c r="A13" s="23" t="s">
        <v>7</v>
      </c>
      <c r="B13" s="27" t="s">
        <v>40</v>
      </c>
      <c r="C13" s="24">
        <v>1.98</v>
      </c>
      <c r="D13" s="26">
        <v>1.98</v>
      </c>
      <c r="E13" s="25">
        <v>1.96</v>
      </c>
      <c r="F13" s="24">
        <v>1.97</v>
      </c>
      <c r="G13" s="23"/>
      <c r="H13" s="22">
        <f>(F13-C13)/C13</f>
        <v>-5.0505050505050553E-3</v>
      </c>
      <c r="J13" s="6">
        <v>4780.79</v>
      </c>
    </row>
    <row r="14" spans="1:12" x14ac:dyDescent="0.3">
      <c r="A14" s="15" t="s">
        <v>8</v>
      </c>
      <c r="B14" s="17" t="s">
        <v>39</v>
      </c>
      <c r="C14" s="19">
        <v>2.6</v>
      </c>
      <c r="D14" s="21">
        <v>2.6</v>
      </c>
      <c r="E14" s="20">
        <v>2.6</v>
      </c>
      <c r="F14" s="19">
        <v>2.6</v>
      </c>
      <c r="G14" s="15"/>
      <c r="H14" s="18">
        <f>(F14-C14)/C14</f>
        <v>0</v>
      </c>
      <c r="J14" s="6"/>
    </row>
    <row r="15" spans="1:12" x14ac:dyDescent="0.3">
      <c r="A15" s="15" t="s">
        <v>9</v>
      </c>
      <c r="B15" s="17" t="s">
        <v>38</v>
      </c>
      <c r="C15" s="19">
        <v>3.15</v>
      </c>
      <c r="D15" s="21">
        <v>3.15</v>
      </c>
      <c r="E15" s="20">
        <v>3.15</v>
      </c>
      <c r="F15" s="19">
        <v>3.15</v>
      </c>
      <c r="G15" s="15"/>
      <c r="H15" s="18">
        <f>(F15-C15)/C15</f>
        <v>0</v>
      </c>
      <c r="J15" s="6"/>
    </row>
    <row r="16" spans="1:12" x14ac:dyDescent="0.3">
      <c r="A16" s="29" t="s">
        <v>10</v>
      </c>
      <c r="B16" s="33" t="s">
        <v>37</v>
      </c>
      <c r="C16" s="30">
        <v>67</v>
      </c>
      <c r="D16" s="32">
        <v>68</v>
      </c>
      <c r="E16" s="31">
        <v>67</v>
      </c>
      <c r="F16" s="30">
        <v>68</v>
      </c>
      <c r="G16" s="29"/>
      <c r="H16" s="28">
        <f>(F16-C16)/C16</f>
        <v>1.4925373134328358E-2</v>
      </c>
      <c r="J16" s="6">
        <v>34000</v>
      </c>
    </row>
    <row r="17" spans="1:10" x14ac:dyDescent="0.3">
      <c r="A17" s="15" t="s">
        <v>16</v>
      </c>
      <c r="B17" s="17" t="s">
        <v>36</v>
      </c>
      <c r="C17" s="19">
        <v>4.37</v>
      </c>
      <c r="D17" s="21">
        <v>4.37</v>
      </c>
      <c r="E17" s="20">
        <v>4.37</v>
      </c>
      <c r="F17" s="19">
        <v>4.37</v>
      </c>
      <c r="G17" s="15"/>
      <c r="H17" s="18">
        <f>(F17-C17)/C17</f>
        <v>0</v>
      </c>
      <c r="J17" s="6"/>
    </row>
    <row r="18" spans="1:10" x14ac:dyDescent="0.3">
      <c r="A18" s="15" t="s">
        <v>11</v>
      </c>
      <c r="B18" s="17" t="s">
        <v>35</v>
      </c>
      <c r="C18" s="19">
        <v>1</v>
      </c>
      <c r="D18" s="21">
        <v>1</v>
      </c>
      <c r="E18" s="20">
        <v>1</v>
      </c>
      <c r="F18" s="19">
        <v>1</v>
      </c>
      <c r="G18" s="15"/>
      <c r="H18" s="18">
        <f>(F18-C18)/C18</f>
        <v>0</v>
      </c>
      <c r="J18" s="6"/>
    </row>
    <row r="19" spans="1:10" x14ac:dyDescent="0.3">
      <c r="A19" s="15" t="s">
        <v>12</v>
      </c>
      <c r="B19" s="17" t="s">
        <v>34</v>
      </c>
      <c r="C19" s="19">
        <v>0.46</v>
      </c>
      <c r="D19" s="21">
        <v>0.46</v>
      </c>
      <c r="E19" s="20">
        <v>0.46</v>
      </c>
      <c r="F19" s="19">
        <v>0.46</v>
      </c>
      <c r="G19" s="15"/>
      <c r="H19" s="18">
        <f>(F19-C19)/C19</f>
        <v>0</v>
      </c>
      <c r="J19" s="6"/>
    </row>
    <row r="20" spans="1:10" x14ac:dyDescent="0.3">
      <c r="A20" s="62" t="s">
        <v>57</v>
      </c>
      <c r="B20" s="61" t="s">
        <v>56</v>
      </c>
      <c r="C20" s="19">
        <v>3.9</v>
      </c>
      <c r="D20" s="21">
        <v>3.9</v>
      </c>
      <c r="E20" s="20">
        <v>3.9</v>
      </c>
      <c r="F20" s="19">
        <v>3.9</v>
      </c>
      <c r="G20" s="15"/>
      <c r="H20" s="18">
        <f>(F20-C20)/C20</f>
        <v>0</v>
      </c>
      <c r="J20" s="6"/>
    </row>
    <row r="21" spans="1:10" x14ac:dyDescent="0.3">
      <c r="A21" s="15" t="s">
        <v>13</v>
      </c>
      <c r="B21" s="17" t="s">
        <v>33</v>
      </c>
      <c r="C21" s="19">
        <v>2.62</v>
      </c>
      <c r="D21" s="21">
        <v>2.62</v>
      </c>
      <c r="E21" s="20">
        <v>2.62</v>
      </c>
      <c r="F21" s="19">
        <v>2.62</v>
      </c>
      <c r="G21" s="15"/>
      <c r="H21" s="18">
        <f>(F21-C21)/C21</f>
        <v>0</v>
      </c>
      <c r="J21" s="6"/>
    </row>
    <row r="22" spans="1:10" x14ac:dyDescent="0.3">
      <c r="A22" s="15" t="s">
        <v>14</v>
      </c>
      <c r="B22" s="17" t="s">
        <v>32</v>
      </c>
      <c r="C22" s="19">
        <v>0.9</v>
      </c>
      <c r="D22" s="21">
        <v>0.9</v>
      </c>
      <c r="E22" s="20">
        <v>0.9</v>
      </c>
      <c r="F22" s="19">
        <v>0.9</v>
      </c>
      <c r="G22" s="15"/>
      <c r="H22" s="18">
        <f>(F22-C22)/C22</f>
        <v>0</v>
      </c>
      <c r="J22" s="6"/>
    </row>
    <row r="23" spans="1:10" x14ac:dyDescent="0.3">
      <c r="A23" s="15" t="s">
        <v>15</v>
      </c>
      <c r="B23" s="17" t="s">
        <v>31</v>
      </c>
      <c r="C23" s="19">
        <v>6.05</v>
      </c>
      <c r="D23" s="21">
        <v>6.05</v>
      </c>
      <c r="E23" s="20">
        <v>6.05</v>
      </c>
      <c r="F23" s="19">
        <v>6.05</v>
      </c>
      <c r="G23" s="15"/>
      <c r="H23" s="18">
        <f>(F23-C23)/C23</f>
        <v>0</v>
      </c>
      <c r="J23" s="6"/>
    </row>
    <row r="24" spans="1:10" x14ac:dyDescent="0.3">
      <c r="A24" s="62" t="s">
        <v>55</v>
      </c>
      <c r="B24" s="61" t="s">
        <v>54</v>
      </c>
      <c r="C24" s="19">
        <v>4.25</v>
      </c>
      <c r="D24" s="21">
        <v>4.25</v>
      </c>
      <c r="E24" s="20">
        <v>4.25</v>
      </c>
      <c r="F24" s="19">
        <v>4.25</v>
      </c>
      <c r="G24" s="15"/>
      <c r="H24" s="18">
        <f>(F24-C24)/C24</f>
        <v>0</v>
      </c>
      <c r="J24" s="6"/>
    </row>
    <row r="25" spans="1:10" x14ac:dyDescent="0.3">
      <c r="A25" s="15" t="s">
        <v>26</v>
      </c>
      <c r="B25" s="17" t="s">
        <v>30</v>
      </c>
      <c r="C25" s="19">
        <v>2.6</v>
      </c>
      <c r="D25" s="21">
        <v>2.6</v>
      </c>
      <c r="E25" s="20">
        <v>2.6</v>
      </c>
      <c r="F25" s="19">
        <v>2.6</v>
      </c>
      <c r="G25" s="15"/>
      <c r="H25" s="18">
        <f>(F25-C25)/C25</f>
        <v>0</v>
      </c>
      <c r="J25" s="6"/>
    </row>
    <row r="26" spans="1:10" ht="15" thickBot="1" x14ac:dyDescent="0.35">
      <c r="A26" s="15" t="s">
        <v>24</v>
      </c>
      <c r="B26" s="17" t="s">
        <v>29</v>
      </c>
      <c r="C26" s="15"/>
      <c r="D26" s="16"/>
      <c r="E26" s="16"/>
      <c r="F26" s="15"/>
      <c r="G26" s="15"/>
      <c r="H26" s="15"/>
      <c r="J26" s="9"/>
    </row>
    <row r="27" spans="1:10" x14ac:dyDescent="0.3">
      <c r="A27" s="14"/>
      <c r="B27" s="10"/>
      <c r="J27" s="1">
        <f>SUM(J5:J26)</f>
        <v>58293.31</v>
      </c>
    </row>
  </sheetData>
  <mergeCells count="1">
    <mergeCell ref="A1:H1"/>
  </mergeCells>
  <conditionalFormatting sqref="J4:J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{9DC49AB9-0500-4107-AEAC-0B6E6196FD61}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{6BF43CC8-48E5-4458-9034-6BEBB2C0ED8D}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C49AB9-0500-4107-AEAC-0B6E6196FD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6BF43CC8-48E5-4458-9034-6BEBB2C0ED8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showGridLines="0" zoomScaleNormal="100" workbookViewId="0">
      <selection sqref="A1:H1"/>
    </sheetView>
  </sheetViews>
  <sheetFormatPr defaultRowHeight="14.4" x14ac:dyDescent="0.3"/>
  <cols>
    <col min="1" max="1" width="25.44140625" style="2" bestFit="1" customWidth="1"/>
    <col min="2" max="2" width="7.109375" style="2" customWidth="1"/>
    <col min="3" max="3" width="13.33203125" style="2" customWidth="1"/>
    <col min="4" max="5" width="9" style="13" customWidth="1"/>
    <col min="6" max="6" width="13.33203125" style="2" bestFit="1" customWidth="1"/>
    <col min="7" max="7" width="8.88671875" style="2"/>
    <col min="8" max="8" width="11" style="2" bestFit="1" customWidth="1"/>
    <col min="9" max="9" width="8.88671875" style="2"/>
    <col min="10" max="10" width="16.33203125" style="2" bestFit="1" customWidth="1"/>
    <col min="11" max="11" width="8.88671875" style="2"/>
    <col min="12" max="12" width="10" style="2" bestFit="1" customWidth="1"/>
    <col min="13" max="16384" width="8.88671875" style="2"/>
  </cols>
  <sheetData>
    <row r="1" spans="1:12" x14ac:dyDescent="0.3">
      <c r="A1" s="59">
        <v>43104</v>
      </c>
      <c r="B1" s="59"/>
      <c r="C1" s="59"/>
      <c r="D1" s="59"/>
      <c r="E1" s="59"/>
      <c r="F1" s="59"/>
      <c r="G1" s="59"/>
      <c r="H1" s="59"/>
    </row>
    <row r="2" spans="1:12" x14ac:dyDescent="0.3">
      <c r="A2" s="37"/>
    </row>
    <row r="3" spans="1:12" x14ac:dyDescent="0.3">
      <c r="A3" s="34" t="s">
        <v>20</v>
      </c>
      <c r="B3" s="34" t="s">
        <v>50</v>
      </c>
      <c r="C3" s="34" t="s">
        <v>52</v>
      </c>
      <c r="D3" s="36" t="s">
        <v>28</v>
      </c>
      <c r="E3" s="35" t="s">
        <v>27</v>
      </c>
      <c r="F3" s="34" t="s">
        <v>51</v>
      </c>
      <c r="H3" s="34" t="s">
        <v>21</v>
      </c>
      <c r="J3" s="14" t="s">
        <v>23</v>
      </c>
    </row>
    <row r="4" spans="1:12" x14ac:dyDescent="0.3">
      <c r="A4" s="29" t="s">
        <v>17</v>
      </c>
      <c r="B4" s="33" t="s">
        <v>49</v>
      </c>
      <c r="C4" s="40">
        <v>1215.52</v>
      </c>
      <c r="D4" s="42"/>
      <c r="E4" s="41"/>
      <c r="F4" s="40">
        <v>1222.3800000000001</v>
      </c>
      <c r="G4" s="29"/>
      <c r="H4" s="28">
        <f>(F4-C4)/C4</f>
        <v>5.6436751349217846E-3</v>
      </c>
      <c r="J4" s="6"/>
    </row>
    <row r="5" spans="1:12" x14ac:dyDescent="0.3">
      <c r="A5" s="15" t="s">
        <v>22</v>
      </c>
      <c r="B5" s="17" t="s">
        <v>48</v>
      </c>
      <c r="C5" s="19">
        <v>10</v>
      </c>
      <c r="D5" s="21">
        <v>10</v>
      </c>
      <c r="E5" s="20">
        <v>10</v>
      </c>
      <c r="F5" s="19">
        <v>10</v>
      </c>
      <c r="G5" s="15"/>
      <c r="H5" s="18">
        <f>(F5-C5)/C5</f>
        <v>0</v>
      </c>
      <c r="J5" s="6"/>
    </row>
    <row r="6" spans="1:12" x14ac:dyDescent="0.3">
      <c r="A6" s="15" t="s">
        <v>0</v>
      </c>
      <c r="B6" s="17" t="s">
        <v>47</v>
      </c>
      <c r="C6" s="19">
        <v>0.88</v>
      </c>
      <c r="D6" s="21">
        <v>0.88</v>
      </c>
      <c r="E6" s="20">
        <v>0.88</v>
      </c>
      <c r="F6" s="19">
        <v>0.88</v>
      </c>
      <c r="G6" s="15"/>
      <c r="H6" s="18">
        <f>(F6-C6)/C6</f>
        <v>0</v>
      </c>
      <c r="J6" s="6"/>
    </row>
    <row r="7" spans="1:12" x14ac:dyDescent="0.3">
      <c r="A7" s="29" t="s">
        <v>1</v>
      </c>
      <c r="B7" s="33" t="s">
        <v>46</v>
      </c>
      <c r="C7" s="30">
        <v>0.42</v>
      </c>
      <c r="D7" s="32">
        <v>0.45</v>
      </c>
      <c r="E7" s="31">
        <v>0.42</v>
      </c>
      <c r="F7" s="30">
        <v>0.45</v>
      </c>
      <c r="G7" s="29"/>
      <c r="H7" s="28">
        <f>(F7-C7)/C7</f>
        <v>7.1428571428571494E-2</v>
      </c>
      <c r="J7" s="6">
        <v>12984.36</v>
      </c>
    </row>
    <row r="8" spans="1:12" x14ac:dyDescent="0.3">
      <c r="A8" s="15" t="s">
        <v>2</v>
      </c>
      <c r="B8" s="17" t="s">
        <v>45</v>
      </c>
      <c r="C8" s="19">
        <v>0.53</v>
      </c>
      <c r="D8" s="21">
        <v>0.53</v>
      </c>
      <c r="E8" s="20">
        <v>0.53</v>
      </c>
      <c r="F8" s="19">
        <v>0.53</v>
      </c>
      <c r="G8" s="15"/>
      <c r="H8" s="18">
        <f>(F8-C8)/C8</f>
        <v>0</v>
      </c>
      <c r="J8" s="6"/>
    </row>
    <row r="9" spans="1:12" x14ac:dyDescent="0.3">
      <c r="A9" s="15" t="s">
        <v>3</v>
      </c>
      <c r="B9" s="17" t="s">
        <v>44</v>
      </c>
      <c r="C9" s="19">
        <v>1000</v>
      </c>
      <c r="D9" s="21">
        <v>1000</v>
      </c>
      <c r="E9" s="20">
        <v>1000</v>
      </c>
      <c r="F9" s="19">
        <v>1000</v>
      </c>
      <c r="G9" s="15"/>
      <c r="H9" s="18">
        <f>(F9-C9)/C9</f>
        <v>0</v>
      </c>
      <c r="J9" s="6">
        <v>10000</v>
      </c>
    </row>
    <row r="10" spans="1:12" x14ac:dyDescent="0.3">
      <c r="A10" s="15" t="s">
        <v>4</v>
      </c>
      <c r="B10" s="17" t="s">
        <v>43</v>
      </c>
      <c r="C10" s="19">
        <v>90</v>
      </c>
      <c r="D10" s="21">
        <v>90</v>
      </c>
      <c r="E10" s="20">
        <v>90</v>
      </c>
      <c r="F10" s="19">
        <v>90</v>
      </c>
      <c r="G10" s="15"/>
      <c r="H10" s="18">
        <f>(F10-C10)/C10</f>
        <v>0</v>
      </c>
      <c r="J10" s="6">
        <v>4050</v>
      </c>
    </row>
    <row r="11" spans="1:12" x14ac:dyDescent="0.3">
      <c r="A11" s="15" t="s">
        <v>5</v>
      </c>
      <c r="B11" s="17" t="s">
        <v>42</v>
      </c>
      <c r="C11" s="19">
        <v>1.1000000000000001</v>
      </c>
      <c r="D11" s="21">
        <v>1.1000000000000001</v>
      </c>
      <c r="E11" s="20">
        <v>1.1000000000000001</v>
      </c>
      <c r="F11" s="19">
        <v>1.1000000000000001</v>
      </c>
      <c r="G11" s="15"/>
      <c r="H11" s="18">
        <f>(F11-C11)/C11</f>
        <v>0</v>
      </c>
      <c r="J11" s="6"/>
      <c r="L11" s="10"/>
    </row>
    <row r="12" spans="1:12" x14ac:dyDescent="0.3">
      <c r="A12" s="15" t="s">
        <v>6</v>
      </c>
      <c r="B12" s="17" t="s">
        <v>41</v>
      </c>
      <c r="C12" s="19">
        <v>1</v>
      </c>
      <c r="D12" s="21">
        <v>1</v>
      </c>
      <c r="E12" s="20">
        <v>1</v>
      </c>
      <c r="F12" s="19">
        <v>1</v>
      </c>
      <c r="G12" s="15"/>
      <c r="H12" s="18">
        <f>(F12-C12)/C12</f>
        <v>0</v>
      </c>
      <c r="J12" s="6"/>
    </row>
    <row r="13" spans="1:12" x14ac:dyDescent="0.3">
      <c r="A13" s="29" t="s">
        <v>7</v>
      </c>
      <c r="B13" s="33" t="s">
        <v>40</v>
      </c>
      <c r="C13" s="30">
        <v>1.97</v>
      </c>
      <c r="D13" s="32">
        <v>2</v>
      </c>
      <c r="E13" s="31">
        <v>1.97</v>
      </c>
      <c r="F13" s="30">
        <v>1.99</v>
      </c>
      <c r="G13" s="29"/>
      <c r="H13" s="28">
        <f>(F13-C13)/C13</f>
        <v>1.01522842639594E-2</v>
      </c>
      <c r="J13" s="6">
        <v>48521.02</v>
      </c>
    </row>
    <row r="14" spans="1:12" x14ac:dyDescent="0.3">
      <c r="A14" s="15" t="s">
        <v>8</v>
      </c>
      <c r="B14" s="17" t="s">
        <v>39</v>
      </c>
      <c r="C14" s="19">
        <v>2.6</v>
      </c>
      <c r="D14" s="21">
        <v>2.6</v>
      </c>
      <c r="E14" s="20">
        <v>2.6</v>
      </c>
      <c r="F14" s="19">
        <v>2.6</v>
      </c>
      <c r="G14" s="15"/>
      <c r="H14" s="18">
        <f>(F14-C14)/C14</f>
        <v>0</v>
      </c>
      <c r="J14" s="6"/>
    </row>
    <row r="15" spans="1:12" x14ac:dyDescent="0.3">
      <c r="A15" s="15" t="s">
        <v>9</v>
      </c>
      <c r="B15" s="17" t="s">
        <v>38</v>
      </c>
      <c r="C15" s="19">
        <v>3.15</v>
      </c>
      <c r="D15" s="21">
        <v>3.15</v>
      </c>
      <c r="E15" s="20">
        <v>3.15</v>
      </c>
      <c r="F15" s="19">
        <v>3.15</v>
      </c>
      <c r="G15" s="15"/>
      <c r="H15" s="18">
        <f>(F15-C15)/C15</f>
        <v>0</v>
      </c>
      <c r="J15" s="6"/>
    </row>
    <row r="16" spans="1:12" x14ac:dyDescent="0.3">
      <c r="A16" s="15" t="s">
        <v>10</v>
      </c>
      <c r="B16" s="17" t="s">
        <v>37</v>
      </c>
      <c r="C16" s="19">
        <v>68</v>
      </c>
      <c r="D16" s="21">
        <v>68</v>
      </c>
      <c r="E16" s="20">
        <v>68</v>
      </c>
      <c r="F16" s="19">
        <v>68</v>
      </c>
      <c r="G16" s="15"/>
      <c r="H16" s="18">
        <f>(F16-C16)/C16</f>
        <v>0</v>
      </c>
      <c r="J16" s="6"/>
    </row>
    <row r="17" spans="1:10" x14ac:dyDescent="0.3">
      <c r="A17" s="15" t="s">
        <v>16</v>
      </c>
      <c r="B17" s="17" t="s">
        <v>36</v>
      </c>
      <c r="C17" s="19">
        <v>4.37</v>
      </c>
      <c r="D17" s="21">
        <v>4.37</v>
      </c>
      <c r="E17" s="20">
        <v>4.37</v>
      </c>
      <c r="F17" s="19">
        <v>4.37</v>
      </c>
      <c r="G17" s="15"/>
      <c r="H17" s="18">
        <f>(F17-C17)/C17</f>
        <v>0</v>
      </c>
      <c r="J17" s="6"/>
    </row>
    <row r="18" spans="1:10" x14ac:dyDescent="0.3">
      <c r="A18" s="15" t="s">
        <v>11</v>
      </c>
      <c r="B18" s="17" t="s">
        <v>35</v>
      </c>
      <c r="C18" s="19">
        <v>1</v>
      </c>
      <c r="D18" s="21">
        <v>1</v>
      </c>
      <c r="E18" s="20">
        <v>1</v>
      </c>
      <c r="F18" s="19">
        <v>1</v>
      </c>
      <c r="G18" s="15"/>
      <c r="H18" s="18">
        <f>(F18-C18)/C18</f>
        <v>0</v>
      </c>
      <c r="J18" s="6"/>
    </row>
    <row r="19" spans="1:10" x14ac:dyDescent="0.3">
      <c r="A19" s="29" t="s">
        <v>12</v>
      </c>
      <c r="B19" s="33" t="s">
        <v>34</v>
      </c>
      <c r="C19" s="30">
        <v>0.46</v>
      </c>
      <c r="D19" s="32">
        <v>0.5</v>
      </c>
      <c r="E19" s="31">
        <v>0.46</v>
      </c>
      <c r="F19" s="30">
        <v>0.5</v>
      </c>
      <c r="G19" s="29"/>
      <c r="H19" s="28">
        <f>(F19-C19)/C19</f>
        <v>8.6956521739130391E-2</v>
      </c>
      <c r="J19" s="6">
        <v>51661.5</v>
      </c>
    </row>
    <row r="20" spans="1:10" x14ac:dyDescent="0.3">
      <c r="A20" s="62" t="s">
        <v>57</v>
      </c>
      <c r="B20" s="61" t="s">
        <v>56</v>
      </c>
      <c r="C20" s="19">
        <v>3.9</v>
      </c>
      <c r="D20" s="21">
        <v>3.9</v>
      </c>
      <c r="E20" s="20">
        <v>3.9</v>
      </c>
      <c r="F20" s="19">
        <v>3.9</v>
      </c>
      <c r="G20" s="15"/>
      <c r="H20" s="18">
        <f>(F20-C20)/C20</f>
        <v>0</v>
      </c>
      <c r="J20" s="6"/>
    </row>
    <row r="21" spans="1:10" x14ac:dyDescent="0.3">
      <c r="A21" s="15" t="s">
        <v>13</v>
      </c>
      <c r="B21" s="17" t="s">
        <v>33</v>
      </c>
      <c r="C21" s="19">
        <v>2.62</v>
      </c>
      <c r="D21" s="21">
        <v>2.62</v>
      </c>
      <c r="E21" s="20">
        <v>2.62</v>
      </c>
      <c r="F21" s="19">
        <v>2.62</v>
      </c>
      <c r="G21" s="15"/>
      <c r="H21" s="18">
        <f>(F21-C21)/C21</f>
        <v>0</v>
      </c>
      <c r="J21" s="6"/>
    </row>
    <row r="22" spans="1:10" x14ac:dyDescent="0.3">
      <c r="A22" s="15" t="s">
        <v>14</v>
      </c>
      <c r="B22" s="17" t="s">
        <v>32</v>
      </c>
      <c r="C22" s="19">
        <v>0.9</v>
      </c>
      <c r="D22" s="21">
        <v>0.9</v>
      </c>
      <c r="E22" s="20">
        <v>0.9</v>
      </c>
      <c r="F22" s="19">
        <v>0.9</v>
      </c>
      <c r="G22" s="15"/>
      <c r="H22" s="18">
        <f>(F22-C22)/C22</f>
        <v>0</v>
      </c>
      <c r="J22" s="6">
        <v>6291</v>
      </c>
    </row>
    <row r="23" spans="1:10" x14ac:dyDescent="0.3">
      <c r="A23" s="15" t="s">
        <v>15</v>
      </c>
      <c r="B23" s="17" t="s">
        <v>31</v>
      </c>
      <c r="C23" s="19">
        <v>6.05</v>
      </c>
      <c r="D23" s="21">
        <v>6.05</v>
      </c>
      <c r="E23" s="20">
        <v>6.05</v>
      </c>
      <c r="F23" s="19">
        <v>6.05</v>
      </c>
      <c r="G23" s="15"/>
      <c r="H23" s="18">
        <f>(F23-C23)/C23</f>
        <v>0</v>
      </c>
      <c r="J23" s="6"/>
    </row>
    <row r="24" spans="1:10" x14ac:dyDescent="0.3">
      <c r="A24" s="62" t="s">
        <v>55</v>
      </c>
      <c r="B24" s="61" t="s">
        <v>54</v>
      </c>
      <c r="C24" s="19">
        <v>4.25</v>
      </c>
      <c r="D24" s="21">
        <v>4.25</v>
      </c>
      <c r="E24" s="20">
        <v>4.25</v>
      </c>
      <c r="F24" s="19">
        <v>4.25</v>
      </c>
      <c r="G24" s="15"/>
      <c r="H24" s="18">
        <f>(F24-C24)/C24</f>
        <v>0</v>
      </c>
      <c r="J24" s="6"/>
    </row>
    <row r="25" spans="1:10" x14ac:dyDescent="0.3">
      <c r="A25" s="15" t="s">
        <v>26</v>
      </c>
      <c r="B25" s="17" t="s">
        <v>30</v>
      </c>
      <c r="C25" s="19">
        <v>2.6</v>
      </c>
      <c r="D25" s="21">
        <v>2.6</v>
      </c>
      <c r="E25" s="20">
        <v>2.6</v>
      </c>
      <c r="F25" s="19">
        <v>2.6</v>
      </c>
      <c r="G25" s="15"/>
      <c r="H25" s="18">
        <f>(F25-C25)/C25</f>
        <v>0</v>
      </c>
      <c r="J25" s="6"/>
    </row>
    <row r="26" spans="1:10" ht="15" thickBot="1" x14ac:dyDescent="0.35">
      <c r="A26" s="15" t="s">
        <v>24</v>
      </c>
      <c r="B26" s="17" t="s">
        <v>29</v>
      </c>
      <c r="C26" s="15"/>
      <c r="D26" s="16"/>
      <c r="E26" s="16"/>
      <c r="F26" s="15"/>
      <c r="G26" s="15"/>
      <c r="H26" s="15"/>
      <c r="J26" s="9"/>
    </row>
    <row r="27" spans="1:10" x14ac:dyDescent="0.3">
      <c r="A27" s="14"/>
      <c r="B27" s="10"/>
      <c r="J27" s="1">
        <f>SUM(J5:J26)</f>
        <v>133507.88</v>
      </c>
    </row>
  </sheetData>
  <mergeCells count="1">
    <mergeCell ref="A1:H1"/>
  </mergeCells>
  <conditionalFormatting sqref="J4:J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{8C3B0CA3-7B8B-4487-B1BD-D2E5E0619317}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{D880ED2F-82BB-4BFB-BE22-83918B91C683}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3B0CA3-7B8B-4487-B1BD-D2E5E06193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D880ED2F-82BB-4BFB-BE22-83918B91C68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showGridLines="0" zoomScaleNormal="100" workbookViewId="0">
      <selection sqref="A1:H1"/>
    </sheetView>
  </sheetViews>
  <sheetFormatPr defaultRowHeight="14.4" x14ac:dyDescent="0.3"/>
  <cols>
    <col min="1" max="1" width="25.44140625" style="2" bestFit="1" customWidth="1"/>
    <col min="2" max="2" width="7.109375" style="2" customWidth="1"/>
    <col min="3" max="3" width="13.33203125" style="2" customWidth="1"/>
    <col min="4" max="5" width="9" style="13" customWidth="1"/>
    <col min="6" max="6" width="13.33203125" style="2" bestFit="1" customWidth="1"/>
    <col min="7" max="7" width="8.88671875" style="2"/>
    <col min="8" max="8" width="11" style="2" bestFit="1" customWidth="1"/>
    <col min="9" max="9" width="8.88671875" style="2"/>
    <col min="10" max="10" width="16.33203125" style="2" bestFit="1" customWidth="1"/>
    <col min="11" max="11" width="8.88671875" style="2"/>
    <col min="12" max="12" width="10" style="2" bestFit="1" customWidth="1"/>
    <col min="13" max="16384" width="8.88671875" style="2"/>
  </cols>
  <sheetData>
    <row r="1" spans="1:12" x14ac:dyDescent="0.3">
      <c r="A1" s="59">
        <v>43105</v>
      </c>
      <c r="B1" s="59"/>
      <c r="C1" s="59"/>
      <c r="D1" s="59"/>
      <c r="E1" s="59"/>
      <c r="F1" s="59"/>
      <c r="G1" s="59"/>
      <c r="H1" s="59"/>
    </row>
    <row r="2" spans="1:12" x14ac:dyDescent="0.3">
      <c r="A2" s="37"/>
    </row>
    <row r="3" spans="1:12" x14ac:dyDescent="0.3">
      <c r="A3" s="34" t="s">
        <v>20</v>
      </c>
      <c r="B3" s="34" t="s">
        <v>50</v>
      </c>
      <c r="C3" s="34" t="s">
        <v>52</v>
      </c>
      <c r="D3" s="36" t="s">
        <v>28</v>
      </c>
      <c r="E3" s="35" t="s">
        <v>27</v>
      </c>
      <c r="F3" s="34" t="s">
        <v>51</v>
      </c>
      <c r="H3" s="34" t="s">
        <v>21</v>
      </c>
      <c r="J3" s="14" t="s">
        <v>23</v>
      </c>
    </row>
    <row r="4" spans="1:12" x14ac:dyDescent="0.3">
      <c r="A4" s="29" t="s">
        <v>17</v>
      </c>
      <c r="B4" s="33" t="s">
        <v>49</v>
      </c>
      <c r="C4" s="40">
        <v>1222.3800000000001</v>
      </c>
      <c r="D4" s="42"/>
      <c r="E4" s="41"/>
      <c r="F4" s="40">
        <v>1232.4390000000001</v>
      </c>
      <c r="G4" s="29"/>
      <c r="H4" s="28">
        <f>(F4-C4)/C4</f>
        <v>8.2290286163058685E-3</v>
      </c>
      <c r="J4" s="6"/>
    </row>
    <row r="5" spans="1:12" x14ac:dyDescent="0.3">
      <c r="A5" s="15" t="s">
        <v>22</v>
      </c>
      <c r="B5" s="17" t="s">
        <v>48</v>
      </c>
      <c r="C5" s="19">
        <v>10</v>
      </c>
      <c r="D5" s="21">
        <v>10</v>
      </c>
      <c r="E5" s="20">
        <v>10</v>
      </c>
      <c r="F5" s="19">
        <v>10</v>
      </c>
      <c r="G5" s="15"/>
      <c r="H5" s="18">
        <f>(F5-C5)/C5</f>
        <v>0</v>
      </c>
      <c r="J5" s="6"/>
    </row>
    <row r="6" spans="1:12" x14ac:dyDescent="0.3">
      <c r="A6" s="15" t="s">
        <v>0</v>
      </c>
      <c r="B6" s="17" t="s">
        <v>47</v>
      </c>
      <c r="C6" s="19">
        <v>0.88</v>
      </c>
      <c r="D6" s="21">
        <v>0.88</v>
      </c>
      <c r="E6" s="20">
        <v>0.88</v>
      </c>
      <c r="F6" s="19">
        <v>0.88</v>
      </c>
      <c r="G6" s="15"/>
      <c r="H6" s="18">
        <f>(F6-C6)/C6</f>
        <v>0</v>
      </c>
      <c r="J6" s="6"/>
    </row>
    <row r="7" spans="1:12" x14ac:dyDescent="0.3">
      <c r="A7" s="15" t="s">
        <v>1</v>
      </c>
      <c r="B7" s="17" t="s">
        <v>46</v>
      </c>
      <c r="C7" s="19">
        <v>0.45</v>
      </c>
      <c r="D7" s="21">
        <v>0.45</v>
      </c>
      <c r="E7" s="20">
        <v>0.45</v>
      </c>
      <c r="F7" s="19">
        <v>0.45</v>
      </c>
      <c r="G7" s="15"/>
      <c r="H7" s="18">
        <f>(F7-C7)/C7</f>
        <v>0</v>
      </c>
      <c r="J7" s="6"/>
    </row>
    <row r="8" spans="1:12" x14ac:dyDescent="0.3">
      <c r="A8" s="15" t="s">
        <v>2</v>
      </c>
      <c r="B8" s="17" t="s">
        <v>45</v>
      </c>
      <c r="C8" s="19">
        <v>0.53</v>
      </c>
      <c r="D8" s="21">
        <v>0.53</v>
      </c>
      <c r="E8" s="20">
        <v>0.53</v>
      </c>
      <c r="F8" s="19">
        <v>0.53</v>
      </c>
      <c r="G8" s="15"/>
      <c r="H8" s="18">
        <f>(F8-C8)/C8</f>
        <v>0</v>
      </c>
      <c r="J8" s="6"/>
    </row>
    <row r="9" spans="1:12" x14ac:dyDescent="0.3">
      <c r="A9" s="15" t="s">
        <v>3</v>
      </c>
      <c r="B9" s="17" t="s">
        <v>44</v>
      </c>
      <c r="C9" s="19">
        <v>1000</v>
      </c>
      <c r="D9" s="21">
        <v>1000</v>
      </c>
      <c r="E9" s="20">
        <v>1000</v>
      </c>
      <c r="F9" s="19">
        <v>1000</v>
      </c>
      <c r="G9" s="15"/>
      <c r="H9" s="18">
        <f>(F9-C9)/C9</f>
        <v>0</v>
      </c>
      <c r="J9" s="6">
        <v>1000</v>
      </c>
    </row>
    <row r="10" spans="1:12" x14ac:dyDescent="0.3">
      <c r="A10" s="15" t="s">
        <v>4</v>
      </c>
      <c r="B10" s="17" t="s">
        <v>43</v>
      </c>
      <c r="C10" s="19">
        <v>90</v>
      </c>
      <c r="D10" s="21">
        <v>90</v>
      </c>
      <c r="E10" s="20">
        <v>88</v>
      </c>
      <c r="F10" s="19">
        <v>90</v>
      </c>
      <c r="G10" s="15"/>
      <c r="H10" s="18">
        <f>(F10-C10)/C10</f>
        <v>0</v>
      </c>
      <c r="J10" s="6">
        <v>30460</v>
      </c>
    </row>
    <row r="11" spans="1:12" x14ac:dyDescent="0.3">
      <c r="A11" s="15" t="s">
        <v>5</v>
      </c>
      <c r="B11" s="17" t="s">
        <v>42</v>
      </c>
      <c r="C11" s="19">
        <v>1.1000000000000001</v>
      </c>
      <c r="D11" s="21">
        <v>1.1000000000000001</v>
      </c>
      <c r="E11" s="20">
        <v>1.1000000000000001</v>
      </c>
      <c r="F11" s="19">
        <v>1.1000000000000001</v>
      </c>
      <c r="G11" s="15"/>
      <c r="H11" s="18">
        <f>(F11-C11)/C11</f>
        <v>0</v>
      </c>
      <c r="J11" s="6"/>
      <c r="L11" s="10"/>
    </row>
    <row r="12" spans="1:12" x14ac:dyDescent="0.3">
      <c r="A12" s="15" t="s">
        <v>6</v>
      </c>
      <c r="B12" s="17" t="s">
        <v>41</v>
      </c>
      <c r="C12" s="19">
        <v>1</v>
      </c>
      <c r="D12" s="21">
        <v>1</v>
      </c>
      <c r="E12" s="20">
        <v>1</v>
      </c>
      <c r="F12" s="19">
        <v>1</v>
      </c>
      <c r="G12" s="15"/>
      <c r="H12" s="18">
        <f>(F12-C12)/C12</f>
        <v>0</v>
      </c>
      <c r="J12" s="6"/>
    </row>
    <row r="13" spans="1:12" x14ac:dyDescent="0.3">
      <c r="A13" s="29" t="s">
        <v>7</v>
      </c>
      <c r="B13" s="33" t="s">
        <v>40</v>
      </c>
      <c r="C13" s="30">
        <v>1.99</v>
      </c>
      <c r="D13" s="32">
        <v>2.0299999999999998</v>
      </c>
      <c r="E13" s="31">
        <v>1.99</v>
      </c>
      <c r="F13" s="30">
        <v>2</v>
      </c>
      <c r="G13" s="29"/>
      <c r="H13" s="28">
        <f>(F13-C13)/C13</f>
        <v>5.0251256281407079E-3</v>
      </c>
      <c r="J13" s="6">
        <v>92106.47</v>
      </c>
    </row>
    <row r="14" spans="1:12" x14ac:dyDescent="0.3">
      <c r="A14" s="15" t="s">
        <v>8</v>
      </c>
      <c r="B14" s="17" t="s">
        <v>39</v>
      </c>
      <c r="C14" s="19">
        <v>2.6</v>
      </c>
      <c r="D14" s="21">
        <v>2.6</v>
      </c>
      <c r="E14" s="20">
        <v>2.6</v>
      </c>
      <c r="F14" s="19">
        <v>2.6</v>
      </c>
      <c r="G14" s="15"/>
      <c r="H14" s="18">
        <f>(F14-C14)/C14</f>
        <v>0</v>
      </c>
      <c r="J14" s="6">
        <v>3000.4</v>
      </c>
    </row>
    <row r="15" spans="1:12" x14ac:dyDescent="0.3">
      <c r="A15" s="15" t="s">
        <v>9</v>
      </c>
      <c r="B15" s="17" t="s">
        <v>38</v>
      </c>
      <c r="C15" s="19">
        <v>3.15</v>
      </c>
      <c r="D15" s="21">
        <v>3.15</v>
      </c>
      <c r="E15" s="20">
        <v>3.15</v>
      </c>
      <c r="F15" s="19">
        <v>3.15</v>
      </c>
      <c r="G15" s="15"/>
      <c r="H15" s="18">
        <f>(F15-C15)/C15</f>
        <v>0</v>
      </c>
      <c r="J15" s="6">
        <v>5591.25</v>
      </c>
    </row>
    <row r="16" spans="1:12" x14ac:dyDescent="0.3">
      <c r="A16" s="29" t="s">
        <v>10</v>
      </c>
      <c r="B16" s="33" t="s">
        <v>37</v>
      </c>
      <c r="C16" s="30">
        <v>68</v>
      </c>
      <c r="D16" s="32">
        <v>70</v>
      </c>
      <c r="E16" s="31">
        <v>68</v>
      </c>
      <c r="F16" s="30">
        <v>70</v>
      </c>
      <c r="G16" s="29"/>
      <c r="H16" s="28">
        <f>(F16-C16)/C16</f>
        <v>2.9411764705882353E-2</v>
      </c>
      <c r="J16" s="6">
        <v>23800</v>
      </c>
    </row>
    <row r="17" spans="1:10" x14ac:dyDescent="0.3">
      <c r="A17" s="15" t="s">
        <v>16</v>
      </c>
      <c r="B17" s="17" t="s">
        <v>36</v>
      </c>
      <c r="C17" s="19">
        <v>4.37</v>
      </c>
      <c r="D17" s="21">
        <v>4.37</v>
      </c>
      <c r="E17" s="20">
        <v>4.37</v>
      </c>
      <c r="F17" s="19">
        <v>4.37</v>
      </c>
      <c r="G17" s="15"/>
      <c r="H17" s="18">
        <f>(F17-C17)/C17</f>
        <v>0</v>
      </c>
      <c r="J17" s="6"/>
    </row>
    <row r="18" spans="1:10" x14ac:dyDescent="0.3">
      <c r="A18" s="15" t="s">
        <v>11</v>
      </c>
      <c r="B18" s="17" t="s">
        <v>35</v>
      </c>
      <c r="C18" s="19">
        <v>1</v>
      </c>
      <c r="D18" s="21">
        <v>1</v>
      </c>
      <c r="E18" s="20">
        <v>1</v>
      </c>
      <c r="F18" s="19">
        <v>1</v>
      </c>
      <c r="G18" s="15"/>
      <c r="H18" s="18">
        <f>(F18-C18)/C18</f>
        <v>0</v>
      </c>
      <c r="J18" s="6"/>
    </row>
    <row r="19" spans="1:10" x14ac:dyDescent="0.3">
      <c r="A19" s="15" t="s">
        <v>12</v>
      </c>
      <c r="B19" s="17" t="s">
        <v>34</v>
      </c>
      <c r="C19" s="19">
        <v>0.5</v>
      </c>
      <c r="D19" s="21">
        <v>0.5</v>
      </c>
      <c r="E19" s="20">
        <v>0.5</v>
      </c>
      <c r="F19" s="19">
        <v>0.5</v>
      </c>
      <c r="G19" s="15"/>
      <c r="H19" s="18">
        <f>(F19-C19)/C19</f>
        <v>0</v>
      </c>
      <c r="J19" s="6"/>
    </row>
    <row r="20" spans="1:10" x14ac:dyDescent="0.3">
      <c r="A20" s="62" t="s">
        <v>57</v>
      </c>
      <c r="B20" s="61" t="s">
        <v>56</v>
      </c>
      <c r="C20" s="19">
        <v>3.9</v>
      </c>
      <c r="D20" s="21">
        <v>3.9</v>
      </c>
      <c r="E20" s="20">
        <v>3.9</v>
      </c>
      <c r="F20" s="19">
        <v>3.9</v>
      </c>
      <c r="G20" s="15"/>
      <c r="H20" s="18">
        <f>(F20-C20)/C20</f>
        <v>0</v>
      </c>
      <c r="J20" s="6"/>
    </row>
    <row r="21" spans="1:10" x14ac:dyDescent="0.3">
      <c r="A21" s="15" t="s">
        <v>13</v>
      </c>
      <c r="B21" s="17" t="s">
        <v>33</v>
      </c>
      <c r="C21" s="19">
        <v>2.62</v>
      </c>
      <c r="D21" s="21">
        <v>2.62</v>
      </c>
      <c r="E21" s="20">
        <v>2.62</v>
      </c>
      <c r="F21" s="19">
        <v>2.62</v>
      </c>
      <c r="G21" s="15"/>
      <c r="H21" s="18">
        <f>(F21-C21)/C21</f>
        <v>0</v>
      </c>
      <c r="J21" s="6"/>
    </row>
    <row r="22" spans="1:10" x14ac:dyDescent="0.3">
      <c r="A22" s="15" t="s">
        <v>14</v>
      </c>
      <c r="B22" s="17" t="s">
        <v>32</v>
      </c>
      <c r="C22" s="19">
        <v>0.9</v>
      </c>
      <c r="D22" s="21">
        <v>0.9</v>
      </c>
      <c r="E22" s="20">
        <v>0.9</v>
      </c>
      <c r="F22" s="19">
        <v>0.9</v>
      </c>
      <c r="G22" s="15"/>
      <c r="H22" s="18">
        <f>(F22-C22)/C22</f>
        <v>0</v>
      </c>
      <c r="J22" s="6"/>
    </row>
    <row r="23" spans="1:10" x14ac:dyDescent="0.3">
      <c r="A23" s="15" t="s">
        <v>15</v>
      </c>
      <c r="B23" s="17" t="s">
        <v>31</v>
      </c>
      <c r="C23" s="19">
        <v>6.05</v>
      </c>
      <c r="D23" s="21">
        <v>6.05</v>
      </c>
      <c r="E23" s="20">
        <v>6.05</v>
      </c>
      <c r="F23" s="19">
        <v>6.05</v>
      </c>
      <c r="G23" s="15"/>
      <c r="H23" s="18">
        <f>(F23-C23)/C23</f>
        <v>0</v>
      </c>
      <c r="J23" s="6"/>
    </row>
    <row r="24" spans="1:10" x14ac:dyDescent="0.3">
      <c r="A24" s="62" t="s">
        <v>55</v>
      </c>
      <c r="B24" s="61" t="s">
        <v>54</v>
      </c>
      <c r="C24" s="19">
        <v>4.25</v>
      </c>
      <c r="D24" s="21">
        <v>4.25</v>
      </c>
      <c r="E24" s="20">
        <v>4.25</v>
      </c>
      <c r="F24" s="19">
        <v>4.25</v>
      </c>
      <c r="G24" s="15"/>
      <c r="H24" s="18">
        <f>(F24-C24)/C24</f>
        <v>0</v>
      </c>
      <c r="J24" s="6"/>
    </row>
    <row r="25" spans="1:10" x14ac:dyDescent="0.3">
      <c r="A25" s="15" t="s">
        <v>26</v>
      </c>
      <c r="B25" s="17" t="s">
        <v>30</v>
      </c>
      <c r="C25" s="19">
        <v>2.6</v>
      </c>
      <c r="D25" s="21">
        <v>2.6</v>
      </c>
      <c r="E25" s="20">
        <v>2.6</v>
      </c>
      <c r="F25" s="19">
        <v>2.6</v>
      </c>
      <c r="G25" s="15"/>
      <c r="H25" s="18">
        <f>(F25-C25)/C25</f>
        <v>0</v>
      </c>
      <c r="J25" s="6"/>
    </row>
    <row r="26" spans="1:10" ht="15" thickBot="1" x14ac:dyDescent="0.35">
      <c r="A26" s="15" t="s">
        <v>24</v>
      </c>
      <c r="B26" s="17" t="s">
        <v>29</v>
      </c>
      <c r="C26" s="15"/>
      <c r="D26" s="16"/>
      <c r="E26" s="16"/>
      <c r="F26" s="15"/>
      <c r="G26" s="15"/>
      <c r="H26" s="15"/>
      <c r="J26" s="9"/>
    </row>
    <row r="27" spans="1:10" x14ac:dyDescent="0.3">
      <c r="A27" s="14"/>
      <c r="B27" s="10"/>
      <c r="J27" s="1">
        <f>SUM(J5:J26)</f>
        <v>155958.12</v>
      </c>
    </row>
  </sheetData>
  <mergeCells count="1">
    <mergeCell ref="A1:H1"/>
  </mergeCells>
  <conditionalFormatting sqref="J4:J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{FC6CD3A2-52F9-4B75-B12D-D22C88E36C58}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{49B5F75C-7207-4C32-A646-8F8EE02B19DD}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6CD3A2-52F9-4B75-B12D-D22C88E36C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49B5F75C-7207-4C32-A646-8F8EE02B19D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S1</vt:lpstr>
      <vt:lpstr>ENE-2</vt:lpstr>
      <vt:lpstr>ENE-3</vt:lpstr>
      <vt:lpstr>ENE-4</vt:lpstr>
      <vt:lpstr>ENE-5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2018-01-07T00:17:50Z</dcterms:modified>
</cp:coreProperties>
</file>