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 Rowland\Dropbox\A- Main CASA Dropbox Folder\Finance and Legal\Budget\"/>
    </mc:Choice>
  </mc:AlternateContent>
  <bookViews>
    <workbookView xWindow="6510" yWindow="0" windowWidth="23070" windowHeight="10095"/>
  </bookViews>
  <sheets>
    <sheet name="2018 Budget" sheetId="1" r:id="rId1"/>
    <sheet name="2018 In Kind Donation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4" i="1"/>
  <c r="D36" i="1"/>
  <c r="D37" i="1"/>
  <c r="D38" i="1"/>
  <c r="D39" i="1"/>
  <c r="D40" i="1"/>
  <c r="D41" i="1"/>
  <c r="D42" i="1"/>
  <c r="D43" i="1"/>
  <c r="D45" i="1"/>
  <c r="D47" i="1"/>
  <c r="D48" i="1"/>
  <c r="D49" i="1"/>
  <c r="C49" i="1"/>
  <c r="B49" i="1"/>
  <c r="D9" i="1"/>
  <c r="D14" i="1"/>
  <c r="D18" i="1"/>
  <c r="D27" i="1"/>
  <c r="C9" i="1"/>
  <c r="C14" i="1"/>
  <c r="C18" i="1"/>
  <c r="C27" i="1"/>
  <c r="B30" i="1"/>
  <c r="C30" i="1" l="1"/>
  <c r="D30" i="1"/>
</calcChain>
</file>

<file path=xl/comments1.xml><?xml version="1.0" encoding="utf-8"?>
<comments xmlns="http://schemas.openxmlformats.org/spreadsheetml/2006/main">
  <authors>
    <author>Janet Rowland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Janet Rowland:</t>
        </r>
        <r>
          <rPr>
            <sz val="9"/>
            <color indexed="81"/>
            <rFont val="Tahoma"/>
            <family val="2"/>
          </rPr>
          <t xml:space="preserve">
amended from $28,000</t>
        </r>
      </text>
    </comment>
  </commentList>
</comments>
</file>

<file path=xl/sharedStrings.xml><?xml version="1.0" encoding="utf-8"?>
<sst xmlns="http://schemas.openxmlformats.org/spreadsheetml/2006/main" count="56" uniqueCount="55">
  <si>
    <t>Fiscal year January 1 - December 31</t>
  </si>
  <si>
    <t>REVENUE</t>
  </si>
  <si>
    <t>In-Kind</t>
  </si>
  <si>
    <t>Cash</t>
  </si>
  <si>
    <t>Budget</t>
  </si>
  <si>
    <t>Government</t>
  </si>
  <si>
    <t>VOCA</t>
  </si>
  <si>
    <t xml:space="preserve">Office of Child Rep </t>
  </si>
  <si>
    <t>Colorado CASA: IV-E</t>
  </si>
  <si>
    <t>VALE Grant</t>
  </si>
  <si>
    <t>TOTAL GOVERNMENT</t>
  </si>
  <si>
    <t>Grants/Foundations/Corporation</t>
  </si>
  <si>
    <t xml:space="preserve">Service Clubs </t>
  </si>
  <si>
    <t>United Way</t>
  </si>
  <si>
    <t>TOTAL GRANTS/FOUNDATIONS</t>
  </si>
  <si>
    <t>Fund Raisers</t>
  </si>
  <si>
    <t>Superhero Breakfast</t>
  </si>
  <si>
    <t>Murder Mystery Dinner</t>
  </si>
  <si>
    <t>TOTAL FUND RAISERS</t>
  </si>
  <si>
    <t>Donations</t>
  </si>
  <si>
    <t xml:space="preserve">Individual &amp; Corporate </t>
  </si>
  <si>
    <t>TOTAL DONATIONS</t>
  </si>
  <si>
    <t>Earned Revenue</t>
  </si>
  <si>
    <t>CASA Store</t>
  </si>
  <si>
    <t>Divorce Classes</t>
  </si>
  <si>
    <t>Home Studies</t>
  </si>
  <si>
    <t>Micro Homes</t>
  </si>
  <si>
    <t>TOTAL EARNED REVENUE</t>
  </si>
  <si>
    <t>TOTAL REVENUE</t>
  </si>
  <si>
    <t>EXPENSES</t>
  </si>
  <si>
    <t>Accounting and Professional Fee</t>
  </si>
  <si>
    <t>Advertising</t>
  </si>
  <si>
    <t>Connecting for Kids</t>
  </si>
  <si>
    <t>Fund Raising Expenses</t>
  </si>
  <si>
    <t>Insurance</t>
  </si>
  <si>
    <t>IT/Website/Phone</t>
  </si>
  <si>
    <t>Office Expenses</t>
  </si>
  <si>
    <t>Office Lease</t>
  </si>
  <si>
    <t>Payroll</t>
  </si>
  <si>
    <t>Postage &amp; Shipping</t>
  </si>
  <si>
    <t>Staff Development</t>
  </si>
  <si>
    <t>Travel</t>
  </si>
  <si>
    <t>Volunteer Expenses</t>
  </si>
  <si>
    <t>TOTAL EXPENSES</t>
  </si>
  <si>
    <t>2018 Agency Budget</t>
  </si>
  <si>
    <t xml:space="preserve">Database Subscription (Optima) </t>
  </si>
  <si>
    <t>Dues &amp; Subscriptions (Nat'l and Colorado CASA)</t>
  </si>
  <si>
    <t>General Operating Expense/ Misc</t>
  </si>
  <si>
    <t xml:space="preserve">Grants </t>
  </si>
  <si>
    <t>Business/ Individuals</t>
  </si>
  <si>
    <t>Date</t>
  </si>
  <si>
    <t>Good/Service</t>
  </si>
  <si>
    <t>Amount</t>
  </si>
  <si>
    <t>Autopaychecks</t>
  </si>
  <si>
    <t>Payroll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</si>
</sst>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 Bold"/>
    </font>
    <font>
      <sz val="11"/>
      <color indexed="8"/>
      <name val="Arial"/>
      <family val="2"/>
    </font>
    <font>
      <sz val="11"/>
      <color indexed="8"/>
      <name val="Arial Bold"/>
    </font>
    <font>
      <b/>
      <sz val="11"/>
      <color indexed="8"/>
      <name val="Arial Bold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Trebuchet MS Bold"/>
    </font>
    <font>
      <sz val="11"/>
      <color rgb="FF323232"/>
      <name val="Arial"/>
      <family val="2"/>
    </font>
    <font>
      <sz val="8"/>
      <color theme="1"/>
      <name val="Arial"/>
      <family val="2"/>
    </font>
    <font>
      <b/>
      <sz val="8"/>
      <color rgb="FF323232"/>
      <name val="Arial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3" borderId="4" xfId="0" applyNumberFormat="1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horizontal="right" vertical="top"/>
    </xf>
    <xf numFmtId="0" fontId="4" fillId="4" borderId="4" xfId="0" applyNumberFormat="1" applyFont="1" applyFill="1" applyBorder="1" applyAlignment="1">
      <alignment wrapText="1"/>
    </xf>
    <xf numFmtId="164" fontId="4" fillId="4" borderId="5" xfId="1" applyNumberFormat="1" applyFont="1" applyFill="1" applyBorder="1" applyAlignment="1">
      <alignment wrapText="1"/>
    </xf>
    <xf numFmtId="0" fontId="0" fillId="4" borderId="0" xfId="0" applyFill="1"/>
    <xf numFmtId="0" fontId="0" fillId="4" borderId="2" xfId="0" applyFill="1" applyBorder="1" applyAlignment="1">
      <alignment horizontal="right" vertical="top"/>
    </xf>
    <xf numFmtId="0" fontId="3" fillId="0" borderId="4" xfId="0" applyNumberFormat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4" xfId="0" applyNumberFormat="1" applyFont="1" applyBorder="1" applyAlignment="1">
      <alignment wrapText="1"/>
    </xf>
    <xf numFmtId="164" fontId="3" fillId="0" borderId="4" xfId="1" applyNumberFormat="1" applyFont="1" applyBorder="1" applyAlignment="1">
      <alignment wrapText="1"/>
    </xf>
    <xf numFmtId="0" fontId="3" fillId="0" borderId="4" xfId="0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0" fontId="4" fillId="4" borderId="4" xfId="0" applyNumberFormat="1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horizontal="right" vertical="top"/>
    </xf>
    <xf numFmtId="0" fontId="7" fillId="0" borderId="4" xfId="0" applyFont="1" applyBorder="1"/>
    <xf numFmtId="164" fontId="7" fillId="0" borderId="4" xfId="1" applyNumberFormat="1" applyFont="1" applyBorder="1"/>
    <xf numFmtId="0" fontId="8" fillId="0" borderId="4" xfId="0" applyFont="1" applyBorder="1"/>
    <xf numFmtId="164" fontId="7" fillId="0" borderId="5" xfId="1" applyNumberFormat="1" applyFont="1" applyBorder="1"/>
    <xf numFmtId="164" fontId="8" fillId="0" borderId="4" xfId="1" applyNumberFormat="1" applyFont="1" applyBorder="1" applyAlignment="1">
      <alignment horizontal="right" vertical="top"/>
    </xf>
    <xf numFmtId="0" fontId="4" fillId="4" borderId="4" xfId="0" applyNumberFormat="1" applyFont="1" applyFill="1" applyBorder="1" applyAlignment="1">
      <alignment vertical="top" wrapText="1"/>
    </xf>
    <xf numFmtId="164" fontId="4" fillId="4" borderId="5" xfId="1" applyNumberFormat="1" applyFont="1" applyFill="1" applyBorder="1" applyAlignment="1">
      <alignment vertical="top" wrapText="1"/>
    </xf>
    <xf numFmtId="0" fontId="3" fillId="0" borderId="4" xfId="0" applyNumberFormat="1" applyFont="1" applyBorder="1" applyAlignment="1"/>
    <xf numFmtId="164" fontId="3" fillId="0" borderId="4" xfId="1" applyNumberFormat="1" applyFont="1" applyBorder="1" applyAlignment="1"/>
    <xf numFmtId="164" fontId="3" fillId="0" borderId="5" xfId="1" applyNumberFormat="1" applyFont="1" applyBorder="1" applyAlignment="1"/>
    <xf numFmtId="0" fontId="6" fillId="0" borderId="4" xfId="0" applyNumberFormat="1" applyFont="1" applyBorder="1" applyAlignment="1"/>
    <xf numFmtId="164" fontId="6" fillId="0" borderId="4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wrapText="1"/>
    </xf>
    <xf numFmtId="164" fontId="3" fillId="0" borderId="5" xfId="1" applyNumberFormat="1" applyFont="1" applyBorder="1" applyAlignment="1">
      <alignment wrapText="1"/>
    </xf>
    <xf numFmtId="0" fontId="4" fillId="4" borderId="4" xfId="0" applyNumberFormat="1" applyFont="1" applyFill="1" applyBorder="1" applyAlignment="1"/>
    <xf numFmtId="164" fontId="4" fillId="4" borderId="5" xfId="1" applyNumberFormat="1" applyFont="1" applyFill="1" applyBorder="1" applyAlignment="1"/>
    <xf numFmtId="0" fontId="3" fillId="0" borderId="6" xfId="0" applyNumberFormat="1" applyFont="1" applyBorder="1" applyAlignment="1"/>
    <xf numFmtId="164" fontId="3" fillId="0" borderId="6" xfId="1" applyNumberFormat="1" applyFont="1" applyBorder="1" applyAlignment="1"/>
    <xf numFmtId="164" fontId="3" fillId="0" borderId="6" xfId="0" applyNumberFormat="1" applyFont="1" applyBorder="1" applyAlignment="1">
      <alignment horizontal="right" vertical="top"/>
    </xf>
    <xf numFmtId="0" fontId="6" fillId="0" borderId="3" xfId="0" applyNumberFormat="1" applyFont="1" applyBorder="1" applyAlignment="1"/>
    <xf numFmtId="164" fontId="3" fillId="0" borderId="3" xfId="1" applyNumberFormat="1" applyFont="1" applyBorder="1" applyAlignment="1"/>
    <xf numFmtId="164" fontId="6" fillId="0" borderId="3" xfId="0" applyNumberFormat="1" applyFont="1" applyBorder="1" applyAlignment="1">
      <alignment horizontal="right" vertical="top"/>
    </xf>
    <xf numFmtId="0" fontId="3" fillId="4" borderId="4" xfId="0" applyNumberFormat="1" applyFont="1" applyFill="1" applyBorder="1" applyAlignment="1"/>
    <xf numFmtId="164" fontId="6" fillId="4" borderId="4" xfId="1" applyNumberFormat="1" applyFont="1" applyFill="1" applyBorder="1" applyAlignment="1"/>
    <xf numFmtId="164" fontId="6" fillId="4" borderId="4" xfId="0" applyNumberFormat="1" applyFont="1" applyFill="1" applyBorder="1" applyAlignment="1">
      <alignment horizontal="right" vertical="top"/>
    </xf>
    <xf numFmtId="164" fontId="3" fillId="0" borderId="4" xfId="0" applyNumberFormat="1" applyFont="1" applyBorder="1" applyAlignment="1"/>
    <xf numFmtId="0" fontId="5" fillId="4" borderId="4" xfId="0" applyNumberFormat="1" applyFont="1" applyFill="1" applyBorder="1" applyAlignment="1">
      <alignment horizontal="left" vertical="top" wrapText="1"/>
    </xf>
    <xf numFmtId="164" fontId="5" fillId="4" borderId="4" xfId="1" applyNumberFormat="1" applyFont="1" applyFill="1" applyBorder="1" applyAlignment="1">
      <alignment horizontal="right" vertical="top" wrapText="1"/>
    </xf>
    <xf numFmtId="164" fontId="5" fillId="4" borderId="4" xfId="0" applyNumberFormat="1" applyFont="1" applyFill="1" applyBorder="1" applyAlignment="1">
      <alignment vertical="top" wrapText="1"/>
    </xf>
    <xf numFmtId="164" fontId="5" fillId="4" borderId="4" xfId="0" applyNumberFormat="1" applyFont="1" applyFill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top"/>
    </xf>
    <xf numFmtId="0" fontId="9" fillId="3" borderId="4" xfId="0" applyNumberFormat="1" applyFont="1" applyFill="1" applyBorder="1" applyAlignment="1">
      <alignment vertical="top" wrapText="1"/>
    </xf>
    <xf numFmtId="164" fontId="9" fillId="3" borderId="4" xfId="1" applyNumberFormat="1" applyFont="1" applyFill="1" applyBorder="1" applyAlignment="1">
      <alignment vertical="top" wrapText="1"/>
    </xf>
    <xf numFmtId="0" fontId="6" fillId="3" borderId="4" xfId="0" applyNumberFormat="1" applyFont="1" applyFill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right" vertical="top"/>
    </xf>
    <xf numFmtId="49" fontId="10" fillId="0" borderId="4" xfId="0" applyNumberFormat="1" applyFont="1" applyFill="1" applyBorder="1"/>
    <xf numFmtId="164" fontId="7" fillId="0" borderId="4" xfId="0" applyNumberFormat="1" applyFont="1" applyBorder="1"/>
    <xf numFmtId="0" fontId="0" fillId="0" borderId="4" xfId="0" applyBorder="1"/>
    <xf numFmtId="0" fontId="7" fillId="0" borderId="0" xfId="0" applyFont="1"/>
    <xf numFmtId="0" fontId="4" fillId="4" borderId="4" xfId="0" applyNumberFormat="1" applyFont="1" applyFill="1" applyBorder="1" applyAlignment="1">
      <alignment horizontal="left" vertical="center" wrapText="1"/>
    </xf>
    <xf numFmtId="164" fontId="5" fillId="4" borderId="4" xfId="1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vertical="center" wrapText="1"/>
    </xf>
    <xf numFmtId="0" fontId="0" fillId="0" borderId="0" xfId="0" applyFill="1" applyBorder="1"/>
    <xf numFmtId="164" fontId="11" fillId="0" borderId="0" xfId="0" applyNumberFormat="1" applyFont="1" applyFill="1" applyBorder="1"/>
    <xf numFmtId="49" fontId="12" fillId="0" borderId="0" xfId="0" applyNumberFormat="1" applyFont="1" applyFill="1" applyBorder="1"/>
    <xf numFmtId="0" fontId="13" fillId="0" borderId="4" xfId="0" applyFont="1" applyBorder="1"/>
    <xf numFmtId="0" fontId="14" fillId="4" borderId="4" xfId="0" applyFont="1" applyFill="1" applyBorder="1"/>
    <xf numFmtId="44" fontId="14" fillId="4" borderId="4" xfId="1" applyFont="1" applyFill="1" applyBorder="1"/>
    <xf numFmtId="44" fontId="13" fillId="0" borderId="4" xfId="1" applyFont="1" applyBorder="1"/>
    <xf numFmtId="0" fontId="14" fillId="4" borderId="4" xfId="0" applyFont="1" applyFill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D24" sqref="D24"/>
    </sheetView>
  </sheetViews>
  <sheetFormatPr defaultRowHeight="15" x14ac:dyDescent="0.25"/>
  <cols>
    <col min="1" max="1" width="47.5703125" customWidth="1"/>
    <col min="2" max="2" width="14.140625" customWidth="1"/>
    <col min="3" max="3" width="12.7109375" customWidth="1"/>
    <col min="4" max="4" width="14.7109375" customWidth="1"/>
    <col min="5" max="5" width="11.5703125" style="81" bestFit="1" customWidth="1"/>
    <col min="6" max="6" width="15.42578125" style="67" customWidth="1"/>
    <col min="7" max="7" width="9.140625" style="67"/>
  </cols>
  <sheetData>
    <row r="1" spans="1:4" ht="18" x14ac:dyDescent="0.25">
      <c r="A1" s="77" t="s">
        <v>44</v>
      </c>
      <c r="B1" s="78"/>
      <c r="C1" s="78"/>
      <c r="D1" s="79"/>
    </row>
    <row r="2" spans="1:4" x14ac:dyDescent="0.25">
      <c r="A2" s="80" t="s">
        <v>0</v>
      </c>
      <c r="B2" s="80"/>
      <c r="C2" s="80"/>
      <c r="D2" s="80"/>
    </row>
    <row r="3" spans="1:4" x14ac:dyDescent="0.25">
      <c r="A3" s="1" t="s">
        <v>1</v>
      </c>
      <c r="B3" s="2" t="s">
        <v>2</v>
      </c>
      <c r="C3" s="3" t="s">
        <v>3</v>
      </c>
      <c r="D3" s="4" t="s">
        <v>4</v>
      </c>
    </row>
    <row r="4" spans="1:4" x14ac:dyDescent="0.25">
      <c r="A4" s="5" t="s">
        <v>5</v>
      </c>
      <c r="B4" s="6"/>
      <c r="C4" s="7"/>
      <c r="D4" s="8"/>
    </row>
    <row r="5" spans="1:4" x14ac:dyDescent="0.25">
      <c r="A5" s="9" t="s">
        <v>6</v>
      </c>
      <c r="B5" s="10"/>
      <c r="C5" s="11">
        <v>88000</v>
      </c>
      <c r="D5" s="11">
        <v>88000</v>
      </c>
    </row>
    <row r="6" spans="1:4" x14ac:dyDescent="0.25">
      <c r="A6" s="12" t="s">
        <v>7</v>
      </c>
      <c r="B6" s="13"/>
      <c r="C6" s="11">
        <v>75000</v>
      </c>
      <c r="D6" s="11">
        <v>75000</v>
      </c>
    </row>
    <row r="7" spans="1:4" x14ac:dyDescent="0.25">
      <c r="A7" s="14" t="s">
        <v>8</v>
      </c>
      <c r="B7" s="15"/>
      <c r="C7" s="11">
        <v>2500</v>
      </c>
      <c r="D7" s="11">
        <v>2500</v>
      </c>
    </row>
    <row r="8" spans="1:4" x14ac:dyDescent="0.25">
      <c r="A8" s="9" t="s">
        <v>9</v>
      </c>
      <c r="B8" s="10"/>
      <c r="C8" s="11">
        <v>50000</v>
      </c>
      <c r="D8" s="11">
        <v>52500</v>
      </c>
    </row>
    <row r="9" spans="1:4" x14ac:dyDescent="0.25">
      <c r="A9" s="16" t="s">
        <v>10</v>
      </c>
      <c r="B9" s="17"/>
      <c r="C9" s="18">
        <f>SUM(C5:C8)</f>
        <v>215500</v>
      </c>
      <c r="D9" s="18">
        <f>SUM(D5:D8)</f>
        <v>218000</v>
      </c>
    </row>
    <row r="10" spans="1:4" x14ac:dyDescent="0.25">
      <c r="A10" s="19" t="s">
        <v>11</v>
      </c>
      <c r="B10" s="20"/>
      <c r="C10" s="8"/>
      <c r="D10" s="8"/>
    </row>
    <row r="11" spans="1:4" x14ac:dyDescent="0.25">
      <c r="A11" s="12" t="s">
        <v>48</v>
      </c>
      <c r="B11" s="13"/>
      <c r="C11" s="11">
        <v>12500</v>
      </c>
      <c r="D11" s="11">
        <v>12500</v>
      </c>
    </row>
    <row r="12" spans="1:4" x14ac:dyDescent="0.25">
      <c r="A12" s="9" t="s">
        <v>12</v>
      </c>
      <c r="B12" s="10"/>
      <c r="C12" s="21">
        <v>5500</v>
      </c>
      <c r="D12" s="21">
        <v>5500</v>
      </c>
    </row>
    <row r="13" spans="1:4" x14ac:dyDescent="0.25">
      <c r="A13" s="12" t="s">
        <v>13</v>
      </c>
      <c r="B13" s="13"/>
      <c r="C13" s="11">
        <v>10000</v>
      </c>
      <c r="D13" s="11">
        <v>10000</v>
      </c>
    </row>
    <row r="14" spans="1:4" x14ac:dyDescent="0.25">
      <c r="A14" s="24" t="s">
        <v>14</v>
      </c>
      <c r="B14" s="25"/>
      <c r="C14" s="26">
        <f>SUM(C11:C13)</f>
        <v>28000</v>
      </c>
      <c r="D14" s="26">
        <f>SUM(D11:D13)</f>
        <v>28000</v>
      </c>
    </row>
    <row r="15" spans="1:4" x14ac:dyDescent="0.25">
      <c r="A15" s="27" t="s">
        <v>15</v>
      </c>
      <c r="B15" s="28"/>
      <c r="C15" s="8"/>
      <c r="D15" s="8"/>
    </row>
    <row r="16" spans="1:4" x14ac:dyDescent="0.25">
      <c r="A16" s="29" t="s">
        <v>16</v>
      </c>
      <c r="B16" s="30"/>
      <c r="C16" s="21">
        <v>5000</v>
      </c>
      <c r="D16" s="21">
        <v>5000</v>
      </c>
    </row>
    <row r="17" spans="1:4" x14ac:dyDescent="0.25">
      <c r="A17" s="29" t="s">
        <v>17</v>
      </c>
      <c r="B17" s="31"/>
      <c r="C17" s="21">
        <v>15000</v>
      </c>
      <c r="D17" s="21">
        <v>15000</v>
      </c>
    </row>
    <row r="18" spans="1:4" x14ac:dyDescent="0.25">
      <c r="A18" s="32" t="s">
        <v>18</v>
      </c>
      <c r="B18" s="31"/>
      <c r="C18" s="33">
        <f>SUM(C16:C17)</f>
        <v>20000</v>
      </c>
      <c r="D18" s="33">
        <f>SUM(D16:D17)</f>
        <v>20000</v>
      </c>
    </row>
    <row r="19" spans="1:4" x14ac:dyDescent="0.25">
      <c r="A19" s="27" t="s">
        <v>19</v>
      </c>
      <c r="B19" s="28"/>
      <c r="C19" s="8"/>
      <c r="D19" s="8"/>
    </row>
    <row r="20" spans="1:4" x14ac:dyDescent="0.25">
      <c r="A20" s="12" t="s">
        <v>20</v>
      </c>
      <c r="B20" s="13"/>
      <c r="C20" s="11">
        <v>18000</v>
      </c>
      <c r="D20" s="11">
        <v>18000</v>
      </c>
    </row>
    <row r="21" spans="1:4" x14ac:dyDescent="0.25">
      <c r="A21" s="34" t="s">
        <v>21</v>
      </c>
      <c r="B21" s="35"/>
      <c r="C21" s="18">
        <v>18000</v>
      </c>
      <c r="D21" s="18">
        <v>18000</v>
      </c>
    </row>
    <row r="22" spans="1:4" x14ac:dyDescent="0.25">
      <c r="A22" s="36" t="s">
        <v>22</v>
      </c>
      <c r="B22" s="37"/>
      <c r="C22" s="8"/>
      <c r="D22" s="8"/>
    </row>
    <row r="23" spans="1:4" x14ac:dyDescent="0.25">
      <c r="A23" s="38" t="s">
        <v>23</v>
      </c>
      <c r="B23" s="39"/>
      <c r="C23" s="40">
        <v>5000</v>
      </c>
      <c r="D23" s="40">
        <v>5000</v>
      </c>
    </row>
    <row r="24" spans="1:4" x14ac:dyDescent="0.25">
      <c r="A24" s="22" t="s">
        <v>24</v>
      </c>
      <c r="B24" s="22"/>
      <c r="C24" s="23">
        <v>12000</v>
      </c>
      <c r="D24" s="23">
        <v>12000</v>
      </c>
    </row>
    <row r="25" spans="1:4" x14ac:dyDescent="0.25">
      <c r="A25" s="22" t="s">
        <v>25</v>
      </c>
      <c r="B25" s="22"/>
      <c r="C25" s="23">
        <v>3500</v>
      </c>
      <c r="D25" s="23">
        <v>3500</v>
      </c>
    </row>
    <row r="26" spans="1:4" x14ac:dyDescent="0.25">
      <c r="A26" s="22" t="s">
        <v>26</v>
      </c>
      <c r="B26" s="22"/>
      <c r="C26" s="23">
        <v>20000</v>
      </c>
      <c r="D26" s="23">
        <v>20000</v>
      </c>
    </row>
    <row r="27" spans="1:4" x14ac:dyDescent="0.25">
      <c r="A27" s="41" t="s">
        <v>27</v>
      </c>
      <c r="B27" s="42"/>
      <c r="C27" s="43">
        <f>SUM(C23:C26)</f>
        <v>40500</v>
      </c>
      <c r="D27" s="43">
        <f>SUM(D23:D26)</f>
        <v>40500</v>
      </c>
    </row>
    <row r="28" spans="1:4" x14ac:dyDescent="0.25">
      <c r="A28" s="44" t="s">
        <v>2</v>
      </c>
      <c r="B28" s="45">
        <v>12500</v>
      </c>
      <c r="C28" s="46"/>
      <c r="D28" s="46">
        <v>12500</v>
      </c>
    </row>
    <row r="29" spans="1:4" x14ac:dyDescent="0.25">
      <c r="A29" s="29"/>
      <c r="B29" s="30"/>
      <c r="C29" s="47"/>
      <c r="D29" s="21"/>
    </row>
    <row r="30" spans="1:4" x14ac:dyDescent="0.25">
      <c r="A30" s="48" t="s">
        <v>28</v>
      </c>
      <c r="B30" s="49">
        <f>SUM(B4:B28)</f>
        <v>12500</v>
      </c>
      <c r="C30" s="50">
        <f>SUM(C9+C14+C18+C21+C27)</f>
        <v>322000</v>
      </c>
      <c r="D30" s="51">
        <f>SUM(D9+D14+D18+D21+D27+D28)</f>
        <v>337000</v>
      </c>
    </row>
    <row r="31" spans="1:4" x14ac:dyDescent="0.25">
      <c r="A31" s="52"/>
      <c r="B31" s="53"/>
      <c r="C31" s="54"/>
      <c r="D31" s="55"/>
    </row>
    <row r="32" spans="1:4" ht="16.5" x14ac:dyDescent="0.25">
      <c r="A32" s="56" t="s">
        <v>29</v>
      </c>
      <c r="B32" s="57"/>
      <c r="C32" s="58"/>
      <c r="D32" s="59"/>
    </row>
    <row r="33" spans="1:7" x14ac:dyDescent="0.25">
      <c r="A33" s="60" t="s">
        <v>30</v>
      </c>
      <c r="B33" s="10">
        <v>2500</v>
      </c>
      <c r="C33" s="61">
        <v>6500</v>
      </c>
      <c r="D33" s="61">
        <f>SUM(B33+C33)</f>
        <v>9000</v>
      </c>
      <c r="F33" s="68"/>
      <c r="G33" s="69"/>
    </row>
    <row r="34" spans="1:7" x14ac:dyDescent="0.25">
      <c r="A34" s="60" t="s">
        <v>31</v>
      </c>
      <c r="B34" s="10">
        <v>10000</v>
      </c>
      <c r="C34" s="61">
        <v>8000</v>
      </c>
      <c r="D34" s="61">
        <f>SUM(B34+C34)</f>
        <v>18000</v>
      </c>
      <c r="F34" s="68"/>
      <c r="G34" s="69"/>
    </row>
    <row r="35" spans="1:7" x14ac:dyDescent="0.25">
      <c r="A35" s="60" t="s">
        <v>32</v>
      </c>
      <c r="B35" s="62"/>
      <c r="C35" s="61">
        <v>5000</v>
      </c>
      <c r="D35" s="61">
        <v>5000</v>
      </c>
      <c r="F35" s="68"/>
      <c r="G35" s="69"/>
    </row>
    <row r="36" spans="1:7" x14ac:dyDescent="0.25">
      <c r="A36" s="60" t="s">
        <v>45</v>
      </c>
      <c r="B36" s="62"/>
      <c r="C36" s="61">
        <v>2400</v>
      </c>
      <c r="D36" s="61">
        <f t="shared" ref="D36:D43" si="0">SUM(B36+C36)</f>
        <v>2400</v>
      </c>
      <c r="F36" s="68"/>
      <c r="G36" s="69"/>
    </row>
    <row r="37" spans="1:7" x14ac:dyDescent="0.25">
      <c r="A37" s="60" t="s">
        <v>46</v>
      </c>
      <c r="B37" s="10"/>
      <c r="C37" s="61">
        <v>2500</v>
      </c>
      <c r="D37" s="61">
        <f t="shared" si="0"/>
        <v>2500</v>
      </c>
      <c r="F37" s="68"/>
      <c r="G37" s="69"/>
    </row>
    <row r="38" spans="1:7" x14ac:dyDescent="0.25">
      <c r="A38" s="60" t="s">
        <v>33</v>
      </c>
      <c r="B38" s="10"/>
      <c r="C38" s="61">
        <v>2500</v>
      </c>
      <c r="D38" s="61">
        <f t="shared" si="0"/>
        <v>2500</v>
      </c>
      <c r="F38" s="68"/>
      <c r="G38" s="69"/>
    </row>
    <row r="39" spans="1:7" x14ac:dyDescent="0.25">
      <c r="A39" s="60" t="s">
        <v>47</v>
      </c>
      <c r="B39" s="10"/>
      <c r="C39" s="61">
        <v>3500</v>
      </c>
      <c r="D39" s="61">
        <f t="shared" si="0"/>
        <v>3500</v>
      </c>
      <c r="F39" s="68"/>
      <c r="G39" s="69"/>
    </row>
    <row r="40" spans="1:7" x14ac:dyDescent="0.25">
      <c r="A40" s="60" t="s">
        <v>34</v>
      </c>
      <c r="B40" s="10"/>
      <c r="C40" s="61">
        <v>4750</v>
      </c>
      <c r="D40" s="61">
        <f t="shared" si="0"/>
        <v>4750</v>
      </c>
      <c r="F40" s="68"/>
      <c r="G40" s="69"/>
    </row>
    <row r="41" spans="1:7" x14ac:dyDescent="0.25">
      <c r="A41" s="60" t="s">
        <v>35</v>
      </c>
      <c r="B41" s="10"/>
      <c r="C41" s="61">
        <v>5500</v>
      </c>
      <c r="D41" s="61">
        <f t="shared" si="0"/>
        <v>5500</v>
      </c>
      <c r="F41" s="68"/>
      <c r="G41" s="69"/>
    </row>
    <row r="42" spans="1:7" x14ac:dyDescent="0.25">
      <c r="A42" s="60" t="s">
        <v>36</v>
      </c>
      <c r="B42" s="10"/>
      <c r="C42" s="61">
        <v>8000</v>
      </c>
      <c r="D42" s="61">
        <f t="shared" si="0"/>
        <v>8000</v>
      </c>
      <c r="F42" s="68"/>
      <c r="G42" s="69"/>
    </row>
    <row r="43" spans="1:7" x14ac:dyDescent="0.25">
      <c r="A43" s="60" t="s">
        <v>37</v>
      </c>
      <c r="B43" s="10"/>
      <c r="C43" s="61">
        <v>18900</v>
      </c>
      <c r="D43" s="61">
        <f t="shared" si="0"/>
        <v>18900</v>
      </c>
      <c r="F43" s="68"/>
      <c r="G43" s="69"/>
    </row>
    <row r="44" spans="1:7" x14ac:dyDescent="0.25">
      <c r="A44" s="60" t="s">
        <v>38</v>
      </c>
      <c r="B44" s="10"/>
      <c r="C44" s="61">
        <v>248452</v>
      </c>
      <c r="D44" s="61">
        <v>248452</v>
      </c>
      <c r="F44" s="68"/>
      <c r="G44" s="69"/>
    </row>
    <row r="45" spans="1:7" x14ac:dyDescent="0.25">
      <c r="A45" s="60" t="s">
        <v>39</v>
      </c>
      <c r="B45" s="10"/>
      <c r="C45" s="61">
        <v>500</v>
      </c>
      <c r="D45" s="61">
        <f>SUM(B45+C45)</f>
        <v>500</v>
      </c>
      <c r="F45" s="68"/>
      <c r="G45" s="69"/>
    </row>
    <row r="46" spans="1:7" x14ac:dyDescent="0.25">
      <c r="A46" s="60" t="s">
        <v>40</v>
      </c>
      <c r="B46" s="10"/>
      <c r="C46" s="61">
        <v>1500</v>
      </c>
      <c r="D46" s="61">
        <v>1500</v>
      </c>
      <c r="F46" s="68"/>
      <c r="G46" s="69"/>
    </row>
    <row r="47" spans="1:7" x14ac:dyDescent="0.25">
      <c r="A47" s="60" t="s">
        <v>41</v>
      </c>
      <c r="B47" s="10"/>
      <c r="C47" s="61">
        <v>3500</v>
      </c>
      <c r="D47" s="61">
        <f>SUM(B47+C47)</f>
        <v>3500</v>
      </c>
      <c r="F47" s="68"/>
      <c r="G47" s="69"/>
    </row>
    <row r="48" spans="1:7" x14ac:dyDescent="0.25">
      <c r="A48" s="60" t="s">
        <v>42</v>
      </c>
      <c r="B48" s="63"/>
      <c r="C48" s="61">
        <v>12000</v>
      </c>
      <c r="D48" s="61">
        <f>SUM(B48+C48)</f>
        <v>12000</v>
      </c>
      <c r="F48" s="68"/>
      <c r="G48" s="69"/>
    </row>
    <row r="49" spans="1:4" x14ac:dyDescent="0.25">
      <c r="A49" s="64" t="s">
        <v>43</v>
      </c>
      <c r="B49" s="65">
        <f>SUM(B33:B47)</f>
        <v>12500</v>
      </c>
      <c r="C49" s="66">
        <f>+SUM(C33:C48)</f>
        <v>333502</v>
      </c>
      <c r="D49" s="51">
        <f>SUM(D33:D48)</f>
        <v>346002</v>
      </c>
    </row>
  </sheetData>
  <mergeCells count="2">
    <mergeCell ref="A1:D1"/>
    <mergeCell ref="A2:D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C9" sqref="C9"/>
    </sheetView>
  </sheetViews>
  <sheetFormatPr defaultRowHeight="15" x14ac:dyDescent="0.25"/>
  <cols>
    <col min="1" max="1" width="14.5703125" style="76" customWidth="1"/>
    <col min="2" max="2" width="23.85546875" style="70" customWidth="1"/>
    <col min="3" max="3" width="22.5703125" style="70" customWidth="1"/>
    <col min="4" max="4" width="11.28515625" style="73" bestFit="1" customWidth="1"/>
  </cols>
  <sheetData>
    <row r="1" spans="1:4" ht="15.75" x14ac:dyDescent="0.25">
      <c r="A1" s="74" t="s">
        <v>50</v>
      </c>
      <c r="B1" s="71" t="s">
        <v>49</v>
      </c>
      <c r="C1" s="71" t="s">
        <v>51</v>
      </c>
      <c r="D1" s="72" t="s">
        <v>52</v>
      </c>
    </row>
    <row r="2" spans="1:4" x14ac:dyDescent="0.25">
      <c r="A2" s="75">
        <v>43465</v>
      </c>
      <c r="B2" s="70" t="s">
        <v>53</v>
      </c>
      <c r="C2" s="70" t="s">
        <v>54</v>
      </c>
      <c r="D2" s="73">
        <v>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Budget</vt:lpstr>
      <vt:lpstr>2018 In Kind Donations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Rowland</dc:creator>
  <cp:lastModifiedBy>Janet Rowland</cp:lastModifiedBy>
  <dcterms:created xsi:type="dcterms:W3CDTF">2017-11-06T23:55:27Z</dcterms:created>
  <dcterms:modified xsi:type="dcterms:W3CDTF">2018-03-30T20:18:53Z</dcterms:modified>
</cp:coreProperties>
</file>