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업무\과제\"/>
    </mc:Choice>
  </mc:AlternateContent>
  <bookViews>
    <workbookView xWindow="0" yWindow="0" windowWidth="6525" windowHeight="8100"/>
  </bookViews>
  <sheets>
    <sheet name="Sheet1" sheetId="1" r:id="rId1"/>
  </sheets>
  <definedNames>
    <definedName name="_xlnm._FilterDatabase" localSheetId="0" hidden="1">Sheet1!$A$2:$G$10</definedName>
    <definedName name="_xlnm.Print_Area" localSheetId="0">Sheet1!$A$1:$G$15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N4" i="1"/>
  <c r="O4" i="1"/>
  <c r="M5" i="1"/>
  <c r="N5" i="1"/>
  <c r="O5" i="1"/>
  <c r="M6" i="1"/>
  <c r="N6" i="1"/>
  <c r="O6" i="1"/>
  <c r="M7" i="1"/>
  <c r="N7" i="1"/>
  <c r="O7" i="1"/>
  <c r="M8" i="1"/>
  <c r="N8" i="1"/>
  <c r="O8" i="1"/>
  <c r="M9" i="1"/>
  <c r="N9" i="1"/>
  <c r="O9" i="1"/>
  <c r="M10" i="1"/>
  <c r="N10" i="1"/>
  <c r="O10" i="1"/>
  <c r="N3" i="1"/>
  <c r="O3" i="1"/>
  <c r="M3" i="1"/>
  <c r="D15" i="1" s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J3" i="1"/>
  <c r="K3" i="1"/>
  <c r="I3" i="1"/>
  <c r="E11" i="1"/>
  <c r="F11" i="1"/>
  <c r="D11" i="1"/>
  <c r="F10" i="1"/>
  <c r="F6" i="1"/>
  <c r="F9" i="1"/>
  <c r="F7" i="1"/>
  <c r="F4" i="1"/>
  <c r="F8" i="1"/>
  <c r="F5" i="1"/>
  <c r="F3" i="1"/>
  <c r="F14" i="1" l="1"/>
  <c r="F15" i="1"/>
  <c r="D14" i="1"/>
  <c r="E14" i="1"/>
  <c r="E15" i="1"/>
</calcChain>
</file>

<file path=xl/sharedStrings.xml><?xml version="1.0" encoding="utf-8"?>
<sst xmlns="http://schemas.openxmlformats.org/spreadsheetml/2006/main" count="36" uniqueCount="35">
  <si>
    <t>과제명</t>
    <phoneticPr fontId="1" type="noConversion"/>
  </si>
  <si>
    <t>지급참여율</t>
    <phoneticPr fontId="1" type="noConversion"/>
  </si>
  <si>
    <t>미지급참여율</t>
    <phoneticPr fontId="1" type="noConversion"/>
  </si>
  <si>
    <t>총참여율</t>
    <phoneticPr fontId="1" type="noConversion"/>
  </si>
  <si>
    <t>위탁과제</t>
    <phoneticPr fontId="1" type="noConversion"/>
  </si>
  <si>
    <t>CRC</t>
    <phoneticPr fontId="1" type="noConversion"/>
  </si>
  <si>
    <t>참여기간</t>
    <phoneticPr fontId="1" type="noConversion"/>
  </si>
  <si>
    <t>GUP</t>
    <phoneticPr fontId="1" type="noConversion"/>
  </si>
  <si>
    <t>신진</t>
    <phoneticPr fontId="1" type="noConversion"/>
  </si>
  <si>
    <t>글로벌</t>
    <phoneticPr fontId="1" type="noConversion"/>
  </si>
  <si>
    <t>항우연과제</t>
    <phoneticPr fontId="1" type="noConversion"/>
  </si>
  <si>
    <t>네이버</t>
    <phoneticPr fontId="1" type="noConversion"/>
  </si>
  <si>
    <t>현대과제</t>
    <phoneticPr fontId="1" type="noConversion"/>
  </si>
  <si>
    <t>2016. 07. 01 - 2020. 08. 31</t>
    <phoneticPr fontId="1" type="noConversion"/>
  </si>
  <si>
    <t>2016. 10. 01 - 2017. 09. 30</t>
    <phoneticPr fontId="1" type="noConversion"/>
  </si>
  <si>
    <t>국가</t>
    <phoneticPr fontId="1" type="noConversion"/>
  </si>
  <si>
    <t>국가</t>
    <phoneticPr fontId="1" type="noConversion"/>
  </si>
  <si>
    <t>국가</t>
    <phoneticPr fontId="1" type="noConversion"/>
  </si>
  <si>
    <t>국가</t>
    <phoneticPr fontId="1" type="noConversion"/>
  </si>
  <si>
    <t>국가</t>
    <phoneticPr fontId="1" type="noConversion"/>
  </si>
  <si>
    <t>국가</t>
    <phoneticPr fontId="1" type="noConversion"/>
  </si>
  <si>
    <t>비고</t>
    <phoneticPr fontId="1" type="noConversion"/>
  </si>
  <si>
    <t>2016. 09. 21 - 2017. 07. 31</t>
    <phoneticPr fontId="1" type="noConversion"/>
  </si>
  <si>
    <t>2016. 08. 01 - 2016. 12. 31</t>
    <phoneticPr fontId="1" type="noConversion"/>
  </si>
  <si>
    <t>2016. 08. 01 - 2017. 01. 31</t>
    <phoneticPr fontId="1" type="noConversion"/>
  </si>
  <si>
    <t>2016. 08. 01 - 2022. 02. 28</t>
    <phoneticPr fontId="1" type="noConversion"/>
  </si>
  <si>
    <t>2014. 05. 01 - 2017. 04. 30</t>
    <phoneticPr fontId="1" type="noConversion"/>
  </si>
  <si>
    <t>예상 종료시점</t>
    <phoneticPr fontId="1" type="noConversion"/>
  </si>
  <si>
    <t>총계</t>
    <phoneticPr fontId="1" type="noConversion"/>
  </si>
  <si>
    <t>정부과제참여율</t>
    <phoneticPr fontId="1" type="noConversion"/>
  </si>
  <si>
    <t>전체과제참여율</t>
    <phoneticPr fontId="1" type="noConversion"/>
  </si>
  <si>
    <t>지급참여율</t>
    <phoneticPr fontId="1" type="noConversion"/>
  </si>
  <si>
    <t>미지급참여율</t>
    <phoneticPr fontId="1" type="noConversion"/>
  </si>
  <si>
    <t>총참여율</t>
    <phoneticPr fontId="1" type="noConversion"/>
  </si>
  <si>
    <t>과제참여시점(입력)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</si>
</sst>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8" formatCode="yyyy&quot;-&quot;m&quot;-&quot;d;@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81D8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76" fontId="2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76" fontId="0" fillId="7" borderId="1" xfId="0" applyNumberFormat="1" applyFill="1" applyBorder="1">
      <alignment vertical="center"/>
    </xf>
    <xf numFmtId="176" fontId="2" fillId="7" borderId="1" xfId="0" applyNumberFormat="1" applyFont="1" applyFill="1" applyBorder="1">
      <alignment vertical="center"/>
    </xf>
    <xf numFmtId="0" fontId="2" fillId="8" borderId="1" xfId="0" applyFont="1" applyFill="1" applyBorder="1" applyAlignment="1">
      <alignment horizontal="center" vertical="center"/>
    </xf>
    <xf numFmtId="176" fontId="0" fillId="8" borderId="1" xfId="0" applyNumberFormat="1" applyFill="1" applyBorder="1">
      <alignment vertical="center"/>
    </xf>
    <xf numFmtId="176" fontId="2" fillId="8" borderId="1" xfId="0" applyNumberFormat="1" applyFont="1" applyFill="1" applyBorder="1">
      <alignment vertical="center"/>
    </xf>
    <xf numFmtId="14" fontId="5" fillId="0" borderId="7" xfId="0" applyNumberFormat="1" applyFont="1" applyBorder="1" applyAlignment="1">
      <alignment horizontal="center" vertical="center"/>
    </xf>
    <xf numFmtId="176" fontId="6" fillId="9" borderId="0" xfId="0" applyNumberFormat="1" applyFont="1" applyFill="1">
      <alignment vertical="center"/>
    </xf>
    <xf numFmtId="0" fontId="6" fillId="9" borderId="0" xfId="0" applyFont="1" applyFill="1">
      <alignment vertical="center"/>
    </xf>
  </cellXfs>
  <cellStyles count="1">
    <cellStyle name="표준" xfId="0" builtinId="0"/>
  </cellStyles>
  <dxfs count="1">
    <dxf>
      <font>
        <b/>
        <i val="0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81D8"/>
      <color rgb="FFD6009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view="pageBreakPreview" zoomScale="115" zoomScaleNormal="100" zoomScaleSheetLayoutView="115" workbookViewId="0">
      <selection activeCell="C14" sqref="C14"/>
    </sheetView>
  </sheetViews>
  <sheetFormatPr defaultRowHeight="16.5" x14ac:dyDescent="0.3"/>
  <cols>
    <col min="1" max="1" width="11" bestFit="1" customWidth="1"/>
    <col min="2" max="2" width="25" bestFit="1" customWidth="1"/>
    <col min="3" max="3" width="18" bestFit="1" customWidth="1"/>
    <col min="4" max="4" width="11" bestFit="1" customWidth="1"/>
    <col min="5" max="5" width="13" bestFit="1" customWidth="1"/>
  </cols>
  <sheetData>
    <row r="2" spans="1:15" x14ac:dyDescent="0.3">
      <c r="A2" s="6" t="s">
        <v>0</v>
      </c>
      <c r="B2" s="6" t="s">
        <v>6</v>
      </c>
      <c r="C2" s="6" t="s">
        <v>27</v>
      </c>
      <c r="D2" s="6" t="s">
        <v>1</v>
      </c>
      <c r="E2" s="6" t="s">
        <v>2</v>
      </c>
      <c r="F2" s="6" t="s">
        <v>3</v>
      </c>
      <c r="G2" s="6" t="s">
        <v>21</v>
      </c>
    </row>
    <row r="3" spans="1:15" x14ac:dyDescent="0.3">
      <c r="A3" s="1" t="s">
        <v>4</v>
      </c>
      <c r="B3" s="5" t="s">
        <v>23</v>
      </c>
      <c r="C3" s="5">
        <v>42735</v>
      </c>
      <c r="D3" s="4">
        <v>0</v>
      </c>
      <c r="E3" s="4">
        <v>0.3</v>
      </c>
      <c r="F3" s="4">
        <f>SUM(D3:E3)</f>
        <v>0.3</v>
      </c>
      <c r="G3" s="1" t="s">
        <v>15</v>
      </c>
      <c r="I3" s="22">
        <f>IF($C3&gt;$C$13,D3,0)</f>
        <v>0</v>
      </c>
      <c r="J3" s="22">
        <f t="shared" ref="J3:K3" si="0">IF($C3&gt;$C$13,E3,0)</f>
        <v>0</v>
      </c>
      <c r="K3" s="22">
        <f t="shared" si="0"/>
        <v>0</v>
      </c>
      <c r="L3" s="23"/>
      <c r="M3" s="22">
        <f>IF(AND($C3&gt;$C$13,$G3="국가"),D3,0)</f>
        <v>0</v>
      </c>
      <c r="N3" s="22">
        <f t="shared" ref="N3:O3" si="1">IF(AND($C3&gt;$C$13,$G3="국가"),E3,0)</f>
        <v>0</v>
      </c>
      <c r="O3" s="22">
        <f t="shared" si="1"/>
        <v>0</v>
      </c>
    </row>
    <row r="4" spans="1:15" x14ac:dyDescent="0.3">
      <c r="A4" s="1" t="s">
        <v>7</v>
      </c>
      <c r="B4" s="5" t="s">
        <v>23</v>
      </c>
      <c r="C4" s="5">
        <v>42735</v>
      </c>
      <c r="D4" s="4"/>
      <c r="E4" s="4">
        <v>0.3</v>
      </c>
      <c r="F4" s="4">
        <f>SUM(D4:E4)</f>
        <v>0.3</v>
      </c>
      <c r="G4" s="1" t="s">
        <v>20</v>
      </c>
      <c r="I4" s="22">
        <f t="shared" ref="I4:I10" si="2">IF($C4&gt;$C$13,D4,0)</f>
        <v>0</v>
      </c>
      <c r="J4" s="22">
        <f t="shared" ref="J4:J10" si="3">IF($C4&gt;$C$13,E4,0)</f>
        <v>0</v>
      </c>
      <c r="K4" s="22">
        <f t="shared" ref="K4:K10" si="4">IF($C4&gt;$C$13,F4,0)</f>
        <v>0</v>
      </c>
      <c r="L4" s="23"/>
      <c r="M4" s="22">
        <f t="shared" ref="M4:M10" si="5">IF(AND($C4&gt;$C$13,$G4="국가"),D4,0)</f>
        <v>0</v>
      </c>
      <c r="N4" s="22">
        <f t="shared" ref="N4:N10" si="6">IF(AND($C4&gt;$C$13,$G4="국가"),E4,0)</f>
        <v>0</v>
      </c>
      <c r="O4" s="22">
        <f t="shared" ref="O4:O10" si="7">IF(AND($C4&gt;$C$13,$G4="국가"),F4,0)</f>
        <v>0</v>
      </c>
    </row>
    <row r="5" spans="1:15" x14ac:dyDescent="0.3">
      <c r="A5" s="3" t="s">
        <v>12</v>
      </c>
      <c r="B5" s="5" t="s">
        <v>24</v>
      </c>
      <c r="C5" s="5">
        <v>42766</v>
      </c>
      <c r="D5" s="4">
        <v>0.2</v>
      </c>
      <c r="E5" s="4"/>
      <c r="F5" s="4">
        <f>SUM(D5:E5)</f>
        <v>0.2</v>
      </c>
      <c r="G5" s="2"/>
      <c r="I5" s="22">
        <f t="shared" si="2"/>
        <v>0</v>
      </c>
      <c r="J5" s="22">
        <f t="shared" si="3"/>
        <v>0</v>
      </c>
      <c r="K5" s="22">
        <f t="shared" si="4"/>
        <v>0</v>
      </c>
      <c r="L5" s="23"/>
      <c r="M5" s="22">
        <f t="shared" si="5"/>
        <v>0</v>
      </c>
      <c r="N5" s="22">
        <f t="shared" si="6"/>
        <v>0</v>
      </c>
      <c r="O5" s="22">
        <f t="shared" si="7"/>
        <v>0</v>
      </c>
    </row>
    <row r="6" spans="1:15" x14ac:dyDescent="0.3">
      <c r="A6" s="1" t="s">
        <v>8</v>
      </c>
      <c r="B6" s="5" t="s">
        <v>26</v>
      </c>
      <c r="C6" s="5">
        <v>42855</v>
      </c>
      <c r="D6" s="4"/>
      <c r="E6" s="4">
        <v>0.3</v>
      </c>
      <c r="F6" s="4">
        <f>SUM(D6:E6)</f>
        <v>0.3</v>
      </c>
      <c r="G6" s="1" t="s">
        <v>17</v>
      </c>
      <c r="I6" s="22">
        <f t="shared" si="2"/>
        <v>0</v>
      </c>
      <c r="J6" s="22">
        <f t="shared" si="3"/>
        <v>0.3</v>
      </c>
      <c r="K6" s="22">
        <f t="shared" si="4"/>
        <v>0.3</v>
      </c>
      <c r="L6" s="23"/>
      <c r="M6" s="22">
        <f t="shared" si="5"/>
        <v>0</v>
      </c>
      <c r="N6" s="22">
        <f t="shared" si="6"/>
        <v>0.3</v>
      </c>
      <c r="O6" s="22">
        <f t="shared" si="7"/>
        <v>0.3</v>
      </c>
    </row>
    <row r="7" spans="1:15" x14ac:dyDescent="0.3">
      <c r="A7" s="1" t="s">
        <v>10</v>
      </c>
      <c r="B7" s="5" t="s">
        <v>22</v>
      </c>
      <c r="C7" s="5">
        <v>42947</v>
      </c>
      <c r="D7" s="4">
        <v>0.1225</v>
      </c>
      <c r="E7" s="4"/>
      <c r="F7" s="4">
        <f>SUM(D7:E7)</f>
        <v>0.1225</v>
      </c>
      <c r="G7" s="1" t="s">
        <v>19</v>
      </c>
      <c r="I7" s="22">
        <f t="shared" si="2"/>
        <v>0.1225</v>
      </c>
      <c r="J7" s="22">
        <f t="shared" si="3"/>
        <v>0</v>
      </c>
      <c r="K7" s="22">
        <f t="shared" si="4"/>
        <v>0.1225</v>
      </c>
      <c r="L7" s="23"/>
      <c r="M7" s="22">
        <f t="shared" si="5"/>
        <v>0.1225</v>
      </c>
      <c r="N7" s="22">
        <f t="shared" si="6"/>
        <v>0</v>
      </c>
      <c r="O7" s="22">
        <f t="shared" si="7"/>
        <v>0.1225</v>
      </c>
    </row>
    <row r="8" spans="1:15" x14ac:dyDescent="0.3">
      <c r="A8" s="3" t="s">
        <v>11</v>
      </c>
      <c r="B8" s="5" t="s">
        <v>14</v>
      </c>
      <c r="C8" s="5">
        <v>43008</v>
      </c>
      <c r="D8" s="4">
        <v>0.1221</v>
      </c>
      <c r="E8" s="4"/>
      <c r="F8" s="4">
        <f>SUM(D8:E8)</f>
        <v>0.1221</v>
      </c>
      <c r="G8" s="2"/>
      <c r="I8" s="22">
        <f t="shared" si="2"/>
        <v>0.1221</v>
      </c>
      <c r="J8" s="22">
        <f t="shared" si="3"/>
        <v>0</v>
      </c>
      <c r="K8" s="22">
        <f t="shared" si="4"/>
        <v>0.1221</v>
      </c>
      <c r="L8" s="23"/>
      <c r="M8" s="22">
        <f t="shared" si="5"/>
        <v>0</v>
      </c>
      <c r="N8" s="22">
        <f t="shared" si="6"/>
        <v>0</v>
      </c>
      <c r="O8" s="22">
        <f t="shared" si="7"/>
        <v>0</v>
      </c>
    </row>
    <row r="9" spans="1:15" x14ac:dyDescent="0.3">
      <c r="A9" s="1" t="s">
        <v>9</v>
      </c>
      <c r="B9" s="5" t="s">
        <v>13</v>
      </c>
      <c r="C9" s="5">
        <v>44074</v>
      </c>
      <c r="D9" s="4"/>
      <c r="E9" s="4">
        <v>0.3</v>
      </c>
      <c r="F9" s="4">
        <f>SUM(D9:E9)</f>
        <v>0.3</v>
      </c>
      <c r="G9" s="1" t="s">
        <v>18</v>
      </c>
      <c r="I9" s="22">
        <f t="shared" si="2"/>
        <v>0</v>
      </c>
      <c r="J9" s="22">
        <f t="shared" si="3"/>
        <v>0.3</v>
      </c>
      <c r="K9" s="22">
        <f t="shared" si="4"/>
        <v>0.3</v>
      </c>
      <c r="L9" s="23"/>
      <c r="M9" s="22">
        <f t="shared" si="5"/>
        <v>0</v>
      </c>
      <c r="N9" s="22">
        <f t="shared" si="6"/>
        <v>0.3</v>
      </c>
      <c r="O9" s="22">
        <f t="shared" si="7"/>
        <v>0.3</v>
      </c>
    </row>
    <row r="10" spans="1:15" ht="17.25" thickBot="1" x14ac:dyDescent="0.35">
      <c r="A10" s="1" t="s">
        <v>5</v>
      </c>
      <c r="B10" s="5" t="s">
        <v>25</v>
      </c>
      <c r="C10" s="7">
        <v>44620</v>
      </c>
      <c r="D10" s="8"/>
      <c r="E10" s="8">
        <v>0.1</v>
      </c>
      <c r="F10" s="8">
        <f>SUM(D10:E10)</f>
        <v>0.1</v>
      </c>
      <c r="G10" s="1" t="s">
        <v>16</v>
      </c>
      <c r="I10" s="22">
        <f t="shared" si="2"/>
        <v>0</v>
      </c>
      <c r="J10" s="22">
        <f t="shared" si="3"/>
        <v>0.1</v>
      </c>
      <c r="K10" s="22">
        <f t="shared" si="4"/>
        <v>0.1</v>
      </c>
      <c r="L10" s="23"/>
      <c r="M10" s="22">
        <f t="shared" si="5"/>
        <v>0</v>
      </c>
      <c r="N10" s="22">
        <f t="shared" si="6"/>
        <v>0.1</v>
      </c>
      <c r="O10" s="22">
        <f t="shared" si="7"/>
        <v>0.1</v>
      </c>
    </row>
    <row r="11" spans="1:15" ht="17.25" thickBot="1" x14ac:dyDescent="0.35">
      <c r="C11" s="12" t="s">
        <v>28</v>
      </c>
      <c r="D11" s="9">
        <f>SUM(D3:D10)</f>
        <v>0.4446</v>
      </c>
      <c r="E11" s="9">
        <f t="shared" ref="E11:F11" si="8">SUM(E3:E10)</f>
        <v>1.3</v>
      </c>
      <c r="F11" s="10">
        <f t="shared" si="8"/>
        <v>1.7446000000000004</v>
      </c>
    </row>
    <row r="12" spans="1:15" x14ac:dyDescent="0.3">
      <c r="B12" s="11"/>
      <c r="C12" s="13" t="s">
        <v>34</v>
      </c>
    </row>
    <row r="13" spans="1:15" x14ac:dyDescent="0.3">
      <c r="B13" s="11"/>
      <c r="C13" s="21">
        <v>42826</v>
      </c>
      <c r="D13" s="14" t="s">
        <v>31</v>
      </c>
      <c r="E13" s="14" t="s">
        <v>32</v>
      </c>
      <c r="F13" s="14" t="s">
        <v>33</v>
      </c>
    </row>
    <row r="14" spans="1:15" x14ac:dyDescent="0.3">
      <c r="C14" s="15" t="s">
        <v>30</v>
      </c>
      <c r="D14" s="16">
        <f>SUM(I3:I10)</f>
        <v>0.24459999999999998</v>
      </c>
      <c r="E14" s="16">
        <f t="shared" ref="E14:F14" si="9">SUM(J3:J10)</f>
        <v>0.7</v>
      </c>
      <c r="F14" s="17">
        <f t="shared" si="9"/>
        <v>0.9446</v>
      </c>
    </row>
    <row r="15" spans="1:15" x14ac:dyDescent="0.3">
      <c r="C15" s="18" t="s">
        <v>29</v>
      </c>
      <c r="D15" s="19">
        <f>SUM(M3:M10)</f>
        <v>0.1225</v>
      </c>
      <c r="E15" s="19">
        <f t="shared" ref="E15:F15" si="10">SUM(N3:N10)</f>
        <v>0.7</v>
      </c>
      <c r="F15" s="20">
        <f t="shared" si="10"/>
        <v>0.8224999999999999</v>
      </c>
    </row>
  </sheetData>
  <autoFilter ref="A2:G10">
    <sortState ref="A3:G10">
      <sortCondition ref="C2:C10"/>
    </sortState>
  </autoFilter>
  <phoneticPr fontId="1" type="noConversion"/>
  <conditionalFormatting sqref="A3:G10">
    <cfRule type="cellIs" dxfId="0" priority="1" operator="equal">
      <formula>"국가"</formula>
    </cfRule>
  </conditionalFormatting>
  <pageMargins left="0.7" right="0.7" top="0.75" bottom="0.75" header="0.3" footer="0.3"/>
  <pageSetup paperSize="9" scale="83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유영진</dc:creator>
  <cp:lastModifiedBy>유영진</cp:lastModifiedBy>
  <dcterms:created xsi:type="dcterms:W3CDTF">2016-12-14T14:10:11Z</dcterms:created>
  <dcterms:modified xsi:type="dcterms:W3CDTF">2016-12-14T15:24:54Z</dcterms:modified>
</cp:coreProperties>
</file>