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\Documents\Sunraysia Rally\"/>
    </mc:Choice>
  </mc:AlternateContent>
  <bookViews>
    <workbookView xWindow="0" yWindow="0" windowWidth="19200" windowHeight="11460" firstSheet="1"/>
  </bookViews>
  <sheets>
    <sheet name="Autos Category Classification" sheetId="4" r:id="rId1"/>
    <sheet name="Autos Overall Classification" sheetId="3" r:id="rId2"/>
    <sheet name="Motos Overall Classification" sheetId="5" r:id="rId3"/>
    <sheet name="Motos Category Classification" sheetId="6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6" l="1"/>
  <c r="U44" i="6"/>
  <c r="T44" i="6"/>
  <c r="S44" i="6"/>
  <c r="R44" i="6"/>
  <c r="Q44" i="6"/>
  <c r="P44" i="6"/>
  <c r="O44" i="6"/>
  <c r="N44" i="6"/>
  <c r="L44" i="6"/>
  <c r="K44" i="6"/>
  <c r="J44" i="6"/>
  <c r="W44" i="6" s="1"/>
  <c r="H44" i="6"/>
  <c r="F44" i="6"/>
  <c r="E44" i="6"/>
  <c r="D44" i="6"/>
  <c r="C44" i="6"/>
  <c r="B44" i="6"/>
  <c r="I44" i="6" s="1"/>
  <c r="A44" i="6"/>
  <c r="V42" i="6"/>
  <c r="U42" i="6"/>
  <c r="T42" i="6"/>
  <c r="S42" i="6"/>
  <c r="R42" i="6"/>
  <c r="Q42" i="6"/>
  <c r="P42" i="6"/>
  <c r="O42" i="6"/>
  <c r="W42" i="6" s="1"/>
  <c r="N42" i="6"/>
  <c r="M42" i="6"/>
  <c r="L42" i="6"/>
  <c r="K42" i="6"/>
  <c r="J42" i="6"/>
  <c r="H42" i="6"/>
  <c r="F42" i="6"/>
  <c r="E42" i="6"/>
  <c r="D42" i="6"/>
  <c r="C42" i="6"/>
  <c r="B42" i="6"/>
  <c r="I42" i="6" s="1"/>
  <c r="A42" i="6"/>
  <c r="V41" i="6"/>
  <c r="U41" i="6"/>
  <c r="T41" i="6"/>
  <c r="S41" i="6"/>
  <c r="R41" i="6"/>
  <c r="Q41" i="6"/>
  <c r="P41" i="6"/>
  <c r="O41" i="6"/>
  <c r="N41" i="6"/>
  <c r="L41" i="6"/>
  <c r="K41" i="6"/>
  <c r="J41" i="6"/>
  <c r="W41" i="6" s="1"/>
  <c r="H41" i="6"/>
  <c r="F41" i="6"/>
  <c r="E41" i="6"/>
  <c r="D41" i="6"/>
  <c r="C41" i="6"/>
  <c r="B41" i="6"/>
  <c r="I41" i="6" s="1"/>
  <c r="A41" i="6"/>
  <c r="V40" i="6"/>
  <c r="U40" i="6"/>
  <c r="T40" i="6"/>
  <c r="S40" i="6"/>
  <c r="R40" i="6"/>
  <c r="Q40" i="6"/>
  <c r="P40" i="6"/>
  <c r="O40" i="6"/>
  <c r="W40" i="6" s="1"/>
  <c r="N40" i="6"/>
  <c r="M40" i="6"/>
  <c r="L40" i="6"/>
  <c r="K40" i="6"/>
  <c r="J40" i="6"/>
  <c r="H40" i="6"/>
  <c r="F40" i="6"/>
  <c r="E40" i="6"/>
  <c r="D40" i="6"/>
  <c r="C40" i="6"/>
  <c r="B40" i="6"/>
  <c r="I40" i="6" s="1"/>
  <c r="A40" i="6"/>
  <c r="V39" i="6"/>
  <c r="U39" i="6"/>
  <c r="T39" i="6"/>
  <c r="S39" i="6"/>
  <c r="R39" i="6"/>
  <c r="Q39" i="6"/>
  <c r="P39" i="6"/>
  <c r="O39" i="6"/>
  <c r="N39" i="6"/>
  <c r="L39" i="6"/>
  <c r="K39" i="6"/>
  <c r="J39" i="6"/>
  <c r="W39" i="6" s="1"/>
  <c r="H39" i="6"/>
  <c r="F39" i="6"/>
  <c r="E39" i="6"/>
  <c r="D39" i="6"/>
  <c r="C39" i="6"/>
  <c r="B39" i="6"/>
  <c r="I39" i="6" s="1"/>
  <c r="A39" i="6"/>
  <c r="V38" i="6"/>
  <c r="U38" i="6"/>
  <c r="T38" i="6"/>
  <c r="S38" i="6"/>
  <c r="R38" i="6"/>
  <c r="Q38" i="6"/>
  <c r="P38" i="6"/>
  <c r="O38" i="6"/>
  <c r="W38" i="6" s="1"/>
  <c r="N38" i="6"/>
  <c r="M38" i="6"/>
  <c r="L38" i="6"/>
  <c r="K38" i="6"/>
  <c r="J38" i="6"/>
  <c r="H38" i="6"/>
  <c r="F38" i="6"/>
  <c r="E38" i="6"/>
  <c r="D38" i="6"/>
  <c r="C38" i="6"/>
  <c r="B38" i="6"/>
  <c r="I38" i="6" s="1"/>
  <c r="A38" i="6"/>
  <c r="V37" i="6"/>
  <c r="U37" i="6"/>
  <c r="T37" i="6"/>
  <c r="S37" i="6"/>
  <c r="R37" i="6"/>
  <c r="Q37" i="6"/>
  <c r="P37" i="6"/>
  <c r="O37" i="6"/>
  <c r="N37" i="6"/>
  <c r="L37" i="6"/>
  <c r="K37" i="6"/>
  <c r="J37" i="6"/>
  <c r="W37" i="6" s="1"/>
  <c r="H37" i="6"/>
  <c r="F37" i="6"/>
  <c r="E37" i="6"/>
  <c r="D37" i="6"/>
  <c r="C37" i="6"/>
  <c r="B37" i="6"/>
  <c r="I37" i="6" s="1"/>
  <c r="A37" i="6"/>
  <c r="V36" i="6"/>
  <c r="U36" i="6"/>
  <c r="T36" i="6"/>
  <c r="S36" i="6"/>
  <c r="R36" i="6"/>
  <c r="Q36" i="6"/>
  <c r="P36" i="6"/>
  <c r="O36" i="6"/>
  <c r="W36" i="6" s="1"/>
  <c r="N36" i="6"/>
  <c r="M36" i="6"/>
  <c r="L36" i="6"/>
  <c r="K36" i="6"/>
  <c r="J36" i="6"/>
  <c r="H36" i="6"/>
  <c r="F36" i="6"/>
  <c r="E36" i="6"/>
  <c r="D36" i="6"/>
  <c r="C36" i="6"/>
  <c r="B36" i="6"/>
  <c r="I36" i="6" s="1"/>
  <c r="A36" i="6"/>
  <c r="Z35" i="6"/>
  <c r="Z36" i="6" s="1"/>
  <c r="Z37" i="6" s="1"/>
  <c r="Z38" i="6" s="1"/>
  <c r="Z39" i="6" s="1"/>
  <c r="Z40" i="6" s="1"/>
  <c r="Z41" i="6" s="1"/>
  <c r="Z42" i="6" s="1"/>
  <c r="V35" i="6"/>
  <c r="U35" i="6"/>
  <c r="T35" i="6"/>
  <c r="S35" i="6"/>
  <c r="R35" i="6"/>
  <c r="Q35" i="6"/>
  <c r="P35" i="6"/>
  <c r="O35" i="6"/>
  <c r="N35" i="6"/>
  <c r="L35" i="6"/>
  <c r="K35" i="6"/>
  <c r="J35" i="6"/>
  <c r="W35" i="6" s="1"/>
  <c r="H35" i="6"/>
  <c r="F35" i="6"/>
  <c r="E35" i="6"/>
  <c r="D35" i="6"/>
  <c r="C35" i="6"/>
  <c r="B35" i="6"/>
  <c r="I35" i="6" s="1"/>
  <c r="A35" i="6"/>
  <c r="V34" i="6"/>
  <c r="U34" i="6"/>
  <c r="T34" i="6"/>
  <c r="S34" i="6"/>
  <c r="R34" i="6"/>
  <c r="Q34" i="6"/>
  <c r="P34" i="6"/>
  <c r="O34" i="6"/>
  <c r="N34" i="6"/>
  <c r="L34" i="6"/>
  <c r="K34" i="6"/>
  <c r="J34" i="6"/>
  <c r="W34" i="6" s="1"/>
  <c r="H34" i="6"/>
  <c r="M34" i="6" s="1"/>
  <c r="F34" i="6"/>
  <c r="E34" i="6"/>
  <c r="D34" i="6"/>
  <c r="C34" i="6"/>
  <c r="B34" i="6"/>
  <c r="I34" i="6" s="1"/>
  <c r="A34" i="6"/>
  <c r="V32" i="6"/>
  <c r="U32" i="6"/>
  <c r="T32" i="6"/>
  <c r="S32" i="6"/>
  <c r="R32" i="6"/>
  <c r="Q32" i="6"/>
  <c r="P32" i="6"/>
  <c r="O32" i="6"/>
  <c r="W32" i="6" s="1"/>
  <c r="N32" i="6"/>
  <c r="M32" i="6"/>
  <c r="L32" i="6"/>
  <c r="K32" i="6"/>
  <c r="J32" i="6"/>
  <c r="H32" i="6"/>
  <c r="F32" i="6"/>
  <c r="E32" i="6"/>
  <c r="D32" i="6"/>
  <c r="C32" i="6"/>
  <c r="B32" i="6"/>
  <c r="I32" i="6" s="1"/>
  <c r="A32" i="6"/>
  <c r="V31" i="6"/>
  <c r="U31" i="6"/>
  <c r="T31" i="6"/>
  <c r="S31" i="6"/>
  <c r="R31" i="6"/>
  <c r="Q31" i="6"/>
  <c r="P31" i="6"/>
  <c r="O31" i="6"/>
  <c r="N31" i="6"/>
  <c r="L31" i="6"/>
  <c r="K31" i="6"/>
  <c r="J31" i="6"/>
  <c r="W31" i="6" s="1"/>
  <c r="H31" i="6"/>
  <c r="M31" i="6" s="1"/>
  <c r="F31" i="6"/>
  <c r="E31" i="6"/>
  <c r="D31" i="6"/>
  <c r="C31" i="6"/>
  <c r="B31" i="6"/>
  <c r="I31" i="6" s="1"/>
  <c r="A31" i="6"/>
  <c r="V30" i="6"/>
  <c r="U30" i="6"/>
  <c r="T30" i="6"/>
  <c r="S30" i="6"/>
  <c r="R30" i="6"/>
  <c r="Q30" i="6"/>
  <c r="P30" i="6"/>
  <c r="O30" i="6"/>
  <c r="W30" i="6" s="1"/>
  <c r="N30" i="6"/>
  <c r="M30" i="6"/>
  <c r="L30" i="6"/>
  <c r="K30" i="6"/>
  <c r="J30" i="6"/>
  <c r="H30" i="6"/>
  <c r="F30" i="6"/>
  <c r="E30" i="6"/>
  <c r="D30" i="6"/>
  <c r="C30" i="6"/>
  <c r="B30" i="6"/>
  <c r="I30" i="6" s="1"/>
  <c r="A30" i="6"/>
  <c r="V29" i="6"/>
  <c r="U29" i="6"/>
  <c r="T29" i="6"/>
  <c r="S29" i="6"/>
  <c r="R29" i="6"/>
  <c r="Q29" i="6"/>
  <c r="P29" i="6"/>
  <c r="O29" i="6"/>
  <c r="N29" i="6"/>
  <c r="L29" i="6"/>
  <c r="K29" i="6"/>
  <c r="J29" i="6"/>
  <c r="W29" i="6" s="1"/>
  <c r="H29" i="6"/>
  <c r="M29" i="6" s="1"/>
  <c r="F29" i="6"/>
  <c r="E29" i="6"/>
  <c r="D29" i="6"/>
  <c r="C29" i="6"/>
  <c r="B29" i="6"/>
  <c r="I29" i="6" s="1"/>
  <c r="A29" i="6"/>
  <c r="V28" i="6"/>
  <c r="U28" i="6"/>
  <c r="T28" i="6"/>
  <c r="S28" i="6"/>
  <c r="R28" i="6"/>
  <c r="Q28" i="6"/>
  <c r="P28" i="6"/>
  <c r="O28" i="6"/>
  <c r="W28" i="6" s="1"/>
  <c r="N28" i="6"/>
  <c r="M28" i="6"/>
  <c r="L28" i="6"/>
  <c r="K28" i="6"/>
  <c r="J28" i="6"/>
  <c r="H28" i="6"/>
  <c r="F28" i="6"/>
  <c r="E28" i="6"/>
  <c r="D28" i="6"/>
  <c r="C28" i="6"/>
  <c r="B28" i="6"/>
  <c r="I28" i="6" s="1"/>
  <c r="A28" i="6"/>
  <c r="V27" i="6"/>
  <c r="U27" i="6"/>
  <c r="T27" i="6"/>
  <c r="S27" i="6"/>
  <c r="R27" i="6"/>
  <c r="Q27" i="6"/>
  <c r="P27" i="6"/>
  <c r="O27" i="6"/>
  <c r="N27" i="6"/>
  <c r="L27" i="6"/>
  <c r="K27" i="6"/>
  <c r="J27" i="6"/>
  <c r="W27" i="6" s="1"/>
  <c r="H27" i="6"/>
  <c r="M27" i="6" s="1"/>
  <c r="F27" i="6"/>
  <c r="E27" i="6"/>
  <c r="D27" i="6"/>
  <c r="C27" i="6"/>
  <c r="B27" i="6"/>
  <c r="I27" i="6" s="1"/>
  <c r="A27" i="6"/>
  <c r="V26" i="6"/>
  <c r="U26" i="6"/>
  <c r="T26" i="6"/>
  <c r="S26" i="6"/>
  <c r="R26" i="6"/>
  <c r="Q26" i="6"/>
  <c r="P26" i="6"/>
  <c r="O26" i="6"/>
  <c r="W26" i="6" s="1"/>
  <c r="N26" i="6"/>
  <c r="M26" i="6"/>
  <c r="L26" i="6"/>
  <c r="K26" i="6"/>
  <c r="J26" i="6"/>
  <c r="H26" i="6"/>
  <c r="F26" i="6"/>
  <c r="E26" i="6"/>
  <c r="D26" i="6"/>
  <c r="C26" i="6"/>
  <c r="B26" i="6"/>
  <c r="I26" i="6" s="1"/>
  <c r="A26" i="6"/>
  <c r="V25" i="6"/>
  <c r="U25" i="6"/>
  <c r="T25" i="6"/>
  <c r="S25" i="6"/>
  <c r="R25" i="6"/>
  <c r="Q25" i="6"/>
  <c r="P25" i="6"/>
  <c r="O25" i="6"/>
  <c r="N25" i="6"/>
  <c r="L25" i="6"/>
  <c r="K25" i="6"/>
  <c r="J25" i="6"/>
  <c r="W25" i="6" s="1"/>
  <c r="H25" i="6"/>
  <c r="M25" i="6" s="1"/>
  <c r="F25" i="6"/>
  <c r="E25" i="6"/>
  <c r="D25" i="6"/>
  <c r="C25" i="6"/>
  <c r="B25" i="6"/>
  <c r="I25" i="6" s="1"/>
  <c r="A25" i="6"/>
  <c r="V24" i="6"/>
  <c r="U24" i="6"/>
  <c r="T24" i="6"/>
  <c r="S24" i="6"/>
  <c r="R24" i="6"/>
  <c r="Q24" i="6"/>
  <c r="P24" i="6"/>
  <c r="O24" i="6"/>
  <c r="W24" i="6" s="1"/>
  <c r="N24" i="6"/>
  <c r="M24" i="6"/>
  <c r="L24" i="6"/>
  <c r="K24" i="6"/>
  <c r="J24" i="6"/>
  <c r="H24" i="6"/>
  <c r="F24" i="6"/>
  <c r="E24" i="6"/>
  <c r="D24" i="6"/>
  <c r="C24" i="6"/>
  <c r="B24" i="6"/>
  <c r="I24" i="6" s="1"/>
  <c r="A24" i="6"/>
  <c r="V23" i="6"/>
  <c r="U23" i="6"/>
  <c r="T23" i="6"/>
  <c r="S23" i="6"/>
  <c r="R23" i="6"/>
  <c r="Q23" i="6"/>
  <c r="P23" i="6"/>
  <c r="O23" i="6"/>
  <c r="N23" i="6"/>
  <c r="L23" i="6"/>
  <c r="K23" i="6"/>
  <c r="J23" i="6"/>
  <c r="W23" i="6" s="1"/>
  <c r="H23" i="6"/>
  <c r="M23" i="6" s="1"/>
  <c r="F23" i="6"/>
  <c r="E23" i="6"/>
  <c r="D23" i="6"/>
  <c r="C23" i="6"/>
  <c r="B23" i="6"/>
  <c r="I23" i="6" s="1"/>
  <c r="A23" i="6"/>
  <c r="V22" i="6"/>
  <c r="U22" i="6"/>
  <c r="T22" i="6"/>
  <c r="S22" i="6"/>
  <c r="R22" i="6"/>
  <c r="Q22" i="6"/>
  <c r="P22" i="6"/>
  <c r="O22" i="6"/>
  <c r="W22" i="6" s="1"/>
  <c r="N22" i="6"/>
  <c r="M22" i="6"/>
  <c r="L22" i="6"/>
  <c r="K22" i="6"/>
  <c r="J22" i="6"/>
  <c r="H22" i="6"/>
  <c r="F22" i="6"/>
  <c r="E22" i="6"/>
  <c r="D22" i="6"/>
  <c r="C22" i="6"/>
  <c r="B22" i="6"/>
  <c r="I22" i="6" s="1"/>
  <c r="A22" i="6"/>
  <c r="V21" i="6"/>
  <c r="U21" i="6"/>
  <c r="T21" i="6"/>
  <c r="S21" i="6"/>
  <c r="R21" i="6"/>
  <c r="Q21" i="6"/>
  <c r="P21" i="6"/>
  <c r="O21" i="6"/>
  <c r="N21" i="6"/>
  <c r="L21" i="6"/>
  <c r="K21" i="6"/>
  <c r="J21" i="6"/>
  <c r="W21" i="6" s="1"/>
  <c r="H21" i="6"/>
  <c r="M21" i="6" s="1"/>
  <c r="F21" i="6"/>
  <c r="E21" i="6"/>
  <c r="D21" i="6"/>
  <c r="C21" i="6"/>
  <c r="B21" i="6"/>
  <c r="I21" i="6" s="1"/>
  <c r="A21" i="6"/>
  <c r="V20" i="6"/>
  <c r="U20" i="6"/>
  <c r="T20" i="6"/>
  <c r="S20" i="6"/>
  <c r="R20" i="6"/>
  <c r="Q20" i="6"/>
  <c r="P20" i="6"/>
  <c r="O20" i="6"/>
  <c r="W20" i="6" s="1"/>
  <c r="N20" i="6"/>
  <c r="M20" i="6"/>
  <c r="L20" i="6"/>
  <c r="K20" i="6"/>
  <c r="J20" i="6"/>
  <c r="H20" i="6"/>
  <c r="F20" i="6"/>
  <c r="E20" i="6"/>
  <c r="D20" i="6"/>
  <c r="C20" i="6"/>
  <c r="B20" i="6"/>
  <c r="I20" i="6" s="1"/>
  <c r="A20" i="6"/>
  <c r="V19" i="6"/>
  <c r="U19" i="6"/>
  <c r="T19" i="6"/>
  <c r="S19" i="6"/>
  <c r="R19" i="6"/>
  <c r="Q19" i="6"/>
  <c r="P19" i="6"/>
  <c r="O19" i="6"/>
  <c r="N19" i="6"/>
  <c r="L19" i="6"/>
  <c r="K19" i="6"/>
  <c r="J19" i="6"/>
  <c r="W19" i="6" s="1"/>
  <c r="H19" i="6"/>
  <c r="M19" i="6" s="1"/>
  <c r="F19" i="6"/>
  <c r="E19" i="6"/>
  <c r="D19" i="6"/>
  <c r="C19" i="6"/>
  <c r="B19" i="6"/>
  <c r="I19" i="6" s="1"/>
  <c r="A19" i="6"/>
  <c r="V18" i="6"/>
  <c r="U18" i="6"/>
  <c r="T18" i="6"/>
  <c r="S18" i="6"/>
  <c r="R18" i="6"/>
  <c r="Q18" i="6"/>
  <c r="P18" i="6"/>
  <c r="O18" i="6"/>
  <c r="W18" i="6" s="1"/>
  <c r="N18" i="6"/>
  <c r="M18" i="6"/>
  <c r="L18" i="6"/>
  <c r="K18" i="6"/>
  <c r="J18" i="6"/>
  <c r="H18" i="6"/>
  <c r="F18" i="6"/>
  <c r="E18" i="6"/>
  <c r="D18" i="6"/>
  <c r="C18" i="6"/>
  <c r="B18" i="6"/>
  <c r="I18" i="6" s="1"/>
  <c r="A18" i="6"/>
  <c r="Z17" i="6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V17" i="6"/>
  <c r="U17" i="6"/>
  <c r="T17" i="6"/>
  <c r="S17" i="6"/>
  <c r="R17" i="6"/>
  <c r="Q17" i="6"/>
  <c r="P17" i="6"/>
  <c r="O17" i="6"/>
  <c r="N17" i="6"/>
  <c r="L17" i="6"/>
  <c r="M17" i="6" s="1"/>
  <c r="K17" i="6"/>
  <c r="J17" i="6"/>
  <c r="W17" i="6" s="1"/>
  <c r="D17" i="6"/>
  <c r="C17" i="6"/>
  <c r="B17" i="6"/>
  <c r="I17" i="6" s="1"/>
  <c r="V16" i="6"/>
  <c r="U16" i="6"/>
  <c r="T16" i="6"/>
  <c r="S16" i="6"/>
  <c r="R16" i="6"/>
  <c r="Q16" i="6"/>
  <c r="P16" i="6"/>
  <c r="O16" i="6"/>
  <c r="N16" i="6"/>
  <c r="L16" i="6"/>
  <c r="K16" i="6"/>
  <c r="J16" i="6"/>
  <c r="W16" i="6" s="1"/>
  <c r="H16" i="6"/>
  <c r="F16" i="6"/>
  <c r="E16" i="6"/>
  <c r="D16" i="6"/>
  <c r="C16" i="6"/>
  <c r="B16" i="6"/>
  <c r="I16" i="6" s="1"/>
  <c r="A16" i="6"/>
  <c r="V14" i="6"/>
  <c r="U14" i="6"/>
  <c r="T14" i="6"/>
  <c r="S14" i="6"/>
  <c r="R14" i="6"/>
  <c r="Q14" i="6"/>
  <c r="P14" i="6"/>
  <c r="O14" i="6"/>
  <c r="W14" i="6" s="1"/>
  <c r="N14" i="6"/>
  <c r="M14" i="6"/>
  <c r="L14" i="6"/>
  <c r="K14" i="6"/>
  <c r="J14" i="6"/>
  <c r="H14" i="6"/>
  <c r="F14" i="6"/>
  <c r="E14" i="6"/>
  <c r="D14" i="6"/>
  <c r="C14" i="6"/>
  <c r="B14" i="6"/>
  <c r="I14" i="6" s="1"/>
  <c r="A14" i="6"/>
  <c r="V13" i="6"/>
  <c r="U13" i="6"/>
  <c r="T13" i="6"/>
  <c r="S13" i="6"/>
  <c r="R13" i="6"/>
  <c r="Q13" i="6"/>
  <c r="P13" i="6"/>
  <c r="O13" i="6"/>
  <c r="N13" i="6"/>
  <c r="L13" i="6"/>
  <c r="K13" i="6"/>
  <c r="J13" i="6"/>
  <c r="W13" i="6" s="1"/>
  <c r="H13" i="6"/>
  <c r="F13" i="6"/>
  <c r="E13" i="6"/>
  <c r="D13" i="6"/>
  <c r="C13" i="6"/>
  <c r="B13" i="6"/>
  <c r="I13" i="6" s="1"/>
  <c r="A13" i="6"/>
  <c r="V12" i="6"/>
  <c r="U12" i="6"/>
  <c r="T12" i="6"/>
  <c r="S12" i="6"/>
  <c r="R12" i="6"/>
  <c r="Q12" i="6"/>
  <c r="P12" i="6"/>
  <c r="O12" i="6"/>
  <c r="W12" i="6" s="1"/>
  <c r="N12" i="6"/>
  <c r="M12" i="6"/>
  <c r="L12" i="6"/>
  <c r="K12" i="6"/>
  <c r="J12" i="6"/>
  <c r="H12" i="6"/>
  <c r="F12" i="6"/>
  <c r="E12" i="6"/>
  <c r="D12" i="6"/>
  <c r="C12" i="6"/>
  <c r="B12" i="6"/>
  <c r="I12" i="6" s="1"/>
  <c r="A12" i="6"/>
  <c r="V11" i="6"/>
  <c r="U11" i="6"/>
  <c r="T11" i="6"/>
  <c r="S11" i="6"/>
  <c r="R11" i="6"/>
  <c r="Q11" i="6"/>
  <c r="P11" i="6"/>
  <c r="O11" i="6"/>
  <c r="N11" i="6"/>
  <c r="L11" i="6"/>
  <c r="K11" i="6"/>
  <c r="J11" i="6"/>
  <c r="W11" i="6" s="1"/>
  <c r="H11" i="6"/>
  <c r="F11" i="6"/>
  <c r="E11" i="6"/>
  <c r="D11" i="6"/>
  <c r="C11" i="6"/>
  <c r="B11" i="6"/>
  <c r="I11" i="6" s="1"/>
  <c r="A11" i="6"/>
  <c r="V10" i="6"/>
  <c r="U10" i="6"/>
  <c r="T10" i="6"/>
  <c r="S10" i="6"/>
  <c r="R10" i="6"/>
  <c r="Q10" i="6"/>
  <c r="P10" i="6"/>
  <c r="O10" i="6"/>
  <c r="W10" i="6" s="1"/>
  <c r="N10" i="6"/>
  <c r="M10" i="6"/>
  <c r="L10" i="6"/>
  <c r="K10" i="6"/>
  <c r="J10" i="6"/>
  <c r="H10" i="6"/>
  <c r="F10" i="6"/>
  <c r="E10" i="6"/>
  <c r="D10" i="6"/>
  <c r="C10" i="6"/>
  <c r="B10" i="6"/>
  <c r="I10" i="6" s="1"/>
  <c r="A10" i="6"/>
  <c r="V9" i="6"/>
  <c r="U9" i="6"/>
  <c r="T9" i="6"/>
  <c r="S9" i="6"/>
  <c r="R9" i="6"/>
  <c r="Q9" i="6"/>
  <c r="P9" i="6"/>
  <c r="O9" i="6"/>
  <c r="N9" i="6"/>
  <c r="L9" i="6"/>
  <c r="K9" i="6"/>
  <c r="J9" i="6"/>
  <c r="W9" i="6" s="1"/>
  <c r="H9" i="6"/>
  <c r="F9" i="6"/>
  <c r="E9" i="6"/>
  <c r="D9" i="6"/>
  <c r="C9" i="6"/>
  <c r="B9" i="6"/>
  <c r="I9" i="6" s="1"/>
  <c r="A9" i="6"/>
  <c r="V8" i="6"/>
  <c r="U8" i="6"/>
  <c r="T8" i="6"/>
  <c r="S8" i="6"/>
  <c r="R8" i="6"/>
  <c r="Q8" i="6"/>
  <c r="P8" i="6"/>
  <c r="O8" i="6"/>
  <c r="W8" i="6" s="1"/>
  <c r="N8" i="6"/>
  <c r="M8" i="6"/>
  <c r="L8" i="6"/>
  <c r="K8" i="6"/>
  <c r="J8" i="6"/>
  <c r="H8" i="6"/>
  <c r="F8" i="6"/>
  <c r="E8" i="6"/>
  <c r="D8" i="6"/>
  <c r="C8" i="6"/>
  <c r="B8" i="6"/>
  <c r="I8" i="6" s="1"/>
  <c r="A8" i="6"/>
  <c r="Z7" i="6"/>
  <c r="Z8" i="6" s="1"/>
  <c r="Z9" i="6" s="1"/>
  <c r="Z10" i="6" s="1"/>
  <c r="Z11" i="6" s="1"/>
  <c r="Z12" i="6" s="1"/>
  <c r="Z13" i="6" s="1"/>
  <c r="Z14" i="6" s="1"/>
  <c r="V7" i="6"/>
  <c r="U7" i="6"/>
  <c r="T7" i="6"/>
  <c r="S7" i="6"/>
  <c r="R7" i="6"/>
  <c r="Q7" i="6"/>
  <c r="P7" i="6"/>
  <c r="O7" i="6"/>
  <c r="N7" i="6"/>
  <c r="M7" i="6"/>
  <c r="L7" i="6"/>
  <c r="K7" i="6"/>
  <c r="J7" i="6"/>
  <c r="H7" i="6"/>
  <c r="F7" i="6"/>
  <c r="E7" i="6"/>
  <c r="D7" i="6"/>
  <c r="C7" i="6"/>
  <c r="B7" i="6"/>
  <c r="I7" i="6" s="1"/>
  <c r="A7" i="6"/>
  <c r="V6" i="6"/>
  <c r="U6" i="6"/>
  <c r="T6" i="6"/>
  <c r="S6" i="6"/>
  <c r="R6" i="6"/>
  <c r="Q6" i="6"/>
  <c r="P6" i="6"/>
  <c r="O6" i="6"/>
  <c r="W6" i="6" s="1"/>
  <c r="N6" i="6"/>
  <c r="M6" i="6"/>
  <c r="L6" i="6"/>
  <c r="K6" i="6"/>
  <c r="J6" i="6"/>
  <c r="H6" i="6"/>
  <c r="F6" i="6"/>
  <c r="E6" i="6"/>
  <c r="D6" i="6"/>
  <c r="C6" i="6"/>
  <c r="B6" i="6"/>
  <c r="I6" i="6" s="1"/>
  <c r="A6" i="6"/>
  <c r="Z4" i="6"/>
  <c r="V4" i="6"/>
  <c r="U4" i="6"/>
  <c r="T4" i="6"/>
  <c r="S4" i="6"/>
  <c r="R4" i="6"/>
  <c r="Q4" i="6"/>
  <c r="P4" i="6"/>
  <c r="O4" i="6"/>
  <c r="N4" i="6"/>
  <c r="L4" i="6"/>
  <c r="K4" i="6"/>
  <c r="J4" i="6"/>
  <c r="W4" i="6" s="1"/>
  <c r="H4" i="6"/>
  <c r="M4" i="6" s="1"/>
  <c r="F4" i="6"/>
  <c r="E4" i="6"/>
  <c r="D4" i="6"/>
  <c r="C4" i="6"/>
  <c r="B4" i="6"/>
  <c r="I4" i="6" s="1"/>
  <c r="A4" i="6"/>
  <c r="Z3" i="6"/>
  <c r="V3" i="6"/>
  <c r="U3" i="6"/>
  <c r="T3" i="6"/>
  <c r="S3" i="6"/>
  <c r="R3" i="6"/>
  <c r="Q3" i="6"/>
  <c r="P3" i="6"/>
  <c r="O3" i="6"/>
  <c r="W3" i="6" s="1"/>
  <c r="N3" i="6"/>
  <c r="M3" i="6"/>
  <c r="L3" i="6"/>
  <c r="K3" i="6"/>
  <c r="J3" i="6"/>
  <c r="H3" i="6"/>
  <c r="F3" i="6"/>
  <c r="E3" i="6"/>
  <c r="D3" i="6"/>
  <c r="C3" i="6"/>
  <c r="B3" i="6"/>
  <c r="I3" i="6" s="1"/>
  <c r="A3" i="6"/>
  <c r="V2" i="6"/>
  <c r="U2" i="6"/>
  <c r="T2" i="6"/>
  <c r="S2" i="6"/>
  <c r="R2" i="6"/>
  <c r="Q2" i="6"/>
  <c r="P2" i="6"/>
  <c r="O2" i="6"/>
  <c r="W2" i="6" s="1"/>
  <c r="N2" i="6"/>
  <c r="M2" i="6"/>
  <c r="L2" i="6"/>
  <c r="K2" i="6"/>
  <c r="J2" i="6"/>
  <c r="H2" i="6"/>
  <c r="F2" i="6"/>
  <c r="E2" i="6"/>
  <c r="D2" i="6"/>
  <c r="C2" i="6"/>
  <c r="B2" i="6"/>
  <c r="I2" i="6" s="1"/>
  <c r="A2" i="6"/>
  <c r="AA1" i="6"/>
  <c r="W40" i="5"/>
  <c r="V40" i="5"/>
  <c r="U40" i="5"/>
  <c r="T40" i="5"/>
  <c r="S40" i="5"/>
  <c r="R40" i="5"/>
  <c r="Q40" i="5"/>
  <c r="O40" i="5"/>
  <c r="N40" i="5"/>
  <c r="P40" i="5" s="1"/>
  <c r="M40" i="5"/>
  <c r="K40" i="5"/>
  <c r="J40" i="5"/>
  <c r="I40" i="5"/>
  <c r="X40" i="5" s="1"/>
  <c r="H40" i="5"/>
  <c r="G40" i="5"/>
  <c r="F40" i="5"/>
  <c r="E40" i="5"/>
  <c r="D40" i="5"/>
  <c r="C40" i="5"/>
  <c r="B40" i="5"/>
  <c r="A40" i="5"/>
  <c r="W39" i="5"/>
  <c r="V39" i="5"/>
  <c r="U39" i="5"/>
  <c r="T39" i="5"/>
  <c r="S39" i="5"/>
  <c r="R39" i="5"/>
  <c r="Q39" i="5"/>
  <c r="O39" i="5"/>
  <c r="N39" i="5"/>
  <c r="X39" i="5" s="1"/>
  <c r="M39" i="5"/>
  <c r="K39" i="5"/>
  <c r="J39" i="5"/>
  <c r="I39" i="5"/>
  <c r="H39" i="5"/>
  <c r="L39" i="5" s="1"/>
  <c r="G39" i="5"/>
  <c r="F39" i="5"/>
  <c r="E39" i="5"/>
  <c r="D39" i="5"/>
  <c r="C39" i="5"/>
  <c r="B39" i="5"/>
  <c r="A39" i="5"/>
  <c r="W38" i="5"/>
  <c r="V38" i="5"/>
  <c r="U38" i="5"/>
  <c r="T38" i="5"/>
  <c r="S38" i="5"/>
  <c r="R38" i="5"/>
  <c r="Q38" i="5"/>
  <c r="O38" i="5"/>
  <c r="N38" i="5"/>
  <c r="P38" i="5" s="1"/>
  <c r="M38" i="5"/>
  <c r="K38" i="5"/>
  <c r="J38" i="5"/>
  <c r="I38" i="5"/>
  <c r="X38" i="5" s="1"/>
  <c r="H38" i="5"/>
  <c r="G38" i="5"/>
  <c r="F38" i="5"/>
  <c r="E38" i="5"/>
  <c r="D38" i="5"/>
  <c r="C38" i="5"/>
  <c r="B38" i="5"/>
  <c r="A38" i="5"/>
  <c r="W37" i="5"/>
  <c r="V37" i="5"/>
  <c r="U37" i="5"/>
  <c r="T37" i="5"/>
  <c r="S37" i="5"/>
  <c r="R37" i="5"/>
  <c r="Q37" i="5"/>
  <c r="O37" i="5"/>
  <c r="N37" i="5"/>
  <c r="X37" i="5" s="1"/>
  <c r="M37" i="5"/>
  <c r="K37" i="5"/>
  <c r="J37" i="5"/>
  <c r="I37" i="5"/>
  <c r="H37" i="5"/>
  <c r="L37" i="5" s="1"/>
  <c r="G37" i="5"/>
  <c r="F37" i="5"/>
  <c r="E37" i="5"/>
  <c r="D37" i="5"/>
  <c r="C37" i="5"/>
  <c r="B37" i="5"/>
  <c r="A37" i="5"/>
  <c r="W36" i="5"/>
  <c r="V36" i="5"/>
  <c r="U36" i="5"/>
  <c r="T36" i="5"/>
  <c r="S36" i="5"/>
  <c r="R36" i="5"/>
  <c r="Q36" i="5"/>
  <c r="O36" i="5"/>
  <c r="N36" i="5"/>
  <c r="P36" i="5" s="1"/>
  <c r="M36" i="5"/>
  <c r="K36" i="5"/>
  <c r="J36" i="5"/>
  <c r="I36" i="5"/>
  <c r="X36" i="5" s="1"/>
  <c r="H36" i="5"/>
  <c r="G36" i="5"/>
  <c r="F36" i="5"/>
  <c r="E36" i="5"/>
  <c r="D36" i="5"/>
  <c r="C36" i="5"/>
  <c r="B36" i="5"/>
  <c r="A36" i="5"/>
  <c r="W35" i="5"/>
  <c r="V35" i="5"/>
  <c r="U35" i="5"/>
  <c r="T35" i="5"/>
  <c r="S35" i="5"/>
  <c r="R35" i="5"/>
  <c r="Q35" i="5"/>
  <c r="O35" i="5"/>
  <c r="N35" i="5"/>
  <c r="X35" i="5" s="1"/>
  <c r="M35" i="5"/>
  <c r="K35" i="5"/>
  <c r="J35" i="5"/>
  <c r="I35" i="5"/>
  <c r="H35" i="5"/>
  <c r="L35" i="5" s="1"/>
  <c r="G35" i="5"/>
  <c r="F35" i="5"/>
  <c r="E35" i="5"/>
  <c r="D35" i="5"/>
  <c r="C35" i="5"/>
  <c r="B35" i="5"/>
  <c r="A35" i="5"/>
  <c r="W34" i="5"/>
  <c r="V34" i="5"/>
  <c r="U34" i="5"/>
  <c r="T34" i="5"/>
  <c r="S34" i="5"/>
  <c r="R34" i="5"/>
  <c r="Q34" i="5"/>
  <c r="O34" i="5"/>
  <c r="N34" i="5"/>
  <c r="P34" i="5" s="1"/>
  <c r="M34" i="5"/>
  <c r="K34" i="5"/>
  <c r="J34" i="5"/>
  <c r="I34" i="5"/>
  <c r="X34" i="5" s="1"/>
  <c r="H34" i="5"/>
  <c r="G34" i="5"/>
  <c r="F34" i="5"/>
  <c r="E34" i="5"/>
  <c r="D34" i="5"/>
  <c r="C34" i="5"/>
  <c r="B34" i="5"/>
  <c r="A34" i="5"/>
  <c r="W33" i="5"/>
  <c r="V33" i="5"/>
  <c r="U33" i="5"/>
  <c r="T33" i="5"/>
  <c r="S33" i="5"/>
  <c r="R33" i="5"/>
  <c r="Q33" i="5"/>
  <c r="O33" i="5"/>
  <c r="N33" i="5"/>
  <c r="X33" i="5" s="1"/>
  <c r="M33" i="5"/>
  <c r="K33" i="5"/>
  <c r="J33" i="5"/>
  <c r="I33" i="5"/>
  <c r="H33" i="5"/>
  <c r="L33" i="5" s="1"/>
  <c r="G33" i="5"/>
  <c r="F33" i="5"/>
  <c r="E33" i="5"/>
  <c r="D33" i="5"/>
  <c r="C33" i="5"/>
  <c r="B33" i="5"/>
  <c r="A33" i="5"/>
  <c r="W32" i="5"/>
  <c r="V32" i="5"/>
  <c r="U32" i="5"/>
  <c r="T32" i="5"/>
  <c r="S32" i="5"/>
  <c r="R32" i="5"/>
  <c r="Q32" i="5"/>
  <c r="O32" i="5"/>
  <c r="N32" i="5"/>
  <c r="P32" i="5" s="1"/>
  <c r="M32" i="5"/>
  <c r="K32" i="5"/>
  <c r="J32" i="5"/>
  <c r="I32" i="5"/>
  <c r="X32" i="5" s="1"/>
  <c r="H32" i="5"/>
  <c r="G32" i="5"/>
  <c r="F32" i="5"/>
  <c r="E32" i="5"/>
  <c r="D32" i="5"/>
  <c r="C32" i="5"/>
  <c r="B32" i="5"/>
  <c r="A32" i="5"/>
  <c r="W31" i="5"/>
  <c r="V31" i="5"/>
  <c r="U31" i="5"/>
  <c r="T31" i="5"/>
  <c r="S31" i="5"/>
  <c r="R31" i="5"/>
  <c r="Q31" i="5"/>
  <c r="O31" i="5"/>
  <c r="N31" i="5"/>
  <c r="X31" i="5" s="1"/>
  <c r="M31" i="5"/>
  <c r="K31" i="5"/>
  <c r="J31" i="5"/>
  <c r="I31" i="5"/>
  <c r="H31" i="5"/>
  <c r="L31" i="5" s="1"/>
  <c r="G31" i="5"/>
  <c r="F31" i="5"/>
  <c r="E31" i="5"/>
  <c r="D31" i="5"/>
  <c r="C31" i="5"/>
  <c r="B31" i="5"/>
  <c r="A31" i="5"/>
  <c r="W30" i="5"/>
  <c r="V30" i="5"/>
  <c r="U30" i="5"/>
  <c r="T30" i="5"/>
  <c r="S30" i="5"/>
  <c r="R30" i="5"/>
  <c r="Q30" i="5"/>
  <c r="O30" i="5"/>
  <c r="N30" i="5"/>
  <c r="P30" i="5" s="1"/>
  <c r="M30" i="5"/>
  <c r="K30" i="5"/>
  <c r="J30" i="5"/>
  <c r="I30" i="5"/>
  <c r="X30" i="5" s="1"/>
  <c r="H30" i="5"/>
  <c r="G30" i="5"/>
  <c r="F30" i="5"/>
  <c r="E30" i="5"/>
  <c r="D30" i="5"/>
  <c r="C30" i="5"/>
  <c r="B30" i="5"/>
  <c r="A30" i="5"/>
  <c r="W29" i="5"/>
  <c r="V29" i="5"/>
  <c r="U29" i="5"/>
  <c r="T29" i="5"/>
  <c r="S29" i="5"/>
  <c r="R29" i="5"/>
  <c r="Q29" i="5"/>
  <c r="O29" i="5"/>
  <c r="N29" i="5"/>
  <c r="X29" i="5" s="1"/>
  <c r="M29" i="5"/>
  <c r="K29" i="5"/>
  <c r="J29" i="5"/>
  <c r="I29" i="5"/>
  <c r="H29" i="5"/>
  <c r="L29" i="5" s="1"/>
  <c r="G29" i="5"/>
  <c r="F29" i="5"/>
  <c r="E29" i="5"/>
  <c r="D29" i="5"/>
  <c r="C29" i="5"/>
  <c r="B29" i="5"/>
  <c r="A29" i="5"/>
  <c r="W28" i="5"/>
  <c r="V28" i="5"/>
  <c r="U28" i="5"/>
  <c r="T28" i="5"/>
  <c r="S28" i="5"/>
  <c r="R28" i="5"/>
  <c r="Q28" i="5"/>
  <c r="O28" i="5"/>
  <c r="N28" i="5"/>
  <c r="P28" i="5" s="1"/>
  <c r="M28" i="5"/>
  <c r="K28" i="5"/>
  <c r="J28" i="5"/>
  <c r="I28" i="5"/>
  <c r="X28" i="5" s="1"/>
  <c r="H28" i="5"/>
  <c r="G28" i="5"/>
  <c r="F28" i="5"/>
  <c r="E28" i="5"/>
  <c r="D28" i="5"/>
  <c r="C28" i="5"/>
  <c r="B28" i="5"/>
  <c r="A28" i="5"/>
  <c r="W27" i="5"/>
  <c r="V27" i="5"/>
  <c r="U27" i="5"/>
  <c r="T27" i="5"/>
  <c r="S27" i="5"/>
  <c r="R27" i="5"/>
  <c r="Q27" i="5"/>
  <c r="O27" i="5"/>
  <c r="N27" i="5"/>
  <c r="X27" i="5" s="1"/>
  <c r="M27" i="5"/>
  <c r="K27" i="5"/>
  <c r="J27" i="5"/>
  <c r="I27" i="5"/>
  <c r="H27" i="5"/>
  <c r="L27" i="5" s="1"/>
  <c r="G27" i="5"/>
  <c r="F27" i="5"/>
  <c r="E27" i="5"/>
  <c r="D27" i="5"/>
  <c r="C27" i="5"/>
  <c r="B27" i="5"/>
  <c r="A27" i="5"/>
  <c r="W26" i="5"/>
  <c r="V26" i="5"/>
  <c r="U26" i="5"/>
  <c r="T26" i="5"/>
  <c r="S26" i="5"/>
  <c r="R26" i="5"/>
  <c r="Q26" i="5"/>
  <c r="O26" i="5"/>
  <c r="N26" i="5"/>
  <c r="P26" i="5" s="1"/>
  <c r="M26" i="5"/>
  <c r="K26" i="5"/>
  <c r="J26" i="5"/>
  <c r="I26" i="5"/>
  <c r="X26" i="5" s="1"/>
  <c r="H26" i="5"/>
  <c r="G26" i="5"/>
  <c r="F26" i="5"/>
  <c r="E26" i="5"/>
  <c r="D26" i="5"/>
  <c r="C26" i="5"/>
  <c r="B26" i="5"/>
  <c r="A26" i="5"/>
  <c r="W25" i="5"/>
  <c r="V25" i="5"/>
  <c r="U25" i="5"/>
  <c r="T25" i="5"/>
  <c r="S25" i="5"/>
  <c r="R25" i="5"/>
  <c r="Q25" i="5"/>
  <c r="O25" i="5"/>
  <c r="N25" i="5"/>
  <c r="X25" i="5" s="1"/>
  <c r="M25" i="5"/>
  <c r="K25" i="5"/>
  <c r="J25" i="5"/>
  <c r="I25" i="5"/>
  <c r="H25" i="5"/>
  <c r="L25" i="5" s="1"/>
  <c r="G25" i="5"/>
  <c r="F25" i="5"/>
  <c r="E25" i="5"/>
  <c r="D25" i="5"/>
  <c r="C25" i="5"/>
  <c r="B25" i="5"/>
  <c r="A25" i="5"/>
  <c r="W24" i="5"/>
  <c r="V24" i="5"/>
  <c r="U24" i="5"/>
  <c r="T24" i="5"/>
  <c r="S24" i="5"/>
  <c r="R24" i="5"/>
  <c r="Q24" i="5"/>
  <c r="O24" i="5"/>
  <c r="N24" i="5"/>
  <c r="P24" i="5" s="1"/>
  <c r="M24" i="5"/>
  <c r="K24" i="5"/>
  <c r="J24" i="5"/>
  <c r="I24" i="5"/>
  <c r="X24" i="5" s="1"/>
  <c r="H24" i="5"/>
  <c r="G24" i="5"/>
  <c r="F24" i="5"/>
  <c r="E24" i="5"/>
  <c r="D24" i="5"/>
  <c r="C24" i="5"/>
  <c r="B24" i="5"/>
  <c r="A24" i="5"/>
  <c r="W23" i="5"/>
  <c r="V23" i="5"/>
  <c r="U23" i="5"/>
  <c r="T23" i="5"/>
  <c r="S23" i="5"/>
  <c r="R23" i="5"/>
  <c r="Q23" i="5"/>
  <c r="O23" i="5"/>
  <c r="N23" i="5"/>
  <c r="X23" i="5" s="1"/>
  <c r="M23" i="5"/>
  <c r="K23" i="5"/>
  <c r="J23" i="5"/>
  <c r="I23" i="5"/>
  <c r="H23" i="5"/>
  <c r="L23" i="5" s="1"/>
  <c r="G23" i="5"/>
  <c r="F23" i="5"/>
  <c r="E23" i="5"/>
  <c r="D23" i="5"/>
  <c r="C23" i="5"/>
  <c r="B23" i="5"/>
  <c r="A23" i="5"/>
  <c r="W22" i="5"/>
  <c r="V22" i="5"/>
  <c r="U22" i="5"/>
  <c r="T22" i="5"/>
  <c r="S22" i="5"/>
  <c r="R22" i="5"/>
  <c r="Q22" i="5"/>
  <c r="O22" i="5"/>
  <c r="N22" i="5"/>
  <c r="P22" i="5" s="1"/>
  <c r="M22" i="5"/>
  <c r="K22" i="5"/>
  <c r="J22" i="5"/>
  <c r="I22" i="5"/>
  <c r="X22" i="5" s="1"/>
  <c r="H22" i="5"/>
  <c r="G22" i="5"/>
  <c r="F22" i="5"/>
  <c r="E22" i="5"/>
  <c r="D22" i="5"/>
  <c r="C22" i="5"/>
  <c r="B22" i="5"/>
  <c r="A22" i="5"/>
  <c r="W21" i="5"/>
  <c r="V21" i="5"/>
  <c r="U21" i="5"/>
  <c r="T21" i="5"/>
  <c r="S21" i="5"/>
  <c r="R21" i="5"/>
  <c r="Q21" i="5"/>
  <c r="O21" i="5"/>
  <c r="N21" i="5"/>
  <c r="X21" i="5" s="1"/>
  <c r="M21" i="5"/>
  <c r="K21" i="5"/>
  <c r="J21" i="5"/>
  <c r="I21" i="5"/>
  <c r="H21" i="5"/>
  <c r="L21" i="5" s="1"/>
  <c r="G21" i="5"/>
  <c r="F21" i="5"/>
  <c r="E21" i="5"/>
  <c r="D21" i="5"/>
  <c r="C21" i="5"/>
  <c r="B21" i="5"/>
  <c r="A21" i="5"/>
  <c r="W20" i="5"/>
  <c r="V20" i="5"/>
  <c r="U20" i="5"/>
  <c r="T20" i="5"/>
  <c r="S20" i="5"/>
  <c r="R20" i="5"/>
  <c r="Q20" i="5"/>
  <c r="O20" i="5"/>
  <c r="N20" i="5"/>
  <c r="P20" i="5" s="1"/>
  <c r="M20" i="5"/>
  <c r="K20" i="5"/>
  <c r="J20" i="5"/>
  <c r="I20" i="5"/>
  <c r="X20" i="5" s="1"/>
  <c r="H20" i="5"/>
  <c r="G20" i="5"/>
  <c r="F20" i="5"/>
  <c r="E20" i="5"/>
  <c r="D20" i="5"/>
  <c r="C20" i="5"/>
  <c r="B20" i="5"/>
  <c r="A20" i="5"/>
  <c r="W19" i="5"/>
  <c r="V19" i="5"/>
  <c r="U19" i="5"/>
  <c r="T19" i="5"/>
  <c r="S19" i="5"/>
  <c r="R19" i="5"/>
  <c r="Q19" i="5"/>
  <c r="O19" i="5"/>
  <c r="N19" i="5"/>
  <c r="X19" i="5" s="1"/>
  <c r="M19" i="5"/>
  <c r="K19" i="5"/>
  <c r="J19" i="5"/>
  <c r="I19" i="5"/>
  <c r="H19" i="5"/>
  <c r="L19" i="5" s="1"/>
  <c r="G19" i="5"/>
  <c r="F19" i="5"/>
  <c r="E19" i="5"/>
  <c r="D19" i="5"/>
  <c r="C19" i="5"/>
  <c r="B19" i="5"/>
  <c r="A19" i="5"/>
  <c r="W18" i="5"/>
  <c r="V18" i="5"/>
  <c r="U18" i="5"/>
  <c r="T18" i="5"/>
  <c r="S18" i="5"/>
  <c r="R18" i="5"/>
  <c r="Q18" i="5"/>
  <c r="O18" i="5"/>
  <c r="N18" i="5"/>
  <c r="P18" i="5" s="1"/>
  <c r="M18" i="5"/>
  <c r="K18" i="5"/>
  <c r="J18" i="5"/>
  <c r="I18" i="5"/>
  <c r="X18" i="5" s="1"/>
  <c r="H18" i="5"/>
  <c r="G18" i="5"/>
  <c r="F18" i="5"/>
  <c r="E18" i="5"/>
  <c r="D18" i="5"/>
  <c r="C18" i="5"/>
  <c r="B18" i="5"/>
  <c r="A18" i="5"/>
  <c r="W17" i="5"/>
  <c r="V17" i="5"/>
  <c r="U17" i="5"/>
  <c r="T17" i="5"/>
  <c r="S17" i="5"/>
  <c r="R17" i="5"/>
  <c r="Q17" i="5"/>
  <c r="O17" i="5"/>
  <c r="N17" i="5"/>
  <c r="X17" i="5" s="1"/>
  <c r="M17" i="5"/>
  <c r="K17" i="5"/>
  <c r="J17" i="5"/>
  <c r="I17" i="5"/>
  <c r="H17" i="5"/>
  <c r="L17" i="5" s="1"/>
  <c r="G17" i="5"/>
  <c r="F17" i="5"/>
  <c r="E17" i="5"/>
  <c r="D17" i="5"/>
  <c r="C17" i="5"/>
  <c r="B17" i="5"/>
  <c r="A17" i="5"/>
  <c r="W16" i="5"/>
  <c r="V16" i="5"/>
  <c r="U16" i="5"/>
  <c r="T16" i="5"/>
  <c r="S16" i="5"/>
  <c r="R16" i="5"/>
  <c r="Q16" i="5"/>
  <c r="O16" i="5"/>
  <c r="N16" i="5"/>
  <c r="P16" i="5" s="1"/>
  <c r="M16" i="5"/>
  <c r="K16" i="5"/>
  <c r="J16" i="5"/>
  <c r="I16" i="5"/>
  <c r="X16" i="5" s="1"/>
  <c r="H16" i="5"/>
  <c r="G16" i="5"/>
  <c r="F16" i="5"/>
  <c r="E16" i="5"/>
  <c r="D16" i="5"/>
  <c r="C16" i="5"/>
  <c r="B16" i="5"/>
  <c r="A16" i="5"/>
  <c r="W15" i="5"/>
  <c r="V15" i="5"/>
  <c r="U15" i="5"/>
  <c r="T15" i="5"/>
  <c r="S15" i="5"/>
  <c r="R15" i="5"/>
  <c r="Q15" i="5"/>
  <c r="O15" i="5"/>
  <c r="N15" i="5"/>
  <c r="X15" i="5" s="1"/>
  <c r="M15" i="5"/>
  <c r="K15" i="5"/>
  <c r="J15" i="5"/>
  <c r="I15" i="5"/>
  <c r="H15" i="5"/>
  <c r="L15" i="5" s="1"/>
  <c r="G15" i="5"/>
  <c r="F15" i="5"/>
  <c r="E15" i="5"/>
  <c r="D15" i="5"/>
  <c r="C15" i="5"/>
  <c r="B15" i="5"/>
  <c r="A15" i="5"/>
  <c r="W14" i="5"/>
  <c r="V14" i="5"/>
  <c r="U14" i="5"/>
  <c r="T14" i="5"/>
  <c r="S14" i="5"/>
  <c r="R14" i="5"/>
  <c r="Q14" i="5"/>
  <c r="O14" i="5"/>
  <c r="N14" i="5"/>
  <c r="P14" i="5" s="1"/>
  <c r="M14" i="5"/>
  <c r="K14" i="5"/>
  <c r="J14" i="5"/>
  <c r="I14" i="5"/>
  <c r="X14" i="5" s="1"/>
  <c r="H14" i="5"/>
  <c r="G14" i="5"/>
  <c r="F14" i="5"/>
  <c r="E14" i="5"/>
  <c r="D14" i="5"/>
  <c r="C14" i="5"/>
  <c r="B14" i="5"/>
  <c r="A14" i="5"/>
  <c r="W13" i="5"/>
  <c r="V13" i="5"/>
  <c r="U13" i="5"/>
  <c r="T13" i="5"/>
  <c r="S13" i="5"/>
  <c r="R13" i="5"/>
  <c r="Q13" i="5"/>
  <c r="O13" i="5"/>
  <c r="N13" i="5"/>
  <c r="X13" i="5" s="1"/>
  <c r="M13" i="5"/>
  <c r="K13" i="5"/>
  <c r="J13" i="5"/>
  <c r="I13" i="5"/>
  <c r="H13" i="5"/>
  <c r="L13" i="5" s="1"/>
  <c r="G13" i="5"/>
  <c r="F13" i="5"/>
  <c r="E13" i="5"/>
  <c r="D13" i="5"/>
  <c r="C13" i="5"/>
  <c r="B13" i="5"/>
  <c r="A13" i="5"/>
  <c r="W12" i="5"/>
  <c r="V12" i="5"/>
  <c r="U12" i="5"/>
  <c r="T12" i="5"/>
  <c r="S12" i="5"/>
  <c r="R12" i="5"/>
  <c r="Q12" i="5"/>
  <c r="O12" i="5"/>
  <c r="N12" i="5"/>
  <c r="X12" i="5" s="1"/>
  <c r="M12" i="5"/>
  <c r="K12" i="5"/>
  <c r="J12" i="5"/>
  <c r="I12" i="5"/>
  <c r="H12" i="5"/>
  <c r="L12" i="5" s="1"/>
  <c r="G12" i="5"/>
  <c r="F12" i="5"/>
  <c r="E12" i="5"/>
  <c r="D12" i="5"/>
  <c r="C12" i="5"/>
  <c r="B12" i="5"/>
  <c r="A12" i="5"/>
  <c r="W11" i="5"/>
  <c r="V11" i="5"/>
  <c r="U11" i="5"/>
  <c r="T11" i="5"/>
  <c r="S11" i="5"/>
  <c r="R11" i="5"/>
  <c r="Q11" i="5"/>
  <c r="O11" i="5"/>
  <c r="N11" i="5"/>
  <c r="P11" i="5" s="1"/>
  <c r="M11" i="5"/>
  <c r="K11" i="5"/>
  <c r="J11" i="5"/>
  <c r="I11" i="5"/>
  <c r="X11" i="5" s="1"/>
  <c r="H11" i="5"/>
  <c r="L11" i="5" s="1"/>
  <c r="G11" i="5"/>
  <c r="F11" i="5"/>
  <c r="E11" i="5"/>
  <c r="D11" i="5"/>
  <c r="C11" i="5"/>
  <c r="B11" i="5"/>
  <c r="A11" i="5"/>
  <c r="W10" i="5"/>
  <c r="V10" i="5"/>
  <c r="U10" i="5"/>
  <c r="T10" i="5"/>
  <c r="S10" i="5"/>
  <c r="R10" i="5"/>
  <c r="Q10" i="5"/>
  <c r="O10" i="5"/>
  <c r="N10" i="5"/>
  <c r="X10" i="5" s="1"/>
  <c r="M10" i="5"/>
  <c r="K10" i="5"/>
  <c r="J10" i="5"/>
  <c r="I10" i="5"/>
  <c r="H10" i="5"/>
  <c r="L10" i="5" s="1"/>
  <c r="G10" i="5"/>
  <c r="F10" i="5"/>
  <c r="E10" i="5"/>
  <c r="D10" i="5"/>
  <c r="C10" i="5"/>
  <c r="B10" i="5"/>
  <c r="A10" i="5"/>
  <c r="W9" i="5"/>
  <c r="V9" i="5"/>
  <c r="U9" i="5"/>
  <c r="T9" i="5"/>
  <c r="S9" i="5"/>
  <c r="R9" i="5"/>
  <c r="Q9" i="5"/>
  <c r="O9" i="5"/>
  <c r="N9" i="5"/>
  <c r="P9" i="5" s="1"/>
  <c r="M9" i="5"/>
  <c r="K9" i="5"/>
  <c r="J9" i="5"/>
  <c r="I9" i="5"/>
  <c r="X9" i="5" s="1"/>
  <c r="H9" i="5"/>
  <c r="L9" i="5" s="1"/>
  <c r="G9" i="5"/>
  <c r="F9" i="5"/>
  <c r="E9" i="5"/>
  <c r="D9" i="5"/>
  <c r="C9" i="5"/>
  <c r="B9" i="5"/>
  <c r="A9" i="5"/>
  <c r="W8" i="5"/>
  <c r="V8" i="5"/>
  <c r="U8" i="5"/>
  <c r="T8" i="5"/>
  <c r="S8" i="5"/>
  <c r="R8" i="5"/>
  <c r="Q8" i="5"/>
  <c r="O8" i="5"/>
  <c r="N8" i="5"/>
  <c r="X8" i="5" s="1"/>
  <c r="M8" i="5"/>
  <c r="K8" i="5"/>
  <c r="J8" i="5"/>
  <c r="I8" i="5"/>
  <c r="H8" i="5"/>
  <c r="L8" i="5" s="1"/>
  <c r="G8" i="5"/>
  <c r="F8" i="5"/>
  <c r="E8" i="5"/>
  <c r="D8" i="5"/>
  <c r="C8" i="5"/>
  <c r="B8" i="5"/>
  <c r="A8" i="5"/>
  <c r="W7" i="5"/>
  <c r="V7" i="5"/>
  <c r="U7" i="5"/>
  <c r="T7" i="5"/>
  <c r="S7" i="5"/>
  <c r="R7" i="5"/>
  <c r="Q7" i="5"/>
  <c r="O7" i="5"/>
  <c r="N7" i="5"/>
  <c r="P7" i="5" s="1"/>
  <c r="M7" i="5"/>
  <c r="K7" i="5"/>
  <c r="J7" i="5"/>
  <c r="I7" i="5"/>
  <c r="X7" i="5" s="1"/>
  <c r="H7" i="5"/>
  <c r="L7" i="5" s="1"/>
  <c r="G7" i="5"/>
  <c r="F7" i="5"/>
  <c r="E7" i="5"/>
  <c r="D7" i="5"/>
  <c r="C7" i="5"/>
  <c r="B7" i="5"/>
  <c r="A7" i="5"/>
  <c r="W6" i="5"/>
  <c r="V6" i="5"/>
  <c r="U6" i="5"/>
  <c r="T6" i="5"/>
  <c r="S6" i="5"/>
  <c r="R6" i="5"/>
  <c r="Q6" i="5"/>
  <c r="O6" i="5"/>
  <c r="N6" i="5"/>
  <c r="X6" i="5" s="1"/>
  <c r="M6" i="5"/>
  <c r="K6" i="5"/>
  <c r="J6" i="5"/>
  <c r="I6" i="5"/>
  <c r="H6" i="5"/>
  <c r="L6" i="5" s="1"/>
  <c r="G6" i="5"/>
  <c r="F6" i="5"/>
  <c r="E6" i="5"/>
  <c r="D6" i="5"/>
  <c r="C6" i="5"/>
  <c r="B6" i="5"/>
  <c r="A6" i="5"/>
  <c r="W5" i="5"/>
  <c r="V5" i="5"/>
  <c r="U5" i="5"/>
  <c r="T5" i="5"/>
  <c r="S5" i="5"/>
  <c r="R5" i="5"/>
  <c r="Q5" i="5"/>
  <c r="O5" i="5"/>
  <c r="N5" i="5"/>
  <c r="P5" i="5" s="1"/>
  <c r="M5" i="5"/>
  <c r="K5" i="5"/>
  <c r="J5" i="5"/>
  <c r="I5" i="5"/>
  <c r="X5" i="5" s="1"/>
  <c r="H5" i="5"/>
  <c r="L5" i="5" s="1"/>
  <c r="G5" i="5"/>
  <c r="D5" i="5"/>
  <c r="C5" i="5"/>
  <c r="B5" i="5"/>
  <c r="AA4" i="5"/>
  <c r="AA5" i="5" s="1"/>
  <c r="AA6" i="5" s="1"/>
  <c r="AA7" i="5" s="1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W4" i="5"/>
  <c r="V4" i="5"/>
  <c r="U4" i="5"/>
  <c r="T4" i="5"/>
  <c r="S4" i="5"/>
  <c r="R4" i="5"/>
  <c r="Q4" i="5"/>
  <c r="O4" i="5"/>
  <c r="N4" i="5"/>
  <c r="P4" i="5" s="1"/>
  <c r="M4" i="5"/>
  <c r="K4" i="5"/>
  <c r="J4" i="5"/>
  <c r="I4" i="5"/>
  <c r="X4" i="5" s="1"/>
  <c r="H4" i="5"/>
  <c r="L4" i="5" s="1"/>
  <c r="G4" i="5"/>
  <c r="F4" i="5"/>
  <c r="E4" i="5"/>
  <c r="D4" i="5"/>
  <c r="C4" i="5"/>
  <c r="B4" i="5"/>
  <c r="A4" i="5"/>
  <c r="AA3" i="5"/>
  <c r="W3" i="5"/>
  <c r="V3" i="5"/>
  <c r="U3" i="5"/>
  <c r="T3" i="5"/>
  <c r="S3" i="5"/>
  <c r="R3" i="5"/>
  <c r="Q3" i="5"/>
  <c r="O3" i="5"/>
  <c r="N3" i="5"/>
  <c r="X3" i="5" s="1"/>
  <c r="M3" i="5"/>
  <c r="K3" i="5"/>
  <c r="J3" i="5"/>
  <c r="I3" i="5"/>
  <c r="H3" i="5"/>
  <c r="L3" i="5" s="1"/>
  <c r="G3" i="5"/>
  <c r="F3" i="5"/>
  <c r="E3" i="5"/>
  <c r="D3" i="5"/>
  <c r="C3" i="5"/>
  <c r="B3" i="5"/>
  <c r="A3" i="5"/>
  <c r="W2" i="5"/>
  <c r="V2" i="5"/>
  <c r="U2" i="5"/>
  <c r="T2" i="5"/>
  <c r="S2" i="5"/>
  <c r="R2" i="5"/>
  <c r="Q2" i="5"/>
  <c r="O2" i="5"/>
  <c r="N2" i="5"/>
  <c r="X2" i="5" s="1"/>
  <c r="M2" i="5"/>
  <c r="K2" i="5"/>
  <c r="J2" i="5"/>
  <c r="I2" i="5"/>
  <c r="H2" i="5"/>
  <c r="L2" i="5" s="1"/>
  <c r="G2" i="5"/>
  <c r="F2" i="5"/>
  <c r="E2" i="5"/>
  <c r="D2" i="5"/>
  <c r="C2" i="5"/>
  <c r="B2" i="5"/>
  <c r="A2" i="5"/>
  <c r="AB1" i="5"/>
  <c r="X3" i="6" l="1"/>
  <c r="Y3" i="6"/>
  <c r="Y4" i="6"/>
  <c r="X4" i="6"/>
  <c r="X8" i="6"/>
  <c r="Y8" i="6"/>
  <c r="X12" i="6"/>
  <c r="Y12" i="6"/>
  <c r="X18" i="6"/>
  <c r="Y18" i="6"/>
  <c r="X22" i="6"/>
  <c r="Y22" i="6"/>
  <c r="X10" i="6"/>
  <c r="Y10" i="6"/>
  <c r="X14" i="6"/>
  <c r="Y14" i="6"/>
  <c r="X20" i="6"/>
  <c r="Y20" i="6"/>
  <c r="Y9" i="6"/>
  <c r="X9" i="6"/>
  <c r="Y11" i="6"/>
  <c r="X11" i="6"/>
  <c r="Y13" i="6"/>
  <c r="X13" i="6"/>
  <c r="Y16" i="6"/>
  <c r="X16" i="6"/>
  <c r="W7" i="6"/>
  <c r="M9" i="6"/>
  <c r="M11" i="6"/>
  <c r="M13" i="6"/>
  <c r="M16" i="6"/>
  <c r="Y19" i="6"/>
  <c r="X19" i="6"/>
  <c r="Y21" i="6"/>
  <c r="X21" i="6"/>
  <c r="M35" i="6"/>
  <c r="M37" i="6"/>
  <c r="M39" i="6"/>
  <c r="M41" i="6"/>
  <c r="M44" i="6"/>
  <c r="P2" i="5"/>
  <c r="Y3" i="5"/>
  <c r="Z3" i="5"/>
  <c r="Z4" i="5"/>
  <c r="Y4" i="5"/>
  <c r="Y6" i="5"/>
  <c r="Z6" i="5"/>
  <c r="Y8" i="5"/>
  <c r="Z8" i="5"/>
  <c r="Y10" i="5"/>
  <c r="Z10" i="5"/>
  <c r="Z12" i="5"/>
  <c r="Y12" i="5"/>
  <c r="Z5" i="5"/>
  <c r="Y5" i="5"/>
  <c r="Z7" i="5"/>
  <c r="Y7" i="5"/>
  <c r="Z9" i="5"/>
  <c r="Y9" i="5"/>
  <c r="Z11" i="5"/>
  <c r="Y11" i="5"/>
  <c r="Y13" i="5"/>
  <c r="Z13" i="5"/>
  <c r="Y15" i="5"/>
  <c r="Z15" i="5"/>
  <c r="Y17" i="5"/>
  <c r="Z17" i="5"/>
  <c r="Y19" i="5"/>
  <c r="Z19" i="5"/>
  <c r="Y21" i="5"/>
  <c r="Z21" i="5"/>
  <c r="Y23" i="5"/>
  <c r="Z23" i="5"/>
  <c r="Y25" i="5"/>
  <c r="Z25" i="5"/>
  <c r="Y27" i="5"/>
  <c r="Z27" i="5"/>
  <c r="Y29" i="5"/>
  <c r="Z29" i="5"/>
  <c r="Y31" i="5"/>
  <c r="Z31" i="5"/>
  <c r="Y33" i="5"/>
  <c r="Z33" i="5"/>
  <c r="Y35" i="5"/>
  <c r="Z35" i="5"/>
  <c r="Y37" i="5"/>
  <c r="Z37" i="5"/>
  <c r="Y39" i="5"/>
  <c r="Z39" i="5"/>
  <c r="P3" i="5"/>
  <c r="P6" i="5"/>
  <c r="P8" i="5"/>
  <c r="P10" i="5"/>
  <c r="P12" i="5"/>
  <c r="P13" i="5"/>
  <c r="Z14" i="5"/>
  <c r="P15" i="5"/>
  <c r="Z16" i="5"/>
  <c r="P17" i="5"/>
  <c r="Z18" i="5"/>
  <c r="P19" i="5"/>
  <c r="Z20" i="5"/>
  <c r="P21" i="5"/>
  <c r="Z22" i="5"/>
  <c r="P23" i="5"/>
  <c r="Z24" i="5"/>
  <c r="P25" i="5"/>
  <c r="Z26" i="5"/>
  <c r="P27" i="5"/>
  <c r="Z28" i="5"/>
  <c r="P29" i="5"/>
  <c r="Z30" i="5"/>
  <c r="P31" i="5"/>
  <c r="Z32" i="5"/>
  <c r="P33" i="5"/>
  <c r="Z34" i="5"/>
  <c r="P35" i="5"/>
  <c r="Z36" i="5"/>
  <c r="P37" i="5"/>
  <c r="Z38" i="5"/>
  <c r="P39" i="5"/>
  <c r="Z40" i="5"/>
  <c r="L14" i="5"/>
  <c r="Y14" i="5"/>
  <c r="L16" i="5"/>
  <c r="Y16" i="5"/>
  <c r="L18" i="5"/>
  <c r="Y18" i="5"/>
  <c r="L20" i="5"/>
  <c r="Y20" i="5"/>
  <c r="L22" i="5"/>
  <c r="Y22" i="5"/>
  <c r="L24" i="5"/>
  <c r="Y24" i="5"/>
  <c r="L26" i="5"/>
  <c r="Y26" i="5"/>
  <c r="L28" i="5"/>
  <c r="Y28" i="5"/>
  <c r="L30" i="5"/>
  <c r="Y30" i="5"/>
  <c r="L32" i="5"/>
  <c r="Y32" i="5"/>
  <c r="L34" i="5"/>
  <c r="Y34" i="5"/>
  <c r="L36" i="5"/>
  <c r="Y36" i="5"/>
  <c r="L38" i="5"/>
  <c r="Y38" i="5"/>
  <c r="L40" i="5"/>
  <c r="Y40" i="5"/>
  <c r="V28" i="4"/>
  <c r="U28" i="4"/>
  <c r="T28" i="4"/>
  <c r="S28" i="4"/>
  <c r="R28" i="4"/>
  <c r="Q28" i="4"/>
  <c r="P28" i="4"/>
  <c r="O28" i="4"/>
  <c r="N28" i="4"/>
  <c r="L28" i="4"/>
  <c r="K28" i="4"/>
  <c r="J28" i="4"/>
  <c r="I28" i="4"/>
  <c r="H28" i="4"/>
  <c r="M28" i="4" s="1"/>
  <c r="F28" i="4"/>
  <c r="E28" i="4"/>
  <c r="D28" i="4"/>
  <c r="C28" i="4"/>
  <c r="B28" i="4"/>
  <c r="A28" i="4"/>
  <c r="Z26" i="4"/>
  <c r="V26" i="4"/>
  <c r="U26" i="4"/>
  <c r="T26" i="4"/>
  <c r="S26" i="4"/>
  <c r="R26" i="4"/>
  <c r="Q26" i="4"/>
  <c r="P26" i="4"/>
  <c r="O26" i="4"/>
  <c r="N26" i="4"/>
  <c r="L26" i="4"/>
  <c r="K26" i="4"/>
  <c r="J26" i="4"/>
  <c r="W26" i="4" s="1"/>
  <c r="I26" i="4"/>
  <c r="H26" i="4"/>
  <c r="M26" i="4" s="1"/>
  <c r="F26" i="4"/>
  <c r="E26" i="4"/>
  <c r="D26" i="4"/>
  <c r="C26" i="4"/>
  <c r="B26" i="4"/>
  <c r="A26" i="4"/>
  <c r="Z25" i="4"/>
  <c r="V25" i="4"/>
  <c r="U25" i="4"/>
  <c r="T25" i="4"/>
  <c r="S25" i="4"/>
  <c r="R25" i="4"/>
  <c r="Q25" i="4"/>
  <c r="P25" i="4"/>
  <c r="O25" i="4"/>
  <c r="N25" i="4"/>
  <c r="L25" i="4"/>
  <c r="K25" i="4"/>
  <c r="J25" i="4"/>
  <c r="I25" i="4"/>
  <c r="H25" i="4"/>
  <c r="M25" i="4" s="1"/>
  <c r="F25" i="4"/>
  <c r="E25" i="4"/>
  <c r="D25" i="4"/>
  <c r="C25" i="4"/>
  <c r="B25" i="4"/>
  <c r="A25" i="4"/>
  <c r="V24" i="4"/>
  <c r="U24" i="4"/>
  <c r="T24" i="4"/>
  <c r="S24" i="4"/>
  <c r="R24" i="4"/>
  <c r="Q24" i="4"/>
  <c r="P24" i="4"/>
  <c r="O24" i="4"/>
  <c r="W24" i="4" s="1"/>
  <c r="N24" i="4"/>
  <c r="M24" i="4"/>
  <c r="L24" i="4"/>
  <c r="K24" i="4"/>
  <c r="J24" i="4"/>
  <c r="I24" i="4"/>
  <c r="H24" i="4"/>
  <c r="F24" i="4"/>
  <c r="E24" i="4"/>
  <c r="D24" i="4"/>
  <c r="C24" i="4"/>
  <c r="B24" i="4"/>
  <c r="A24" i="4"/>
  <c r="V22" i="4"/>
  <c r="U22" i="4"/>
  <c r="T22" i="4"/>
  <c r="S22" i="4"/>
  <c r="R22" i="4"/>
  <c r="Q22" i="4"/>
  <c r="P22" i="4"/>
  <c r="O22" i="4"/>
  <c r="N22" i="4"/>
  <c r="L22" i="4"/>
  <c r="K22" i="4"/>
  <c r="J22" i="4"/>
  <c r="W22" i="4" s="1"/>
  <c r="I22" i="4"/>
  <c r="H22" i="4"/>
  <c r="M22" i="4" s="1"/>
  <c r="F22" i="4"/>
  <c r="E22" i="4"/>
  <c r="D22" i="4"/>
  <c r="C22" i="4"/>
  <c r="B22" i="4"/>
  <c r="A22" i="4"/>
  <c r="V21" i="4"/>
  <c r="U21" i="4"/>
  <c r="T21" i="4"/>
  <c r="S21" i="4"/>
  <c r="R21" i="4"/>
  <c r="Q21" i="4"/>
  <c r="P21" i="4"/>
  <c r="O21" i="4"/>
  <c r="N21" i="4"/>
  <c r="L21" i="4"/>
  <c r="K21" i="4"/>
  <c r="J21" i="4"/>
  <c r="I21" i="4"/>
  <c r="H21" i="4"/>
  <c r="M21" i="4" s="1"/>
  <c r="F21" i="4"/>
  <c r="E21" i="4"/>
  <c r="D21" i="4"/>
  <c r="C21" i="4"/>
  <c r="B21" i="4"/>
  <c r="A21" i="4"/>
  <c r="Z20" i="4"/>
  <c r="Z21" i="4" s="1"/>
  <c r="Z22" i="4" s="1"/>
  <c r="V20" i="4"/>
  <c r="U20" i="4"/>
  <c r="T20" i="4"/>
  <c r="S20" i="4"/>
  <c r="R20" i="4"/>
  <c r="Q20" i="4"/>
  <c r="P20" i="4"/>
  <c r="O20" i="4"/>
  <c r="N20" i="4"/>
  <c r="L20" i="4"/>
  <c r="K20" i="4"/>
  <c r="J20" i="4"/>
  <c r="W20" i="4" s="1"/>
  <c r="I20" i="4"/>
  <c r="H20" i="4"/>
  <c r="M20" i="4" s="1"/>
  <c r="F20" i="4"/>
  <c r="E20" i="4"/>
  <c r="D20" i="4"/>
  <c r="C20" i="4"/>
  <c r="B20" i="4"/>
  <c r="A20" i="4"/>
  <c r="V19" i="4"/>
  <c r="U19" i="4"/>
  <c r="T19" i="4"/>
  <c r="S19" i="4"/>
  <c r="R19" i="4"/>
  <c r="Q19" i="4"/>
  <c r="P19" i="4"/>
  <c r="O19" i="4"/>
  <c r="N19" i="4"/>
  <c r="L19" i="4"/>
  <c r="K19" i="4"/>
  <c r="J19" i="4"/>
  <c r="W19" i="4" s="1"/>
  <c r="I19" i="4"/>
  <c r="H19" i="4"/>
  <c r="M19" i="4" s="1"/>
  <c r="F19" i="4"/>
  <c r="E19" i="4"/>
  <c r="D19" i="4"/>
  <c r="C19" i="4"/>
  <c r="B19" i="4"/>
  <c r="A19" i="4"/>
  <c r="Z17" i="4"/>
  <c r="V17" i="4"/>
  <c r="U17" i="4"/>
  <c r="T17" i="4"/>
  <c r="S17" i="4"/>
  <c r="R17" i="4"/>
  <c r="Q17" i="4"/>
  <c r="P17" i="4"/>
  <c r="O17" i="4"/>
  <c r="W17" i="4" s="1"/>
  <c r="N17" i="4"/>
  <c r="M17" i="4"/>
  <c r="L17" i="4"/>
  <c r="K17" i="4"/>
  <c r="J17" i="4"/>
  <c r="I17" i="4"/>
  <c r="H17" i="4"/>
  <c r="F17" i="4"/>
  <c r="E17" i="4"/>
  <c r="D17" i="4"/>
  <c r="C17" i="4"/>
  <c r="B17" i="4"/>
  <c r="A17" i="4"/>
  <c r="V16" i="4"/>
  <c r="U16" i="4"/>
  <c r="T16" i="4"/>
  <c r="S16" i="4"/>
  <c r="R16" i="4"/>
  <c r="Q16" i="4"/>
  <c r="P16" i="4"/>
  <c r="O16" i="4"/>
  <c r="N16" i="4"/>
  <c r="L16" i="4"/>
  <c r="K16" i="4"/>
  <c r="J16" i="4"/>
  <c r="I16" i="4"/>
  <c r="H16" i="4"/>
  <c r="M16" i="4" s="1"/>
  <c r="F16" i="4"/>
  <c r="E16" i="4"/>
  <c r="D16" i="4"/>
  <c r="C16" i="4"/>
  <c r="B16" i="4"/>
  <c r="A16" i="4"/>
  <c r="V14" i="4"/>
  <c r="U14" i="4"/>
  <c r="T14" i="4"/>
  <c r="S14" i="4"/>
  <c r="R14" i="4"/>
  <c r="Q14" i="4"/>
  <c r="P14" i="4"/>
  <c r="O14" i="4"/>
  <c r="W14" i="4" s="1"/>
  <c r="N14" i="4"/>
  <c r="M14" i="4"/>
  <c r="L14" i="4"/>
  <c r="K14" i="4"/>
  <c r="J14" i="4"/>
  <c r="I14" i="4"/>
  <c r="H14" i="4"/>
  <c r="F14" i="4"/>
  <c r="E14" i="4"/>
  <c r="D14" i="4"/>
  <c r="C14" i="4"/>
  <c r="B14" i="4"/>
  <c r="A14" i="4"/>
  <c r="V12" i="4"/>
  <c r="U12" i="4"/>
  <c r="T12" i="4"/>
  <c r="S12" i="4"/>
  <c r="R12" i="4"/>
  <c r="Q12" i="4"/>
  <c r="P12" i="4"/>
  <c r="O12" i="4"/>
  <c r="N12" i="4"/>
  <c r="L12" i="4"/>
  <c r="K12" i="4"/>
  <c r="J12" i="4"/>
  <c r="W12" i="4" s="1"/>
  <c r="I12" i="4"/>
  <c r="H12" i="4"/>
  <c r="M12" i="4" s="1"/>
  <c r="F12" i="4"/>
  <c r="E12" i="4"/>
  <c r="D12" i="4"/>
  <c r="C12" i="4"/>
  <c r="B12" i="4"/>
  <c r="A12" i="4"/>
  <c r="V11" i="4"/>
  <c r="U11" i="4"/>
  <c r="T11" i="4"/>
  <c r="S11" i="4"/>
  <c r="R11" i="4"/>
  <c r="Q11" i="4"/>
  <c r="P11" i="4"/>
  <c r="O11" i="4"/>
  <c r="N11" i="4"/>
  <c r="L11" i="4"/>
  <c r="K11" i="4"/>
  <c r="J11" i="4"/>
  <c r="I11" i="4"/>
  <c r="H11" i="4"/>
  <c r="M11" i="4" s="1"/>
  <c r="F11" i="4"/>
  <c r="E11" i="4"/>
  <c r="D11" i="4"/>
  <c r="C11" i="4"/>
  <c r="B11" i="4"/>
  <c r="A11" i="4"/>
  <c r="Z10" i="4"/>
  <c r="Z11" i="4" s="1"/>
  <c r="Z12" i="4" s="1"/>
  <c r="V10" i="4"/>
  <c r="U10" i="4"/>
  <c r="T10" i="4"/>
  <c r="S10" i="4"/>
  <c r="R10" i="4"/>
  <c r="Q10" i="4"/>
  <c r="P10" i="4"/>
  <c r="O10" i="4"/>
  <c r="N10" i="4"/>
  <c r="L10" i="4"/>
  <c r="K10" i="4"/>
  <c r="J10" i="4"/>
  <c r="W10" i="4" s="1"/>
  <c r="I10" i="4"/>
  <c r="H10" i="4"/>
  <c r="M10" i="4" s="1"/>
  <c r="F10" i="4"/>
  <c r="E10" i="4"/>
  <c r="D10" i="4"/>
  <c r="C10" i="4"/>
  <c r="B10" i="4"/>
  <c r="A10" i="4"/>
  <c r="V9" i="4"/>
  <c r="U9" i="4"/>
  <c r="T9" i="4"/>
  <c r="S9" i="4"/>
  <c r="R9" i="4"/>
  <c r="Q9" i="4"/>
  <c r="P9" i="4"/>
  <c r="O9" i="4"/>
  <c r="N9" i="4"/>
  <c r="L9" i="4"/>
  <c r="K9" i="4"/>
  <c r="J9" i="4"/>
  <c r="W9" i="4" s="1"/>
  <c r="I9" i="4"/>
  <c r="H9" i="4"/>
  <c r="M9" i="4" s="1"/>
  <c r="F9" i="4"/>
  <c r="E9" i="4"/>
  <c r="D9" i="4"/>
  <c r="C9" i="4"/>
  <c r="B9" i="4"/>
  <c r="A9" i="4"/>
  <c r="V7" i="4"/>
  <c r="U7" i="4"/>
  <c r="T7" i="4"/>
  <c r="S7" i="4"/>
  <c r="R7" i="4"/>
  <c r="Q7" i="4"/>
  <c r="P7" i="4"/>
  <c r="O7" i="4"/>
  <c r="N7" i="4"/>
  <c r="L7" i="4"/>
  <c r="K7" i="4"/>
  <c r="J7" i="4"/>
  <c r="W7" i="4" s="1"/>
  <c r="I7" i="4"/>
  <c r="H7" i="4"/>
  <c r="M7" i="4" s="1"/>
  <c r="F7" i="4"/>
  <c r="E7" i="4"/>
  <c r="D7" i="4"/>
  <c r="C7" i="4"/>
  <c r="B7" i="4"/>
  <c r="A7" i="4"/>
  <c r="Z5" i="4"/>
  <c r="V5" i="4"/>
  <c r="U5" i="4"/>
  <c r="T5" i="4"/>
  <c r="S5" i="4"/>
  <c r="R5" i="4"/>
  <c r="Q5" i="4"/>
  <c r="P5" i="4"/>
  <c r="O5" i="4"/>
  <c r="W5" i="4" s="1"/>
  <c r="N5" i="4"/>
  <c r="M5" i="4"/>
  <c r="L5" i="4"/>
  <c r="K5" i="4"/>
  <c r="J5" i="4"/>
  <c r="I5" i="4"/>
  <c r="H5" i="4"/>
  <c r="F5" i="4"/>
  <c r="E5" i="4"/>
  <c r="D5" i="4"/>
  <c r="C5" i="4"/>
  <c r="B5" i="4"/>
  <c r="A5" i="4"/>
  <c r="V4" i="4"/>
  <c r="U4" i="4"/>
  <c r="T4" i="4"/>
  <c r="S4" i="4"/>
  <c r="R4" i="4"/>
  <c r="Q4" i="4"/>
  <c r="P4" i="4"/>
  <c r="O4" i="4"/>
  <c r="N4" i="4"/>
  <c r="L4" i="4"/>
  <c r="K4" i="4"/>
  <c r="J4" i="4"/>
  <c r="I4" i="4"/>
  <c r="H4" i="4"/>
  <c r="M4" i="4" s="1"/>
  <c r="F4" i="4"/>
  <c r="E4" i="4"/>
  <c r="D4" i="4"/>
  <c r="C4" i="4"/>
  <c r="B4" i="4"/>
  <c r="A4" i="4"/>
  <c r="V2" i="4"/>
  <c r="U2" i="4"/>
  <c r="T2" i="4"/>
  <c r="S2" i="4"/>
  <c r="R2" i="4"/>
  <c r="Q2" i="4"/>
  <c r="P2" i="4"/>
  <c r="O2" i="4"/>
  <c r="W2" i="4" s="1"/>
  <c r="N2" i="4"/>
  <c r="M2" i="4"/>
  <c r="L2" i="4"/>
  <c r="K2" i="4"/>
  <c r="J2" i="4"/>
  <c r="I2" i="4"/>
  <c r="H2" i="4"/>
  <c r="F2" i="4"/>
  <c r="E2" i="4"/>
  <c r="D2" i="4"/>
  <c r="C2" i="4"/>
  <c r="B2" i="4"/>
  <c r="A2" i="4"/>
  <c r="AA1" i="4"/>
  <c r="W20" i="3"/>
  <c r="V20" i="3"/>
  <c r="U20" i="3"/>
  <c r="T20" i="3"/>
  <c r="S20" i="3"/>
  <c r="R20" i="3"/>
  <c r="Q20" i="3"/>
  <c r="O20" i="3"/>
  <c r="N20" i="3"/>
  <c r="P20" i="3" s="1"/>
  <c r="M20" i="3"/>
  <c r="K20" i="3"/>
  <c r="J20" i="3"/>
  <c r="I20" i="3"/>
  <c r="H20" i="3"/>
  <c r="L20" i="3" s="1"/>
  <c r="F20" i="3"/>
  <c r="E20" i="3"/>
  <c r="D20" i="3"/>
  <c r="C20" i="3"/>
  <c r="B20" i="3"/>
  <c r="A20" i="3"/>
  <c r="W19" i="3"/>
  <c r="V19" i="3"/>
  <c r="U19" i="3"/>
  <c r="T19" i="3"/>
  <c r="S19" i="3"/>
  <c r="R19" i="3"/>
  <c r="Q19" i="3"/>
  <c r="O19" i="3"/>
  <c r="N19" i="3"/>
  <c r="P19" i="3" s="1"/>
  <c r="M19" i="3"/>
  <c r="K19" i="3"/>
  <c r="J19" i="3"/>
  <c r="I19" i="3"/>
  <c r="H19" i="3"/>
  <c r="L19" i="3" s="1"/>
  <c r="F19" i="3"/>
  <c r="E19" i="3"/>
  <c r="D19" i="3"/>
  <c r="C19" i="3"/>
  <c r="B19" i="3"/>
  <c r="A19" i="3"/>
  <c r="W18" i="3"/>
  <c r="V18" i="3"/>
  <c r="U18" i="3"/>
  <c r="T18" i="3"/>
  <c r="S18" i="3"/>
  <c r="R18" i="3"/>
  <c r="Q18" i="3"/>
  <c r="O18" i="3"/>
  <c r="N18" i="3"/>
  <c r="P18" i="3" s="1"/>
  <c r="M18" i="3"/>
  <c r="K18" i="3"/>
  <c r="J18" i="3"/>
  <c r="I18" i="3"/>
  <c r="H18" i="3"/>
  <c r="L18" i="3" s="1"/>
  <c r="F18" i="3"/>
  <c r="E18" i="3"/>
  <c r="D18" i="3"/>
  <c r="C18" i="3"/>
  <c r="B18" i="3"/>
  <c r="A18" i="3"/>
  <c r="W17" i="3"/>
  <c r="V17" i="3"/>
  <c r="U17" i="3"/>
  <c r="T17" i="3"/>
  <c r="S17" i="3"/>
  <c r="R17" i="3"/>
  <c r="Q17" i="3"/>
  <c r="O17" i="3"/>
  <c r="N17" i="3"/>
  <c r="P17" i="3" s="1"/>
  <c r="M17" i="3"/>
  <c r="K17" i="3"/>
  <c r="J17" i="3"/>
  <c r="I17" i="3"/>
  <c r="H17" i="3"/>
  <c r="L17" i="3" s="1"/>
  <c r="F17" i="3"/>
  <c r="E17" i="3"/>
  <c r="D17" i="3"/>
  <c r="C17" i="3"/>
  <c r="B17" i="3"/>
  <c r="A17" i="3"/>
  <c r="W16" i="3"/>
  <c r="V16" i="3"/>
  <c r="U16" i="3"/>
  <c r="T16" i="3"/>
  <c r="S16" i="3"/>
  <c r="R16" i="3"/>
  <c r="Q16" i="3"/>
  <c r="O16" i="3"/>
  <c r="N16" i="3"/>
  <c r="P16" i="3" s="1"/>
  <c r="M16" i="3"/>
  <c r="K16" i="3"/>
  <c r="J16" i="3"/>
  <c r="I16" i="3"/>
  <c r="H16" i="3"/>
  <c r="L16" i="3" s="1"/>
  <c r="F16" i="3"/>
  <c r="E16" i="3"/>
  <c r="D16" i="3"/>
  <c r="C16" i="3"/>
  <c r="B16" i="3"/>
  <c r="A16" i="3"/>
  <c r="W15" i="3"/>
  <c r="V15" i="3"/>
  <c r="U15" i="3"/>
  <c r="T15" i="3"/>
  <c r="S15" i="3"/>
  <c r="R15" i="3"/>
  <c r="Q15" i="3"/>
  <c r="O15" i="3"/>
  <c r="N15" i="3"/>
  <c r="P15" i="3" s="1"/>
  <c r="M15" i="3"/>
  <c r="K15" i="3"/>
  <c r="J15" i="3"/>
  <c r="I15" i="3"/>
  <c r="H15" i="3"/>
  <c r="L15" i="3" s="1"/>
  <c r="F15" i="3"/>
  <c r="E15" i="3"/>
  <c r="D15" i="3"/>
  <c r="C15" i="3"/>
  <c r="B15" i="3"/>
  <c r="A15" i="3"/>
  <c r="W14" i="3"/>
  <c r="V14" i="3"/>
  <c r="U14" i="3"/>
  <c r="T14" i="3"/>
  <c r="S14" i="3"/>
  <c r="R14" i="3"/>
  <c r="Q14" i="3"/>
  <c r="O14" i="3"/>
  <c r="N14" i="3"/>
  <c r="M14" i="3"/>
  <c r="K14" i="3"/>
  <c r="J14" i="3"/>
  <c r="I14" i="3"/>
  <c r="H14" i="3"/>
  <c r="L14" i="3" s="1"/>
  <c r="F14" i="3"/>
  <c r="E14" i="3"/>
  <c r="D14" i="3"/>
  <c r="C14" i="3"/>
  <c r="B14" i="3"/>
  <c r="A14" i="3"/>
  <c r="W13" i="3"/>
  <c r="V13" i="3"/>
  <c r="U13" i="3"/>
  <c r="T13" i="3"/>
  <c r="S13" i="3"/>
  <c r="R13" i="3"/>
  <c r="Q13" i="3"/>
  <c r="O13" i="3"/>
  <c r="N13" i="3"/>
  <c r="M13" i="3"/>
  <c r="K13" i="3"/>
  <c r="J13" i="3"/>
  <c r="I13" i="3"/>
  <c r="H13" i="3"/>
  <c r="L13" i="3" s="1"/>
  <c r="F13" i="3"/>
  <c r="E13" i="3"/>
  <c r="D13" i="3"/>
  <c r="C13" i="3"/>
  <c r="B13" i="3"/>
  <c r="A13" i="3"/>
  <c r="W12" i="3"/>
  <c r="V12" i="3"/>
  <c r="U12" i="3"/>
  <c r="T12" i="3"/>
  <c r="S12" i="3"/>
  <c r="R12" i="3"/>
  <c r="Q12" i="3"/>
  <c r="O12" i="3"/>
  <c r="N12" i="3"/>
  <c r="M12" i="3"/>
  <c r="K12" i="3"/>
  <c r="J12" i="3"/>
  <c r="I12" i="3"/>
  <c r="H12" i="3"/>
  <c r="L12" i="3" s="1"/>
  <c r="F12" i="3"/>
  <c r="E12" i="3"/>
  <c r="D12" i="3"/>
  <c r="C12" i="3"/>
  <c r="B12" i="3"/>
  <c r="A12" i="3"/>
  <c r="W11" i="3"/>
  <c r="V11" i="3"/>
  <c r="U11" i="3"/>
  <c r="T11" i="3"/>
  <c r="S11" i="3"/>
  <c r="R11" i="3"/>
  <c r="Q11" i="3"/>
  <c r="O11" i="3"/>
  <c r="N11" i="3"/>
  <c r="M11" i="3"/>
  <c r="K11" i="3"/>
  <c r="J11" i="3"/>
  <c r="I11" i="3"/>
  <c r="H11" i="3"/>
  <c r="L11" i="3" s="1"/>
  <c r="F11" i="3"/>
  <c r="E11" i="3"/>
  <c r="D11" i="3"/>
  <c r="C11" i="3"/>
  <c r="B11" i="3"/>
  <c r="A11" i="3"/>
  <c r="W10" i="3"/>
  <c r="V10" i="3"/>
  <c r="U10" i="3"/>
  <c r="T10" i="3"/>
  <c r="S10" i="3"/>
  <c r="R10" i="3"/>
  <c r="Q10" i="3"/>
  <c r="O10" i="3"/>
  <c r="N10" i="3"/>
  <c r="M10" i="3"/>
  <c r="K10" i="3"/>
  <c r="J10" i="3"/>
  <c r="I10" i="3"/>
  <c r="H10" i="3"/>
  <c r="L10" i="3" s="1"/>
  <c r="F10" i="3"/>
  <c r="E10" i="3"/>
  <c r="D10" i="3"/>
  <c r="C10" i="3"/>
  <c r="B10" i="3"/>
  <c r="A10" i="3"/>
  <c r="W9" i="3"/>
  <c r="V9" i="3"/>
  <c r="U9" i="3"/>
  <c r="T9" i="3"/>
  <c r="S9" i="3"/>
  <c r="R9" i="3"/>
  <c r="Q9" i="3"/>
  <c r="O9" i="3"/>
  <c r="N9" i="3"/>
  <c r="M9" i="3"/>
  <c r="K9" i="3"/>
  <c r="J9" i="3"/>
  <c r="I9" i="3"/>
  <c r="H9" i="3"/>
  <c r="L9" i="3" s="1"/>
  <c r="F9" i="3"/>
  <c r="E9" i="3"/>
  <c r="D9" i="3"/>
  <c r="C9" i="3"/>
  <c r="B9" i="3"/>
  <c r="A9" i="3"/>
  <c r="W8" i="3"/>
  <c r="V8" i="3"/>
  <c r="U8" i="3"/>
  <c r="T8" i="3"/>
  <c r="S8" i="3"/>
  <c r="R8" i="3"/>
  <c r="Q8" i="3"/>
  <c r="O8" i="3"/>
  <c r="N8" i="3"/>
  <c r="M8" i="3"/>
  <c r="K8" i="3"/>
  <c r="J8" i="3"/>
  <c r="I8" i="3"/>
  <c r="H8" i="3"/>
  <c r="L8" i="3" s="1"/>
  <c r="F8" i="3"/>
  <c r="E8" i="3"/>
  <c r="D8" i="3"/>
  <c r="C8" i="3"/>
  <c r="B8" i="3"/>
  <c r="A8" i="3"/>
  <c r="W7" i="3"/>
  <c r="V7" i="3"/>
  <c r="U7" i="3"/>
  <c r="T7" i="3"/>
  <c r="S7" i="3"/>
  <c r="R7" i="3"/>
  <c r="Q7" i="3"/>
  <c r="O7" i="3"/>
  <c r="N7" i="3"/>
  <c r="M7" i="3"/>
  <c r="K7" i="3"/>
  <c r="J7" i="3"/>
  <c r="I7" i="3"/>
  <c r="H7" i="3"/>
  <c r="L7" i="3" s="1"/>
  <c r="F7" i="3"/>
  <c r="E7" i="3"/>
  <c r="D7" i="3"/>
  <c r="C7" i="3"/>
  <c r="B7" i="3"/>
  <c r="A7" i="3"/>
  <c r="W6" i="3"/>
  <c r="V6" i="3"/>
  <c r="U6" i="3"/>
  <c r="T6" i="3"/>
  <c r="S6" i="3"/>
  <c r="R6" i="3"/>
  <c r="Q6" i="3"/>
  <c r="O6" i="3"/>
  <c r="N6" i="3"/>
  <c r="M6" i="3"/>
  <c r="K6" i="3"/>
  <c r="J6" i="3"/>
  <c r="I6" i="3"/>
  <c r="H6" i="3"/>
  <c r="L6" i="3" s="1"/>
  <c r="F6" i="3"/>
  <c r="E6" i="3"/>
  <c r="D6" i="3"/>
  <c r="C6" i="3"/>
  <c r="B6" i="3"/>
  <c r="A6" i="3"/>
  <c r="W5" i="3"/>
  <c r="V5" i="3"/>
  <c r="U5" i="3"/>
  <c r="T5" i="3"/>
  <c r="S5" i="3"/>
  <c r="R5" i="3"/>
  <c r="Q5" i="3"/>
  <c r="O5" i="3"/>
  <c r="N5" i="3"/>
  <c r="M5" i="3"/>
  <c r="K5" i="3"/>
  <c r="J5" i="3"/>
  <c r="I5" i="3"/>
  <c r="H5" i="3"/>
  <c r="L5" i="3" s="1"/>
  <c r="F5" i="3"/>
  <c r="E5" i="3"/>
  <c r="D5" i="3"/>
  <c r="C5" i="3"/>
  <c r="B5" i="3"/>
  <c r="A5" i="3"/>
  <c r="W4" i="3"/>
  <c r="V4" i="3"/>
  <c r="U4" i="3"/>
  <c r="T4" i="3"/>
  <c r="S4" i="3"/>
  <c r="R4" i="3"/>
  <c r="Q4" i="3"/>
  <c r="O4" i="3"/>
  <c r="N4" i="3"/>
  <c r="M4" i="3"/>
  <c r="K4" i="3"/>
  <c r="J4" i="3"/>
  <c r="I4" i="3"/>
  <c r="H4" i="3"/>
  <c r="L4" i="3" s="1"/>
  <c r="F4" i="3"/>
  <c r="E4" i="3"/>
  <c r="D4" i="3"/>
  <c r="C4" i="3"/>
  <c r="B4" i="3"/>
  <c r="A4" i="3"/>
  <c r="AA3" i="3"/>
  <c r="AA4" i="3" s="1"/>
  <c r="AA5" i="3" s="1"/>
  <c r="AA6" i="3" s="1"/>
  <c r="AA7" i="3" s="1"/>
  <c r="AA8" i="3" s="1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W3" i="3"/>
  <c r="V3" i="3"/>
  <c r="U3" i="3"/>
  <c r="T3" i="3"/>
  <c r="S3" i="3"/>
  <c r="R3" i="3"/>
  <c r="Q3" i="3"/>
  <c r="O3" i="3"/>
  <c r="N3" i="3"/>
  <c r="M3" i="3"/>
  <c r="K3" i="3"/>
  <c r="J3" i="3"/>
  <c r="I3" i="3"/>
  <c r="X3" i="3" s="1"/>
  <c r="H3" i="3"/>
  <c r="F3" i="3"/>
  <c r="E3" i="3"/>
  <c r="D3" i="3"/>
  <c r="C3" i="3"/>
  <c r="B3" i="3"/>
  <c r="A3" i="3"/>
  <c r="W2" i="3"/>
  <c r="V2" i="3"/>
  <c r="U2" i="3"/>
  <c r="T2" i="3"/>
  <c r="S2" i="3"/>
  <c r="R2" i="3"/>
  <c r="Q2" i="3"/>
  <c r="O2" i="3"/>
  <c r="N2" i="3"/>
  <c r="M2" i="3"/>
  <c r="K2" i="3"/>
  <c r="J2" i="3"/>
  <c r="I2" i="3"/>
  <c r="H2" i="3"/>
  <c r="F2" i="3"/>
  <c r="E2" i="3"/>
  <c r="D2" i="3"/>
  <c r="C2" i="3"/>
  <c r="B2" i="3"/>
  <c r="A2" i="3"/>
  <c r="Y7" i="6" l="1"/>
  <c r="X7" i="6"/>
  <c r="X2" i="3"/>
  <c r="W28" i="4"/>
  <c r="L2" i="3"/>
  <c r="L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W4" i="4"/>
  <c r="W11" i="4"/>
  <c r="W16" i="4"/>
  <c r="W21" i="4"/>
  <c r="W25" i="4"/>
  <c r="Y14" i="3"/>
  <c r="Y13" i="3"/>
  <c r="Y12" i="3"/>
  <c r="Y11" i="3"/>
  <c r="Y10" i="3"/>
  <c r="Y9" i="3"/>
  <c r="Y8" i="3"/>
  <c r="Y7" i="3"/>
  <c r="Y6" i="3"/>
  <c r="Y5" i="3"/>
  <c r="Y4" i="3"/>
  <c r="Y3" i="3"/>
  <c r="Z15" i="3"/>
  <c r="Y15" i="3"/>
  <c r="Z16" i="3"/>
  <c r="Y16" i="3"/>
  <c r="Z17" i="3"/>
  <c r="Y17" i="3"/>
  <c r="Z18" i="3"/>
  <c r="Y18" i="3"/>
  <c r="Z19" i="3"/>
  <c r="Y19" i="3"/>
  <c r="Z20" i="3"/>
  <c r="Y20" i="3"/>
  <c r="P2" i="3"/>
  <c r="Z3" i="3"/>
  <c r="P3" i="3"/>
  <c r="Z4" i="3"/>
  <c r="P4" i="3"/>
  <c r="Z5" i="3"/>
  <c r="P5" i="3"/>
  <c r="Z6" i="3"/>
  <c r="P6" i="3"/>
  <c r="Z7" i="3"/>
  <c r="P7" i="3"/>
  <c r="Z8" i="3"/>
  <c r="P8" i="3"/>
  <c r="Z9" i="3"/>
  <c r="P9" i="3"/>
  <c r="Z10" i="3"/>
  <c r="P10" i="3"/>
  <c r="Z11" i="3"/>
  <c r="P11" i="3"/>
  <c r="Z12" i="3"/>
  <c r="P12" i="3"/>
  <c r="Z13" i="3"/>
  <c r="P13" i="3"/>
  <c r="Z14" i="3"/>
  <c r="P14" i="3"/>
</calcChain>
</file>

<file path=xl/sharedStrings.xml><?xml version="1.0" encoding="utf-8"?>
<sst xmlns="http://schemas.openxmlformats.org/spreadsheetml/2006/main" count="98" uniqueCount="24">
  <si>
    <t>Bike No</t>
  </si>
  <si>
    <t>Class</t>
  </si>
  <si>
    <t>Rider</t>
  </si>
  <si>
    <t>Navigator</t>
  </si>
  <si>
    <t>Start No</t>
  </si>
  <si>
    <t>Prolog</t>
  </si>
  <si>
    <t>Leg 1</t>
  </si>
  <si>
    <t>Exceed Late Time</t>
  </si>
  <si>
    <t>Leg 2</t>
  </si>
  <si>
    <t>Total        Day 1</t>
  </si>
  <si>
    <t>Leg 3</t>
  </si>
  <si>
    <t>Gumbend</t>
  </si>
  <si>
    <t>Total       Day 2</t>
  </si>
  <si>
    <t>Leg 4</t>
  </si>
  <si>
    <t>Leg 5</t>
  </si>
  <si>
    <t>Penalty</t>
  </si>
  <si>
    <t>S S Completed</t>
  </si>
  <si>
    <t>Total</t>
  </si>
  <si>
    <t>Gap to Leader</t>
  </si>
  <si>
    <t>Gap to previous</t>
  </si>
  <si>
    <t>Pos</t>
  </si>
  <si>
    <t>Car No</t>
  </si>
  <si>
    <t>Category</t>
  </si>
  <si>
    <t>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</si>
</sst>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"/>
    <numFmt numFmtId="165" formatCode="[h]:mm:ss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/>
    <xf numFmtId="1" fontId="2" fillId="0" borderId="1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164" fontId="2" fillId="0" borderId="2" xfId="1" applyNumberFormat="1" applyFont="1" applyBorder="1" applyAlignment="1" applyProtection="1">
      <alignment horizontal="center" wrapText="1"/>
      <protection locked="0"/>
    </xf>
    <xf numFmtId="22" fontId="3" fillId="0" borderId="0" xfId="1" applyNumberFormat="1" applyFont="1" applyAlignment="1">
      <alignment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21" fontId="2" fillId="0" borderId="4" xfId="1" applyNumberFormat="1" applyFont="1" applyBorder="1" applyAlignment="1"/>
    <xf numFmtId="46" fontId="2" fillId="0" borderId="0" xfId="1" applyNumberFormat="1" applyFont="1" applyBorder="1" applyAlignment="1"/>
    <xf numFmtId="46" fontId="2" fillId="0" borderId="0" xfId="1" applyNumberFormat="1" applyFont="1" applyBorder="1" applyAlignment="1">
      <alignment horizontal="center"/>
    </xf>
    <xf numFmtId="46" fontId="2" fillId="0" borderId="0" xfId="1" applyNumberFormat="1" applyFont="1" applyBorder="1"/>
    <xf numFmtId="46" fontId="2" fillId="0" borderId="5" xfId="1" applyNumberFormat="1" applyFont="1" applyBorder="1"/>
    <xf numFmtId="164" fontId="2" fillId="0" borderId="4" xfId="1" applyNumberFormat="1" applyFont="1" applyBorder="1" applyProtection="1">
      <protection locked="0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46" fontId="2" fillId="0" borderId="0" xfId="1" applyNumberFormat="1" applyFont="1" applyBorder="1" applyAlignment="1">
      <alignment horizontal="center" vertical="center"/>
    </xf>
    <xf numFmtId="165" fontId="2" fillId="0" borderId="5" xfId="1" applyNumberFormat="1" applyFont="1" applyBorder="1"/>
    <xf numFmtId="21" fontId="2" fillId="0" borderId="0" xfId="1" applyNumberFormat="1" applyFont="1" applyBorder="1"/>
  </cellXfs>
  <cellStyles count="2">
    <cellStyle name="Normal" xfId="0" builtinId="0"/>
    <cellStyle name="Normal_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47625</xdr:colOff>
      <xdr:row>14</xdr:row>
      <xdr:rowOff>85725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3048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nraysia%20Rally%20-%20Scoring%20Spreadsheet%20-%20Moto%20-%202018%20-%20Act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nraysia%20Rally%20-%20Scoring%20Spreadsheet%20-%20Auto%20-%202018%20-%20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"/>
      <sheetName val="Course"/>
      <sheetName val="Start List - Leg 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Prolog"/>
      <sheetName val="Prolog Results"/>
      <sheetName val="Leg 1 - RallySafe Times"/>
      <sheetName val="Leg 1 - Penalties"/>
      <sheetName val="Leg 1"/>
      <sheetName val="Leg 1 Results"/>
      <sheetName val="Start List - Leg 2"/>
      <sheetName val="Leg 2 - RallySafe Times"/>
      <sheetName val="Leg 2 - Penalties"/>
      <sheetName val="Leg 2"/>
      <sheetName val="Leg 2 Results"/>
      <sheetName val="Total Legs 1 &amp; 2"/>
      <sheetName val="Leg 3 - RallySafe Times "/>
      <sheetName val="Leg 3 - Penalties"/>
      <sheetName val="Leg 3"/>
      <sheetName val="Leg 3 Results"/>
      <sheetName val="Total Legs 1 - 3"/>
      <sheetName val="Leg 4 - RallySafe Times"/>
      <sheetName val="Leg 4 - Penalties"/>
      <sheetName val="Leg 4"/>
      <sheetName val="Leg 4 Results"/>
      <sheetName val="Total Legs 1 - 4"/>
      <sheetName val="Leg 5 - RallySafe Times"/>
      <sheetName val="Leg 5 - Penalties"/>
      <sheetName val="Leg 5"/>
      <sheetName val="Leg 5 Results"/>
      <sheetName val="OVERALL CLASSIFICATION"/>
      <sheetName val="CLASS CLASSIFICATION"/>
    </sheetNames>
    <sheetDataSet>
      <sheetData sheetId="0">
        <row r="2">
          <cell r="A2">
            <v>1</v>
          </cell>
          <cell r="B2" t="str">
            <v>H 2</v>
          </cell>
          <cell r="H2" t="str">
            <v>Rod</v>
          </cell>
          <cell r="I2" t="str">
            <v>Faggotter</v>
          </cell>
        </row>
        <row r="3">
          <cell r="A3">
            <v>2</v>
          </cell>
          <cell r="B3" t="str">
            <v>H 2</v>
          </cell>
          <cell r="H3" t="str">
            <v>Jacob</v>
          </cell>
          <cell r="I3" t="str">
            <v>Smith</v>
          </cell>
        </row>
        <row r="4">
          <cell r="A4">
            <v>3</v>
          </cell>
          <cell r="B4" t="str">
            <v>O 45</v>
          </cell>
          <cell r="H4" t="str">
            <v>David</v>
          </cell>
          <cell r="I4" t="str">
            <v>Schwartz</v>
          </cell>
        </row>
        <row r="5">
          <cell r="A5">
            <v>4</v>
          </cell>
          <cell r="B5" t="str">
            <v>H 3</v>
          </cell>
          <cell r="H5" t="str">
            <v>Toby</v>
          </cell>
          <cell r="I5" t="str">
            <v>Hederics</v>
          </cell>
        </row>
        <row r="6">
          <cell r="A6">
            <v>5</v>
          </cell>
          <cell r="B6" t="str">
            <v>H 3</v>
          </cell>
          <cell r="H6" t="str">
            <v>Nik</v>
          </cell>
          <cell r="I6" t="str">
            <v>Forsyth</v>
          </cell>
        </row>
        <row r="7">
          <cell r="A7">
            <v>6</v>
          </cell>
          <cell r="B7" t="str">
            <v>H 2</v>
          </cell>
          <cell r="H7" t="str">
            <v>Chad</v>
          </cell>
          <cell r="I7" t="str">
            <v>Vernon</v>
          </cell>
        </row>
        <row r="8">
          <cell r="A8">
            <v>7</v>
          </cell>
          <cell r="B8" t="str">
            <v>H 2</v>
          </cell>
          <cell r="H8" t="str">
            <v>David</v>
          </cell>
          <cell r="I8" t="str">
            <v>Geeves</v>
          </cell>
        </row>
        <row r="9">
          <cell r="A9">
            <v>8</v>
          </cell>
          <cell r="B9" t="str">
            <v>H 3</v>
          </cell>
          <cell r="H9" t="str">
            <v>Luke</v>
          </cell>
          <cell r="I9" t="str">
            <v>Hayes</v>
          </cell>
        </row>
        <row r="10">
          <cell r="A10">
            <v>9</v>
          </cell>
          <cell r="B10" t="str">
            <v>H 3</v>
          </cell>
          <cell r="H10" t="str">
            <v>Allan</v>
          </cell>
          <cell r="I10" t="str">
            <v>Roberts</v>
          </cell>
        </row>
        <row r="11">
          <cell r="A11">
            <v>10</v>
          </cell>
          <cell r="B11" t="str">
            <v>H 3</v>
          </cell>
          <cell r="H11" t="str">
            <v>Matthew</v>
          </cell>
          <cell r="I11" t="str">
            <v>Gillespie</v>
          </cell>
        </row>
        <row r="12">
          <cell r="A12">
            <v>11</v>
          </cell>
          <cell r="B12" t="str">
            <v>O 45</v>
          </cell>
          <cell r="H12" t="str">
            <v>Tony</v>
          </cell>
          <cell r="I12" t="str">
            <v>Rutter</v>
          </cell>
        </row>
        <row r="13">
          <cell r="A13">
            <v>12</v>
          </cell>
          <cell r="B13" t="str">
            <v>ADV</v>
          </cell>
          <cell r="H13" t="str">
            <v>Gary</v>
          </cell>
          <cell r="I13" t="str">
            <v>Monaghan</v>
          </cell>
        </row>
        <row r="14">
          <cell r="A14">
            <v>14</v>
          </cell>
          <cell r="B14" t="str">
            <v>H 2</v>
          </cell>
          <cell r="H14" t="str">
            <v>Jason</v>
          </cell>
          <cell r="I14" t="str">
            <v>Mitchell</v>
          </cell>
        </row>
        <row r="15">
          <cell r="A15">
            <v>15</v>
          </cell>
          <cell r="B15" t="str">
            <v>H 3</v>
          </cell>
          <cell r="H15" t="str">
            <v>Sam</v>
          </cell>
          <cell r="I15" t="str">
            <v>Davie</v>
          </cell>
        </row>
        <row r="16">
          <cell r="A16">
            <v>16</v>
          </cell>
          <cell r="B16" t="str">
            <v>H 3</v>
          </cell>
          <cell r="H16" t="str">
            <v>Anthony</v>
          </cell>
          <cell r="I16" t="str">
            <v>Diener</v>
          </cell>
        </row>
        <row r="17">
          <cell r="A17">
            <v>17</v>
          </cell>
          <cell r="B17" t="str">
            <v>H 3</v>
          </cell>
          <cell r="H17" t="str">
            <v>Michael</v>
          </cell>
          <cell r="I17" t="str">
            <v>Burgess</v>
          </cell>
        </row>
        <row r="18">
          <cell r="A18">
            <v>18</v>
          </cell>
          <cell r="B18" t="str">
            <v>H 2</v>
          </cell>
          <cell r="H18" t="str">
            <v>Shane</v>
          </cell>
          <cell r="I18" t="str">
            <v>Schutz</v>
          </cell>
        </row>
        <row r="19">
          <cell r="A19">
            <v>19</v>
          </cell>
          <cell r="B19" t="str">
            <v>H 3</v>
          </cell>
          <cell r="H19" t="str">
            <v>Daniel</v>
          </cell>
          <cell r="I19" t="str">
            <v>Banks</v>
          </cell>
        </row>
        <row r="20">
          <cell r="A20">
            <v>20</v>
          </cell>
          <cell r="B20" t="str">
            <v>H 3</v>
          </cell>
          <cell r="H20" t="str">
            <v>Paul</v>
          </cell>
          <cell r="I20" t="str">
            <v>Smith</v>
          </cell>
        </row>
        <row r="21">
          <cell r="A21">
            <v>21</v>
          </cell>
          <cell r="B21" t="str">
            <v>O 45</v>
          </cell>
          <cell r="H21" t="str">
            <v>Malcolm</v>
          </cell>
          <cell r="I21" t="str">
            <v>Taylor</v>
          </cell>
        </row>
        <row r="22">
          <cell r="A22">
            <v>22</v>
          </cell>
          <cell r="B22" t="str">
            <v>ADV</v>
          </cell>
          <cell r="H22" t="str">
            <v>Paul</v>
          </cell>
          <cell r="I22" t="str">
            <v>Bannister</v>
          </cell>
        </row>
        <row r="23">
          <cell r="A23">
            <v>23</v>
          </cell>
          <cell r="B23" t="str">
            <v>O 45</v>
          </cell>
          <cell r="H23" t="str">
            <v xml:space="preserve">Rod </v>
          </cell>
          <cell r="I23" t="str">
            <v>Hinton</v>
          </cell>
        </row>
        <row r="24">
          <cell r="A24">
            <v>24</v>
          </cell>
          <cell r="B24" t="str">
            <v>H 2</v>
          </cell>
          <cell r="H24" t="str">
            <v>David</v>
          </cell>
          <cell r="I24" t="str">
            <v>Winterburn</v>
          </cell>
        </row>
        <row r="25">
          <cell r="A25">
            <v>25</v>
          </cell>
          <cell r="B25" t="str">
            <v>O 45</v>
          </cell>
          <cell r="H25" t="str">
            <v>Don</v>
          </cell>
          <cell r="I25" t="str">
            <v>Lark</v>
          </cell>
        </row>
        <row r="26">
          <cell r="A26">
            <v>26</v>
          </cell>
          <cell r="B26" t="str">
            <v>O 45</v>
          </cell>
          <cell r="H26" t="str">
            <v>Dylan</v>
          </cell>
          <cell r="I26" t="str">
            <v>De Szabo</v>
          </cell>
        </row>
        <row r="27">
          <cell r="A27">
            <v>27</v>
          </cell>
          <cell r="B27" t="str">
            <v>O 45</v>
          </cell>
          <cell r="H27" t="str">
            <v>Max</v>
          </cell>
          <cell r="I27" t="str">
            <v>Bowater</v>
          </cell>
        </row>
        <row r="28">
          <cell r="A28">
            <v>28</v>
          </cell>
          <cell r="B28" t="str">
            <v>H 3</v>
          </cell>
          <cell r="H28" t="str">
            <v>Peter</v>
          </cell>
          <cell r="I28" t="str">
            <v>Clews</v>
          </cell>
        </row>
        <row r="29">
          <cell r="A29">
            <v>29</v>
          </cell>
          <cell r="B29" t="str">
            <v>H 3</v>
          </cell>
          <cell r="H29" t="str">
            <v>Matthew</v>
          </cell>
          <cell r="I29" t="str">
            <v>Tisdall</v>
          </cell>
        </row>
        <row r="30">
          <cell r="A30">
            <v>30</v>
          </cell>
          <cell r="B30" t="str">
            <v>H 2</v>
          </cell>
          <cell r="H30" t="str">
            <v>Kent</v>
          </cell>
          <cell r="I30" t="str">
            <v>Worland</v>
          </cell>
        </row>
        <row r="31">
          <cell r="A31">
            <v>31</v>
          </cell>
          <cell r="B31" t="str">
            <v>H 2</v>
          </cell>
          <cell r="H31" t="str">
            <v>Des</v>
          </cell>
          <cell r="I31" t="str">
            <v>Hogan</v>
          </cell>
        </row>
        <row r="32">
          <cell r="A32">
            <v>32</v>
          </cell>
          <cell r="B32" t="str">
            <v>H 3</v>
          </cell>
          <cell r="H32" t="str">
            <v>Jason</v>
          </cell>
          <cell r="I32" t="str">
            <v>Stewart</v>
          </cell>
        </row>
        <row r="33">
          <cell r="A33">
            <v>33</v>
          </cell>
          <cell r="B33" t="str">
            <v>O 45</v>
          </cell>
          <cell r="H33" t="str">
            <v>Travis</v>
          </cell>
          <cell r="I33" t="str">
            <v>Gow</v>
          </cell>
        </row>
        <row r="34">
          <cell r="A34">
            <v>34</v>
          </cell>
          <cell r="B34" t="str">
            <v>O 45</v>
          </cell>
          <cell r="H34" t="str">
            <v>Billy</v>
          </cell>
          <cell r="I34" t="str">
            <v>Fishwick</v>
          </cell>
        </row>
        <row r="35">
          <cell r="A35">
            <v>35</v>
          </cell>
          <cell r="B35" t="str">
            <v>H 3</v>
          </cell>
          <cell r="H35" t="str">
            <v>Simon</v>
          </cell>
          <cell r="I35" t="str">
            <v>Jenner</v>
          </cell>
        </row>
        <row r="36">
          <cell r="A36">
            <v>36</v>
          </cell>
          <cell r="B36" t="str">
            <v>H 3</v>
          </cell>
          <cell r="H36" t="str">
            <v>Shannon</v>
          </cell>
          <cell r="I36" t="str">
            <v>Dixon</v>
          </cell>
        </row>
        <row r="37">
          <cell r="A37">
            <v>37</v>
          </cell>
          <cell r="B37" t="str">
            <v>ADV</v>
          </cell>
          <cell r="H37" t="str">
            <v>Conrad</v>
          </cell>
          <cell r="I37" t="str">
            <v>Fairhead</v>
          </cell>
        </row>
        <row r="38">
          <cell r="A38">
            <v>38</v>
          </cell>
          <cell r="B38" t="str">
            <v>H 3</v>
          </cell>
          <cell r="H38" t="str">
            <v>Joel</v>
          </cell>
          <cell r="I38" t="str">
            <v>Spoor</v>
          </cell>
        </row>
        <row r="39">
          <cell r="B39" t="str">
            <v>H 3</v>
          </cell>
          <cell r="H39" t="str">
            <v>Beau</v>
          </cell>
          <cell r="I39" t="str">
            <v>Hederics</v>
          </cell>
        </row>
        <row r="40">
          <cell r="A40">
            <v>98</v>
          </cell>
          <cell r="B40" t="str">
            <v>QUAD</v>
          </cell>
          <cell r="H40" t="str">
            <v>Victor</v>
          </cell>
          <cell r="I40" t="str">
            <v>Bonnaci</v>
          </cell>
        </row>
      </sheetData>
      <sheetData sheetId="1"/>
      <sheetData sheetId="2">
        <row r="2">
          <cell r="N2">
            <v>1</v>
          </cell>
        </row>
        <row r="3">
          <cell r="N3">
            <v>2</v>
          </cell>
        </row>
        <row r="4">
          <cell r="N4">
            <v>3</v>
          </cell>
        </row>
        <row r="5">
          <cell r="N5">
            <v>4</v>
          </cell>
        </row>
        <row r="6">
          <cell r="N6">
            <v>5</v>
          </cell>
        </row>
        <row r="7">
          <cell r="N7">
            <v>6</v>
          </cell>
        </row>
        <row r="8">
          <cell r="N8">
            <v>7</v>
          </cell>
        </row>
        <row r="9">
          <cell r="N9">
            <v>8</v>
          </cell>
        </row>
        <row r="10">
          <cell r="N10">
            <v>9</v>
          </cell>
        </row>
        <row r="11">
          <cell r="N11">
            <v>10</v>
          </cell>
        </row>
        <row r="12">
          <cell r="N12">
            <v>11</v>
          </cell>
        </row>
        <row r="13">
          <cell r="N13">
            <v>12</v>
          </cell>
        </row>
        <row r="14">
          <cell r="N14">
            <v>13</v>
          </cell>
        </row>
        <row r="15">
          <cell r="N15">
            <v>14</v>
          </cell>
        </row>
        <row r="16">
          <cell r="N16">
            <v>15</v>
          </cell>
        </row>
        <row r="17">
          <cell r="N17">
            <v>16</v>
          </cell>
        </row>
        <row r="18">
          <cell r="N18">
            <v>17</v>
          </cell>
        </row>
        <row r="19">
          <cell r="N19">
            <v>18</v>
          </cell>
        </row>
        <row r="20">
          <cell r="N20">
            <v>19</v>
          </cell>
        </row>
        <row r="21">
          <cell r="N21">
            <v>20</v>
          </cell>
        </row>
        <row r="22">
          <cell r="N22">
            <v>21</v>
          </cell>
        </row>
        <row r="23">
          <cell r="N23">
            <v>22</v>
          </cell>
        </row>
        <row r="24">
          <cell r="N24">
            <v>23</v>
          </cell>
        </row>
        <row r="25">
          <cell r="N25">
            <v>24</v>
          </cell>
        </row>
        <row r="26">
          <cell r="N26">
            <v>25</v>
          </cell>
        </row>
        <row r="27">
          <cell r="N27">
            <v>26</v>
          </cell>
        </row>
        <row r="28">
          <cell r="N28">
            <v>27</v>
          </cell>
        </row>
        <row r="29">
          <cell r="N29">
            <v>28</v>
          </cell>
        </row>
        <row r="30">
          <cell r="N30">
            <v>29</v>
          </cell>
        </row>
        <row r="31">
          <cell r="N31">
            <v>30</v>
          </cell>
        </row>
        <row r="32">
          <cell r="N32">
            <v>31</v>
          </cell>
        </row>
        <row r="33">
          <cell r="N33">
            <v>32</v>
          </cell>
        </row>
        <row r="34">
          <cell r="N34">
            <v>33</v>
          </cell>
        </row>
        <row r="35">
          <cell r="N35">
            <v>34</v>
          </cell>
        </row>
        <row r="36">
          <cell r="N36">
            <v>35</v>
          </cell>
        </row>
        <row r="37">
          <cell r="N37">
            <v>36</v>
          </cell>
        </row>
        <row r="38">
          <cell r="N38">
            <v>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41">
          <cell r="J41">
            <v>0</v>
          </cell>
        </row>
      </sheetData>
      <sheetData sheetId="17"/>
      <sheetData sheetId="18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N</v>
          </cell>
        </row>
        <row r="23">
          <cell r="BC23" t="str">
            <v>N</v>
          </cell>
        </row>
        <row r="24">
          <cell r="BC24" t="str">
            <v>N</v>
          </cell>
        </row>
        <row r="25">
          <cell r="BC25" t="str">
            <v>N</v>
          </cell>
        </row>
        <row r="26">
          <cell r="BC26" t="str">
            <v>N</v>
          </cell>
        </row>
        <row r="27">
          <cell r="BC27" t="str">
            <v>N</v>
          </cell>
        </row>
        <row r="28">
          <cell r="BC28" t="str">
            <v>N</v>
          </cell>
        </row>
        <row r="29">
          <cell r="BC29" t="str">
            <v>N</v>
          </cell>
        </row>
        <row r="30">
          <cell r="BC30" t="str">
            <v>N</v>
          </cell>
        </row>
        <row r="31">
          <cell r="BC31" t="str">
            <v>N</v>
          </cell>
        </row>
        <row r="32">
          <cell r="BC32" t="str">
            <v>N</v>
          </cell>
        </row>
        <row r="33">
          <cell r="BC33" t="str">
            <v>N</v>
          </cell>
        </row>
        <row r="34">
          <cell r="BC34" t="str">
            <v>N</v>
          </cell>
        </row>
        <row r="35">
          <cell r="BC35" t="str">
            <v>N</v>
          </cell>
        </row>
        <row r="36">
          <cell r="BC36" t="str">
            <v>N</v>
          </cell>
        </row>
        <row r="37">
          <cell r="BC37" t="str">
            <v>N</v>
          </cell>
        </row>
        <row r="38">
          <cell r="BC38" t="str">
            <v>N</v>
          </cell>
        </row>
        <row r="39">
          <cell r="BC39" t="str">
            <v>N</v>
          </cell>
        </row>
        <row r="40">
          <cell r="BC40" t="str">
            <v>N</v>
          </cell>
        </row>
        <row r="41">
          <cell r="BC41" t="str">
            <v>N</v>
          </cell>
        </row>
        <row r="42">
          <cell r="BC42" t="str">
            <v>N</v>
          </cell>
        </row>
      </sheetData>
      <sheetData sheetId="19"/>
      <sheetData sheetId="20">
        <row r="2">
          <cell r="S2">
            <v>0</v>
          </cell>
          <cell r="T2">
            <v>1</v>
          </cell>
          <cell r="U2">
            <v>4.7460648148148099E-2</v>
          </cell>
        </row>
        <row r="3">
          <cell r="S3">
            <v>0</v>
          </cell>
          <cell r="T3">
            <v>1</v>
          </cell>
          <cell r="U3">
            <v>4.6699074074074143E-2</v>
          </cell>
        </row>
        <row r="4">
          <cell r="S4">
            <v>0</v>
          </cell>
          <cell r="T4">
            <v>1</v>
          </cell>
          <cell r="U4">
            <v>5.4034722222222276E-2</v>
          </cell>
        </row>
        <row r="5">
          <cell r="S5">
            <v>0</v>
          </cell>
          <cell r="T5">
            <v>1</v>
          </cell>
          <cell r="U5">
            <v>4.5495370370370325E-2</v>
          </cell>
        </row>
        <row r="6">
          <cell r="S6">
            <v>0</v>
          </cell>
          <cell r="T6">
            <v>1</v>
          </cell>
          <cell r="U6">
            <v>4.8565972222222253E-2</v>
          </cell>
        </row>
        <row r="7">
          <cell r="S7">
            <v>0</v>
          </cell>
          <cell r="T7">
            <v>0</v>
          </cell>
          <cell r="U7">
            <v>0.1388888888888889</v>
          </cell>
        </row>
        <row r="8">
          <cell r="S8">
            <v>0</v>
          </cell>
          <cell r="T8">
            <v>1</v>
          </cell>
          <cell r="U8">
            <v>4.8792824074074148E-2</v>
          </cell>
        </row>
        <row r="9">
          <cell r="S9">
            <v>0</v>
          </cell>
          <cell r="T9">
            <v>1</v>
          </cell>
          <cell r="U9">
            <v>4.7944444444444456E-2</v>
          </cell>
        </row>
        <row r="10">
          <cell r="S10">
            <v>0</v>
          </cell>
          <cell r="T10">
            <v>1</v>
          </cell>
          <cell r="U10">
            <v>4.7341435185185188E-2</v>
          </cell>
        </row>
        <row r="11">
          <cell r="S11">
            <v>0</v>
          </cell>
          <cell r="T11">
            <v>1</v>
          </cell>
          <cell r="U11">
            <v>5.0540509259259236E-2</v>
          </cell>
        </row>
        <row r="12">
          <cell r="S12">
            <v>0</v>
          </cell>
          <cell r="T12">
            <v>1</v>
          </cell>
          <cell r="U12">
            <v>6.0634259259259346E-2</v>
          </cell>
        </row>
        <row r="13">
          <cell r="S13">
            <v>0</v>
          </cell>
          <cell r="T13">
            <v>1</v>
          </cell>
          <cell r="U13">
            <v>5.9756944444444654E-2</v>
          </cell>
        </row>
        <row r="14">
          <cell r="S14">
            <v>0</v>
          </cell>
          <cell r="T14">
            <v>1</v>
          </cell>
          <cell r="U14">
            <v>5.781365740740739E-2</v>
          </cell>
        </row>
        <row r="15">
          <cell r="S15">
            <v>0</v>
          </cell>
          <cell r="T15">
            <v>1</v>
          </cell>
          <cell r="U15">
            <v>4.929976851851868E-2</v>
          </cell>
        </row>
        <row r="16">
          <cell r="S16">
            <v>0</v>
          </cell>
          <cell r="T16">
            <v>1</v>
          </cell>
          <cell r="U16">
            <v>4.629398148148145E-2</v>
          </cell>
        </row>
        <row r="17">
          <cell r="S17">
            <v>0</v>
          </cell>
          <cell r="T17">
            <v>1</v>
          </cell>
          <cell r="U17">
            <v>5.7291666666666935E-2</v>
          </cell>
        </row>
        <row r="18">
          <cell r="S18">
            <v>0</v>
          </cell>
          <cell r="T18">
            <v>0</v>
          </cell>
          <cell r="U18">
            <v>0.13888888888888917</v>
          </cell>
        </row>
        <row r="19">
          <cell r="S19">
            <v>0</v>
          </cell>
          <cell r="T19">
            <v>1</v>
          </cell>
          <cell r="U19">
            <v>7.3628472222222338E-2</v>
          </cell>
        </row>
        <row r="20">
          <cell r="S20">
            <v>0</v>
          </cell>
          <cell r="T20">
            <v>1</v>
          </cell>
          <cell r="U20">
            <v>5.5864583333333578E-2</v>
          </cell>
        </row>
        <row r="21">
          <cell r="S21">
            <v>0</v>
          </cell>
          <cell r="T21">
            <v>1</v>
          </cell>
          <cell r="U21">
            <v>5.9252314814815091E-2</v>
          </cell>
        </row>
        <row r="22">
          <cell r="S22">
            <v>0</v>
          </cell>
          <cell r="T22">
            <v>1</v>
          </cell>
          <cell r="U22">
            <v>5.7402777777778191E-2</v>
          </cell>
        </row>
        <row r="23">
          <cell r="S23">
            <v>0</v>
          </cell>
          <cell r="T23">
            <v>1</v>
          </cell>
          <cell r="U23">
            <v>6.3407407407407565E-2</v>
          </cell>
        </row>
        <row r="24">
          <cell r="S24">
            <v>0</v>
          </cell>
          <cell r="T24">
            <v>1</v>
          </cell>
          <cell r="U24">
            <v>5.6361111111111431E-2</v>
          </cell>
        </row>
        <row r="25">
          <cell r="S25">
            <v>0</v>
          </cell>
          <cell r="T25">
            <v>1</v>
          </cell>
          <cell r="U25">
            <v>6.4209490740740768E-2</v>
          </cell>
        </row>
        <row r="26">
          <cell r="S26">
            <v>0</v>
          </cell>
          <cell r="T26">
            <v>1</v>
          </cell>
          <cell r="U26">
            <v>5.8973379629629868E-2</v>
          </cell>
        </row>
        <row r="27">
          <cell r="S27">
            <v>0</v>
          </cell>
          <cell r="T27">
            <v>1</v>
          </cell>
          <cell r="U27">
            <v>6.7718749999999939E-2</v>
          </cell>
        </row>
        <row r="28">
          <cell r="S28">
            <v>0</v>
          </cell>
          <cell r="T28">
            <v>1</v>
          </cell>
          <cell r="U28">
            <v>6.2729166666666919E-2</v>
          </cell>
        </row>
        <row r="29">
          <cell r="S29">
            <v>0</v>
          </cell>
          <cell r="T29">
            <v>1</v>
          </cell>
          <cell r="U29">
            <v>6.8409722222222288E-2</v>
          </cell>
        </row>
        <row r="30">
          <cell r="S30">
            <v>0</v>
          </cell>
          <cell r="T30">
            <v>1</v>
          </cell>
          <cell r="U30">
            <v>6.3348379629629581E-2</v>
          </cell>
        </row>
        <row r="31">
          <cell r="S31">
            <v>0</v>
          </cell>
          <cell r="T31">
            <v>1</v>
          </cell>
          <cell r="U31">
            <v>6.5300925925925957E-2</v>
          </cell>
        </row>
        <row r="32">
          <cell r="S32">
            <v>0</v>
          </cell>
          <cell r="T32">
            <v>1</v>
          </cell>
          <cell r="U32">
            <v>6.1658564814814895E-2</v>
          </cell>
        </row>
        <row r="33">
          <cell r="S33">
            <v>0</v>
          </cell>
          <cell r="T33">
            <v>1</v>
          </cell>
          <cell r="U33">
            <v>5.5453703703703616E-2</v>
          </cell>
        </row>
        <row r="34">
          <cell r="S34">
            <v>0</v>
          </cell>
          <cell r="T34">
            <v>1</v>
          </cell>
          <cell r="U34">
            <v>6.0665509259259176E-2</v>
          </cell>
        </row>
        <row r="35">
          <cell r="S35">
            <v>0</v>
          </cell>
          <cell r="T35">
            <v>1</v>
          </cell>
          <cell r="U35">
            <v>7.7479166666666655E-2</v>
          </cell>
        </row>
        <row r="36">
          <cell r="S36">
            <v>0</v>
          </cell>
          <cell r="T36">
            <v>1</v>
          </cell>
          <cell r="U36">
            <v>6.2562499999999965E-2</v>
          </cell>
        </row>
        <row r="37">
          <cell r="S37">
            <v>0</v>
          </cell>
          <cell r="T37">
            <v>1</v>
          </cell>
          <cell r="U37">
            <v>5.6518518518518523E-2</v>
          </cell>
        </row>
        <row r="38">
          <cell r="S38">
            <v>0</v>
          </cell>
          <cell r="T38">
            <v>1</v>
          </cell>
          <cell r="U38">
            <v>6.7184027777777766E-2</v>
          </cell>
        </row>
        <row r="39">
          <cell r="S39">
            <v>0</v>
          </cell>
          <cell r="T39">
            <v>1</v>
          </cell>
          <cell r="U39">
            <v>5.5321759259259307E-2</v>
          </cell>
        </row>
        <row r="40">
          <cell r="S40">
            <v>0</v>
          </cell>
          <cell r="T40">
            <v>1</v>
          </cell>
          <cell r="U40">
            <v>5.6113425925925942E-2</v>
          </cell>
        </row>
      </sheetData>
      <sheetData sheetId="21"/>
      <sheetData sheetId="22"/>
      <sheetData sheetId="23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Y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Y</v>
          </cell>
        </row>
        <row r="21">
          <cell r="BC21" t="str">
            <v>N</v>
          </cell>
        </row>
        <row r="22">
          <cell r="BC22" t="str">
            <v>Y</v>
          </cell>
        </row>
        <row r="23">
          <cell r="BC23" t="str">
            <v>N</v>
          </cell>
        </row>
        <row r="24">
          <cell r="BC24" t="str">
            <v>N</v>
          </cell>
        </row>
        <row r="25">
          <cell r="BC25" t="str">
            <v>N</v>
          </cell>
        </row>
        <row r="26">
          <cell r="BC26" t="str">
            <v>N</v>
          </cell>
        </row>
        <row r="27">
          <cell r="BC27" t="str">
            <v>N</v>
          </cell>
        </row>
        <row r="28">
          <cell r="BC28" t="str">
            <v>N</v>
          </cell>
        </row>
        <row r="29">
          <cell r="BC29" t="str">
            <v>N</v>
          </cell>
        </row>
        <row r="30">
          <cell r="BC30" t="str">
            <v>N</v>
          </cell>
        </row>
        <row r="31">
          <cell r="BC31" t="str">
            <v>N</v>
          </cell>
        </row>
        <row r="32">
          <cell r="BC32" t="str">
            <v>N</v>
          </cell>
        </row>
        <row r="33">
          <cell r="BC33" t="str">
            <v>N</v>
          </cell>
        </row>
        <row r="34">
          <cell r="BC34" t="str">
            <v>N</v>
          </cell>
        </row>
        <row r="35">
          <cell r="BC35" t="str">
            <v>N</v>
          </cell>
        </row>
        <row r="36">
          <cell r="BC36" t="str">
            <v>N</v>
          </cell>
        </row>
        <row r="37">
          <cell r="BC37" t="str">
            <v>N</v>
          </cell>
        </row>
        <row r="38">
          <cell r="BC38" t="str">
            <v>N</v>
          </cell>
        </row>
        <row r="39">
          <cell r="BC39" t="str">
            <v>N</v>
          </cell>
        </row>
        <row r="40">
          <cell r="BC40" t="str">
            <v>N</v>
          </cell>
        </row>
        <row r="41">
          <cell r="BC41" t="str">
            <v>Y</v>
          </cell>
        </row>
        <row r="42">
          <cell r="BC42" t="str">
            <v>N</v>
          </cell>
        </row>
      </sheetData>
      <sheetData sheetId="24"/>
      <sheetData sheetId="25">
        <row r="2">
          <cell r="S2">
            <v>0</v>
          </cell>
          <cell r="T2">
            <v>3</v>
          </cell>
          <cell r="U2">
            <v>7.5538194444444484E-2</v>
          </cell>
        </row>
        <row r="3">
          <cell r="S3">
            <v>0</v>
          </cell>
          <cell r="T3">
            <v>3</v>
          </cell>
          <cell r="U3">
            <v>7.5751157407407427E-2</v>
          </cell>
        </row>
        <row r="4">
          <cell r="S4">
            <v>0</v>
          </cell>
          <cell r="T4">
            <v>3</v>
          </cell>
          <cell r="U4">
            <v>8.9232638888889118E-2</v>
          </cell>
        </row>
        <row r="5">
          <cell r="S5">
            <v>0</v>
          </cell>
          <cell r="T5">
            <v>3</v>
          </cell>
          <cell r="U5">
            <v>7.5763888888889228E-2</v>
          </cell>
        </row>
        <row r="6">
          <cell r="S6">
            <v>0</v>
          </cell>
          <cell r="T6">
            <v>1</v>
          </cell>
          <cell r="U6">
            <v>0.24181828703703695</v>
          </cell>
        </row>
        <row r="7">
          <cell r="S7">
            <v>0</v>
          </cell>
          <cell r="T7">
            <v>0</v>
          </cell>
          <cell r="U7">
            <v>0.43055555555555558</v>
          </cell>
        </row>
        <row r="8">
          <cell r="S8">
            <v>0</v>
          </cell>
          <cell r="T8">
            <v>3</v>
          </cell>
          <cell r="U8">
            <v>9.080555555555557E-2</v>
          </cell>
        </row>
        <row r="9">
          <cell r="S9">
            <v>0</v>
          </cell>
          <cell r="T9">
            <v>3</v>
          </cell>
          <cell r="U9">
            <v>7.6721064814815054E-2</v>
          </cell>
        </row>
        <row r="10">
          <cell r="S10">
            <v>0</v>
          </cell>
          <cell r="T10">
            <v>3</v>
          </cell>
          <cell r="U10">
            <v>8.0862268518518784E-2</v>
          </cell>
        </row>
        <row r="11">
          <cell r="S11">
            <v>0</v>
          </cell>
          <cell r="T11">
            <v>3</v>
          </cell>
          <cell r="U11">
            <v>8.4186342592592556E-2</v>
          </cell>
        </row>
        <row r="12">
          <cell r="S12">
            <v>0</v>
          </cell>
          <cell r="T12">
            <v>3</v>
          </cell>
          <cell r="U12">
            <v>9.2568287037037053E-2</v>
          </cell>
        </row>
        <row r="13">
          <cell r="S13">
            <v>0</v>
          </cell>
          <cell r="T13">
            <v>3</v>
          </cell>
          <cell r="U13">
            <v>8.5276620370370593E-2</v>
          </cell>
        </row>
        <row r="14">
          <cell r="S14">
            <v>0</v>
          </cell>
          <cell r="T14">
            <v>3</v>
          </cell>
          <cell r="U14">
            <v>9.4165509259259372E-2</v>
          </cell>
        </row>
        <row r="15">
          <cell r="S15">
            <v>0</v>
          </cell>
          <cell r="T15">
            <v>3</v>
          </cell>
          <cell r="U15">
            <v>8.1002314814814722E-2</v>
          </cell>
        </row>
        <row r="16">
          <cell r="S16">
            <v>0</v>
          </cell>
          <cell r="T16">
            <v>3</v>
          </cell>
          <cell r="U16">
            <v>7.7057870370370291E-2</v>
          </cell>
        </row>
        <row r="17">
          <cell r="S17">
            <v>0</v>
          </cell>
          <cell r="T17">
            <v>3</v>
          </cell>
          <cell r="U17">
            <v>8.8547453703703802E-2</v>
          </cell>
        </row>
        <row r="18">
          <cell r="S18">
            <v>0</v>
          </cell>
          <cell r="T18">
            <v>0</v>
          </cell>
          <cell r="U18">
            <v>0.42361111111111116</v>
          </cell>
        </row>
        <row r="19">
          <cell r="S19">
            <v>0</v>
          </cell>
          <cell r="T19">
            <v>3</v>
          </cell>
          <cell r="U19">
            <v>0.10527893518518509</v>
          </cell>
        </row>
        <row r="20">
          <cell r="S20">
            <v>0</v>
          </cell>
          <cell r="T20">
            <v>2</v>
          </cell>
          <cell r="U20">
            <v>0.19273148148148175</v>
          </cell>
        </row>
        <row r="21">
          <cell r="S21">
            <v>0</v>
          </cell>
          <cell r="T21">
            <v>3</v>
          </cell>
          <cell r="U21">
            <v>8.9748842592592956E-2</v>
          </cell>
        </row>
        <row r="22">
          <cell r="S22">
            <v>0</v>
          </cell>
          <cell r="T22">
            <v>3</v>
          </cell>
          <cell r="U22">
            <v>9.2116898148148482E-2</v>
          </cell>
        </row>
        <row r="23">
          <cell r="S23">
            <v>0</v>
          </cell>
          <cell r="T23">
            <v>3</v>
          </cell>
          <cell r="U23">
            <v>9.7353009259259451E-2</v>
          </cell>
        </row>
        <row r="24">
          <cell r="S24">
            <v>0</v>
          </cell>
          <cell r="T24">
            <v>3</v>
          </cell>
          <cell r="U24">
            <v>9.2773148148148202E-2</v>
          </cell>
        </row>
        <row r="25">
          <cell r="S25">
            <v>0</v>
          </cell>
          <cell r="T25">
            <v>3</v>
          </cell>
          <cell r="U25">
            <v>0.11665162037037033</v>
          </cell>
        </row>
        <row r="26">
          <cell r="S26">
            <v>0</v>
          </cell>
          <cell r="T26">
            <v>3</v>
          </cell>
          <cell r="U26">
            <v>9.48483796296299E-2</v>
          </cell>
        </row>
        <row r="27">
          <cell r="S27">
            <v>0</v>
          </cell>
          <cell r="T27">
            <v>3</v>
          </cell>
          <cell r="U27">
            <v>0.10613078703703714</v>
          </cell>
        </row>
        <row r="28">
          <cell r="S28">
            <v>0</v>
          </cell>
          <cell r="T28">
            <v>3</v>
          </cell>
          <cell r="U28">
            <v>0.1051574074074076</v>
          </cell>
        </row>
        <row r="29">
          <cell r="S29">
            <v>0</v>
          </cell>
          <cell r="T29">
            <v>3</v>
          </cell>
          <cell r="U29">
            <v>0.10296990740740761</v>
          </cell>
        </row>
        <row r="30">
          <cell r="S30">
            <v>0</v>
          </cell>
          <cell r="T30">
            <v>3</v>
          </cell>
          <cell r="U30">
            <v>0.10464351851851861</v>
          </cell>
        </row>
        <row r="31">
          <cell r="S31">
            <v>0</v>
          </cell>
          <cell r="T31">
            <v>3</v>
          </cell>
          <cell r="U31">
            <v>9.8420138888888981E-2</v>
          </cell>
        </row>
        <row r="32">
          <cell r="S32">
            <v>0</v>
          </cell>
          <cell r="T32">
            <v>3</v>
          </cell>
          <cell r="U32">
            <v>0.10312384259259279</v>
          </cell>
        </row>
        <row r="33">
          <cell r="S33">
            <v>0</v>
          </cell>
          <cell r="T33">
            <v>3</v>
          </cell>
          <cell r="U33">
            <v>8.565393518518534E-2</v>
          </cell>
        </row>
        <row r="34">
          <cell r="S34">
            <v>0</v>
          </cell>
          <cell r="T34">
            <v>3</v>
          </cell>
          <cell r="U34">
            <v>9.4567129629629723E-2</v>
          </cell>
        </row>
        <row r="35">
          <cell r="S35">
            <v>0</v>
          </cell>
          <cell r="T35">
            <v>3</v>
          </cell>
          <cell r="U35">
            <v>9.2912037037037334E-2</v>
          </cell>
        </row>
        <row r="36">
          <cell r="S36">
            <v>0</v>
          </cell>
          <cell r="T36">
            <v>3</v>
          </cell>
          <cell r="U36">
            <v>0.10195138888888922</v>
          </cell>
        </row>
        <row r="37">
          <cell r="S37">
            <v>0</v>
          </cell>
          <cell r="T37">
            <v>3</v>
          </cell>
          <cell r="U37">
            <v>8.6636574074074157E-2</v>
          </cell>
        </row>
        <row r="38">
          <cell r="S38">
            <v>0</v>
          </cell>
          <cell r="T38">
            <v>3</v>
          </cell>
          <cell r="U38">
            <v>0.1052268518518521</v>
          </cell>
        </row>
        <row r="39">
          <cell r="S39">
            <v>0</v>
          </cell>
          <cell r="T39">
            <v>0</v>
          </cell>
          <cell r="U39">
            <v>0.4236111111111111</v>
          </cell>
        </row>
        <row r="40">
          <cell r="S40">
            <v>0</v>
          </cell>
          <cell r="T40">
            <v>3</v>
          </cell>
          <cell r="U40">
            <v>9.8936342592592708E-2</v>
          </cell>
        </row>
      </sheetData>
      <sheetData sheetId="26"/>
      <sheetData sheetId="27"/>
      <sheetData sheetId="28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N</v>
          </cell>
        </row>
        <row r="23">
          <cell r="BC23" t="str">
            <v>N</v>
          </cell>
        </row>
        <row r="24">
          <cell r="BC24" t="str">
            <v>N</v>
          </cell>
        </row>
        <row r="25">
          <cell r="BC25" t="str">
            <v>N</v>
          </cell>
        </row>
        <row r="26">
          <cell r="BC26" t="str">
            <v>N</v>
          </cell>
        </row>
        <row r="27">
          <cell r="BC27" t="str">
            <v>N</v>
          </cell>
        </row>
        <row r="28">
          <cell r="BC28" t="str">
            <v>N</v>
          </cell>
        </row>
        <row r="29">
          <cell r="BC29" t="str">
            <v>N</v>
          </cell>
        </row>
        <row r="30">
          <cell r="BC30" t="str">
            <v>N</v>
          </cell>
        </row>
        <row r="31">
          <cell r="BC31" t="str">
            <v>N</v>
          </cell>
        </row>
        <row r="32">
          <cell r="BC32" t="str">
            <v>N</v>
          </cell>
        </row>
        <row r="33">
          <cell r="BC33" t="str">
            <v>N</v>
          </cell>
        </row>
        <row r="34">
          <cell r="BC34" t="str">
            <v>N</v>
          </cell>
        </row>
        <row r="35">
          <cell r="BC35" t="str">
            <v>N</v>
          </cell>
        </row>
        <row r="36">
          <cell r="BC36" t="str">
            <v>N</v>
          </cell>
        </row>
        <row r="37">
          <cell r="BC37" t="str">
            <v>N</v>
          </cell>
        </row>
        <row r="38">
          <cell r="BC38" t="str">
            <v>Y</v>
          </cell>
        </row>
        <row r="39">
          <cell r="BC39" t="str">
            <v>N</v>
          </cell>
        </row>
        <row r="40">
          <cell r="BC40" t="str">
            <v>N</v>
          </cell>
        </row>
        <row r="41">
          <cell r="BC41" t="str">
            <v>N</v>
          </cell>
        </row>
        <row r="42">
          <cell r="BC42" t="str">
            <v>N</v>
          </cell>
        </row>
      </sheetData>
      <sheetData sheetId="29"/>
      <sheetData sheetId="30">
        <row r="2">
          <cell r="U2">
            <v>0</v>
          </cell>
          <cell r="V2">
            <v>3</v>
          </cell>
          <cell r="W2">
            <v>0.12659027777777793</v>
          </cell>
        </row>
        <row r="3">
          <cell r="U3">
            <v>0</v>
          </cell>
          <cell r="V3">
            <v>3</v>
          </cell>
          <cell r="W3">
            <v>0.12550578703703708</v>
          </cell>
        </row>
        <row r="4">
          <cell r="U4">
            <v>0</v>
          </cell>
          <cell r="V4">
            <v>3</v>
          </cell>
          <cell r="W4">
            <v>0.15344560185185219</v>
          </cell>
        </row>
        <row r="5">
          <cell r="U5">
            <v>0</v>
          </cell>
          <cell r="V5">
            <v>3</v>
          </cell>
          <cell r="W5">
            <v>0.14904745370370381</v>
          </cell>
        </row>
        <row r="6">
          <cell r="U6">
            <v>0</v>
          </cell>
          <cell r="V6">
            <v>0</v>
          </cell>
          <cell r="W6">
            <v>0.51388888888888884</v>
          </cell>
        </row>
        <row r="7">
          <cell r="U7">
            <v>0</v>
          </cell>
          <cell r="V7">
            <v>0</v>
          </cell>
          <cell r="W7">
            <v>0.51388888888888884</v>
          </cell>
        </row>
        <row r="8">
          <cell r="U8">
            <v>0</v>
          </cell>
          <cell r="V8">
            <v>3</v>
          </cell>
          <cell r="W8">
            <v>0.13794560185185206</v>
          </cell>
        </row>
        <row r="9">
          <cell r="U9">
            <v>0</v>
          </cell>
          <cell r="V9">
            <v>3</v>
          </cell>
          <cell r="W9">
            <v>0.12774189814814813</v>
          </cell>
        </row>
        <row r="10">
          <cell r="U10">
            <v>0</v>
          </cell>
          <cell r="V10">
            <v>3</v>
          </cell>
          <cell r="W10">
            <v>0.13798958333333344</v>
          </cell>
        </row>
        <row r="11">
          <cell r="U11">
            <v>0</v>
          </cell>
          <cell r="V11">
            <v>3</v>
          </cell>
          <cell r="W11">
            <v>0.14629745370370384</v>
          </cell>
        </row>
        <row r="12">
          <cell r="U12">
            <v>0</v>
          </cell>
          <cell r="V12">
            <v>3</v>
          </cell>
          <cell r="W12">
            <v>0.1644143518518523</v>
          </cell>
        </row>
        <row r="13">
          <cell r="U13">
            <v>0</v>
          </cell>
          <cell r="V13">
            <v>3</v>
          </cell>
          <cell r="W13">
            <v>0.15359953703703705</v>
          </cell>
        </row>
        <row r="14">
          <cell r="U14">
            <v>0</v>
          </cell>
          <cell r="V14">
            <v>3</v>
          </cell>
          <cell r="W14">
            <v>0.16089699074074099</v>
          </cell>
        </row>
        <row r="15">
          <cell r="U15">
            <v>0</v>
          </cell>
          <cell r="V15">
            <v>3</v>
          </cell>
          <cell r="W15">
            <v>0.14150462962962979</v>
          </cell>
        </row>
        <row r="16">
          <cell r="U16">
            <v>0</v>
          </cell>
          <cell r="V16">
            <v>3</v>
          </cell>
          <cell r="W16">
            <v>0.13103587962962981</v>
          </cell>
        </row>
        <row r="17">
          <cell r="U17">
            <v>0</v>
          </cell>
          <cell r="V17">
            <v>3</v>
          </cell>
          <cell r="W17">
            <v>0.15271180555555597</v>
          </cell>
        </row>
        <row r="18">
          <cell r="U18">
            <v>0</v>
          </cell>
          <cell r="V18">
            <v>3</v>
          </cell>
          <cell r="W18">
            <v>0.14790393518518569</v>
          </cell>
        </row>
        <row r="19">
          <cell r="U19">
            <v>0</v>
          </cell>
          <cell r="V19">
            <v>3</v>
          </cell>
          <cell r="W19">
            <v>0.17984027777777814</v>
          </cell>
        </row>
        <row r="20">
          <cell r="U20">
            <v>0</v>
          </cell>
          <cell r="V20">
            <v>3</v>
          </cell>
          <cell r="W20">
            <v>0.14916550925925934</v>
          </cell>
        </row>
        <row r="21">
          <cell r="U21">
            <v>0</v>
          </cell>
          <cell r="V21">
            <v>3</v>
          </cell>
          <cell r="W21">
            <v>0.16756365740740758</v>
          </cell>
        </row>
        <row r="22">
          <cell r="U22">
            <v>0</v>
          </cell>
          <cell r="V22">
            <v>3</v>
          </cell>
          <cell r="W22">
            <v>0.15331018518518558</v>
          </cell>
        </row>
        <row r="23">
          <cell r="U23">
            <v>0</v>
          </cell>
          <cell r="V23">
            <v>3</v>
          </cell>
          <cell r="W23">
            <v>0.20195254629629616</v>
          </cell>
        </row>
        <row r="24">
          <cell r="U24">
            <v>0</v>
          </cell>
          <cell r="V24">
            <v>3</v>
          </cell>
          <cell r="W24">
            <v>0.15587847222222223</v>
          </cell>
        </row>
        <row r="25">
          <cell r="U25">
            <v>0</v>
          </cell>
          <cell r="V25">
            <v>3</v>
          </cell>
          <cell r="W25">
            <v>0.17146064814814826</v>
          </cell>
        </row>
        <row r="26">
          <cell r="U26">
            <v>0</v>
          </cell>
          <cell r="V26">
            <v>3</v>
          </cell>
          <cell r="W26">
            <v>0.17418055555555584</v>
          </cell>
        </row>
        <row r="27">
          <cell r="U27">
            <v>0</v>
          </cell>
          <cell r="V27">
            <v>3</v>
          </cell>
          <cell r="W27">
            <v>0.18431365740740774</v>
          </cell>
        </row>
        <row r="28">
          <cell r="U28">
            <v>0</v>
          </cell>
          <cell r="V28">
            <v>3</v>
          </cell>
          <cell r="W28">
            <v>0.18688194444444464</v>
          </cell>
        </row>
        <row r="29">
          <cell r="U29">
            <v>0</v>
          </cell>
          <cell r="V29">
            <v>3</v>
          </cell>
          <cell r="W29">
            <v>0.18027314814814846</v>
          </cell>
        </row>
        <row r="30">
          <cell r="U30">
            <v>0</v>
          </cell>
          <cell r="V30">
            <v>3</v>
          </cell>
          <cell r="W30">
            <v>0.18485416666666676</v>
          </cell>
        </row>
        <row r="31">
          <cell r="U31">
            <v>0</v>
          </cell>
          <cell r="V31">
            <v>3</v>
          </cell>
          <cell r="W31">
            <v>0.18565856481481516</v>
          </cell>
        </row>
        <row r="32">
          <cell r="U32">
            <v>0</v>
          </cell>
          <cell r="V32">
            <v>3</v>
          </cell>
          <cell r="W32">
            <v>0.18275462962962979</v>
          </cell>
        </row>
        <row r="33">
          <cell r="U33">
            <v>0</v>
          </cell>
          <cell r="V33">
            <v>3</v>
          </cell>
          <cell r="W33">
            <v>0.16219907407407425</v>
          </cell>
        </row>
        <row r="34">
          <cell r="U34">
            <v>0</v>
          </cell>
          <cell r="V34">
            <v>3</v>
          </cell>
          <cell r="W34">
            <v>0.1579097222222226</v>
          </cell>
        </row>
        <row r="35">
          <cell r="U35">
            <v>0</v>
          </cell>
          <cell r="V35">
            <v>3</v>
          </cell>
          <cell r="W35">
            <v>0.17767361111111118</v>
          </cell>
        </row>
        <row r="36">
          <cell r="U36">
            <v>0</v>
          </cell>
          <cell r="V36">
            <v>2</v>
          </cell>
          <cell r="W36">
            <v>0.28299074074074071</v>
          </cell>
        </row>
        <row r="37">
          <cell r="U37">
            <v>0</v>
          </cell>
          <cell r="V37">
            <v>3</v>
          </cell>
          <cell r="W37">
            <v>0.14995254629629648</v>
          </cell>
        </row>
        <row r="38">
          <cell r="U38">
            <v>0</v>
          </cell>
          <cell r="V38">
            <v>3</v>
          </cell>
          <cell r="W38">
            <v>0.1722534722222224</v>
          </cell>
        </row>
        <row r="39">
          <cell r="U39">
            <v>0</v>
          </cell>
          <cell r="V39">
            <v>0</v>
          </cell>
          <cell r="W39">
            <v>0.51388888888888884</v>
          </cell>
        </row>
        <row r="40">
          <cell r="U40">
            <v>0</v>
          </cell>
          <cell r="V40">
            <v>3</v>
          </cell>
          <cell r="W40">
            <v>0.16621180555555548</v>
          </cell>
        </row>
      </sheetData>
      <sheetData sheetId="31"/>
      <sheetData sheetId="32"/>
      <sheetData sheetId="33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Y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Y</v>
          </cell>
        </row>
        <row r="21">
          <cell r="BC21" t="str">
            <v>N</v>
          </cell>
        </row>
        <row r="22">
          <cell r="BC22" t="str">
            <v>N</v>
          </cell>
        </row>
        <row r="23">
          <cell r="BC23" t="str">
            <v>N</v>
          </cell>
        </row>
        <row r="24">
          <cell r="BC24" t="str">
            <v>N</v>
          </cell>
        </row>
        <row r="25">
          <cell r="BC25" t="str">
            <v>N</v>
          </cell>
        </row>
        <row r="26">
          <cell r="BC26" t="str">
            <v>N</v>
          </cell>
        </row>
        <row r="27">
          <cell r="BC27" t="str">
            <v>N</v>
          </cell>
        </row>
        <row r="28">
          <cell r="BC28" t="str">
            <v>N</v>
          </cell>
        </row>
        <row r="29">
          <cell r="BC29" t="str">
            <v>Y</v>
          </cell>
        </row>
        <row r="30">
          <cell r="BC30" t="str">
            <v>N</v>
          </cell>
        </row>
        <row r="31">
          <cell r="BC31" t="str">
            <v>Y</v>
          </cell>
        </row>
        <row r="32">
          <cell r="BC32" t="str">
            <v>N</v>
          </cell>
        </row>
        <row r="33">
          <cell r="BC33" t="str">
            <v>N</v>
          </cell>
        </row>
        <row r="34">
          <cell r="BC34" t="str">
            <v>N</v>
          </cell>
        </row>
        <row r="35">
          <cell r="BC35" t="str">
            <v>N</v>
          </cell>
        </row>
        <row r="36">
          <cell r="BC36" t="str">
            <v>N</v>
          </cell>
        </row>
        <row r="37">
          <cell r="BC37" t="str">
            <v>N</v>
          </cell>
        </row>
        <row r="38">
          <cell r="BC38" t="str">
            <v>N</v>
          </cell>
        </row>
        <row r="39">
          <cell r="BC39" t="str">
            <v>N</v>
          </cell>
        </row>
        <row r="40">
          <cell r="BC40" t="str">
            <v>N</v>
          </cell>
        </row>
        <row r="41">
          <cell r="BC41" t="str">
            <v>N</v>
          </cell>
        </row>
        <row r="42">
          <cell r="BC42" t="str">
            <v>N</v>
          </cell>
        </row>
      </sheetData>
      <sheetData sheetId="34"/>
      <sheetData sheetId="35">
        <row r="2">
          <cell r="S2">
            <v>0</v>
          </cell>
          <cell r="T2">
            <v>3</v>
          </cell>
          <cell r="U2">
            <v>9.5130787037037257E-2</v>
          </cell>
        </row>
        <row r="3">
          <cell r="S3">
            <v>0</v>
          </cell>
          <cell r="T3">
            <v>3</v>
          </cell>
          <cell r="U3">
            <v>9.3353009259259559E-2</v>
          </cell>
        </row>
        <row r="4">
          <cell r="S4">
            <v>0</v>
          </cell>
          <cell r="T4">
            <v>3</v>
          </cell>
          <cell r="U4">
            <v>0.11080439814814833</v>
          </cell>
        </row>
        <row r="5">
          <cell r="S5">
            <v>0</v>
          </cell>
          <cell r="T5">
            <v>3</v>
          </cell>
          <cell r="U5">
            <v>0.10160648148148146</v>
          </cell>
        </row>
        <row r="6">
          <cell r="S6">
            <v>0</v>
          </cell>
          <cell r="T6">
            <v>3</v>
          </cell>
          <cell r="U6">
            <v>0.11212268518518553</v>
          </cell>
        </row>
        <row r="7">
          <cell r="S7">
            <v>0</v>
          </cell>
          <cell r="T7">
            <v>0</v>
          </cell>
          <cell r="U7">
            <v>0.59722222222222221</v>
          </cell>
        </row>
        <row r="8">
          <cell r="S8">
            <v>0</v>
          </cell>
          <cell r="T8">
            <v>1</v>
          </cell>
          <cell r="U8">
            <v>0.29625115740740748</v>
          </cell>
        </row>
        <row r="9">
          <cell r="S9">
            <v>0</v>
          </cell>
          <cell r="T9">
            <v>3</v>
          </cell>
          <cell r="U9">
            <v>0.10148379629629668</v>
          </cell>
        </row>
        <row r="10">
          <cell r="S10">
            <v>0</v>
          </cell>
          <cell r="T10">
            <v>3</v>
          </cell>
          <cell r="U10">
            <v>0.10302662037037065</v>
          </cell>
        </row>
        <row r="11">
          <cell r="S11">
            <v>0</v>
          </cell>
          <cell r="T11">
            <v>3</v>
          </cell>
          <cell r="U11">
            <v>0.10450115740740747</v>
          </cell>
        </row>
        <row r="12">
          <cell r="S12">
            <v>0</v>
          </cell>
          <cell r="T12">
            <v>3</v>
          </cell>
          <cell r="U12">
            <v>0.12489583333333337</v>
          </cell>
        </row>
        <row r="13">
          <cell r="S13">
            <v>0</v>
          </cell>
          <cell r="T13">
            <v>3</v>
          </cell>
          <cell r="U13">
            <v>0.10782060185185188</v>
          </cell>
        </row>
        <row r="14">
          <cell r="S14">
            <v>0</v>
          </cell>
          <cell r="T14">
            <v>3</v>
          </cell>
          <cell r="U14">
            <v>0.12591203703703724</v>
          </cell>
        </row>
        <row r="15">
          <cell r="S15">
            <v>0</v>
          </cell>
          <cell r="T15">
            <v>3</v>
          </cell>
          <cell r="U15">
            <v>0.12629745370370382</v>
          </cell>
        </row>
        <row r="16">
          <cell r="S16">
            <v>0</v>
          </cell>
          <cell r="T16">
            <v>3</v>
          </cell>
          <cell r="U16">
            <v>9.9126157407407836E-2</v>
          </cell>
        </row>
        <row r="17">
          <cell r="S17">
            <v>0</v>
          </cell>
          <cell r="T17">
            <v>3</v>
          </cell>
          <cell r="U17">
            <v>0.11121875000000001</v>
          </cell>
        </row>
        <row r="18">
          <cell r="S18">
            <v>0</v>
          </cell>
          <cell r="T18">
            <v>0</v>
          </cell>
          <cell r="U18">
            <v>0.42361111111111116</v>
          </cell>
        </row>
        <row r="19">
          <cell r="S19">
            <v>0</v>
          </cell>
          <cell r="T19">
            <v>3</v>
          </cell>
          <cell r="U19">
            <v>0.1373854166666667</v>
          </cell>
        </row>
        <row r="20">
          <cell r="S20">
            <v>0</v>
          </cell>
          <cell r="T20">
            <v>3</v>
          </cell>
          <cell r="U20">
            <v>0.10452199074074076</v>
          </cell>
        </row>
        <row r="21">
          <cell r="S21">
            <v>0</v>
          </cell>
          <cell r="T21">
            <v>3</v>
          </cell>
          <cell r="U21">
            <v>0.12146527777777766</v>
          </cell>
        </row>
        <row r="22">
          <cell r="S22">
            <v>0</v>
          </cell>
          <cell r="T22">
            <v>3</v>
          </cell>
          <cell r="U22">
            <v>0.1144247685185184</v>
          </cell>
        </row>
        <row r="23">
          <cell r="S23">
            <v>0</v>
          </cell>
          <cell r="T23">
            <v>3</v>
          </cell>
          <cell r="U23">
            <v>0.13685995370370391</v>
          </cell>
        </row>
        <row r="24">
          <cell r="S24">
            <v>0</v>
          </cell>
          <cell r="T24">
            <v>3</v>
          </cell>
          <cell r="U24">
            <v>0.12076157407407417</v>
          </cell>
        </row>
        <row r="25">
          <cell r="S25">
            <v>0</v>
          </cell>
          <cell r="T25">
            <v>3</v>
          </cell>
          <cell r="U25">
            <v>0.12639236111111113</v>
          </cell>
        </row>
        <row r="26">
          <cell r="S26">
            <v>0</v>
          </cell>
          <cell r="T26">
            <v>3</v>
          </cell>
          <cell r="U26">
            <v>0.13143171296296313</v>
          </cell>
        </row>
        <row r="27">
          <cell r="S27">
            <v>0</v>
          </cell>
          <cell r="T27">
            <v>2</v>
          </cell>
          <cell r="U27">
            <v>0.27447337962962959</v>
          </cell>
        </row>
        <row r="28">
          <cell r="S28">
            <v>0</v>
          </cell>
          <cell r="T28">
            <v>3</v>
          </cell>
          <cell r="U28">
            <v>0.13854745370370386</v>
          </cell>
        </row>
        <row r="29">
          <cell r="S29">
            <v>0</v>
          </cell>
          <cell r="T29">
            <v>0</v>
          </cell>
          <cell r="U29">
            <v>0.42361111111111094</v>
          </cell>
        </row>
        <row r="30">
          <cell r="S30">
            <v>0</v>
          </cell>
          <cell r="T30">
            <v>3</v>
          </cell>
          <cell r="U30">
            <v>0.13406597222222244</v>
          </cell>
        </row>
        <row r="31">
          <cell r="S31">
            <v>0</v>
          </cell>
          <cell r="T31">
            <v>3</v>
          </cell>
          <cell r="U31">
            <v>0.14182754629629657</v>
          </cell>
        </row>
        <row r="32">
          <cell r="S32">
            <v>0</v>
          </cell>
          <cell r="T32">
            <v>3</v>
          </cell>
          <cell r="U32">
            <v>0.13159259259259276</v>
          </cell>
        </row>
        <row r="33">
          <cell r="S33">
            <v>0</v>
          </cell>
          <cell r="T33">
            <v>3</v>
          </cell>
          <cell r="U33">
            <v>0.1157546296296299</v>
          </cell>
        </row>
        <row r="34">
          <cell r="S34">
            <v>0</v>
          </cell>
          <cell r="T34">
            <v>3</v>
          </cell>
          <cell r="U34">
            <v>0.11583449074074065</v>
          </cell>
        </row>
        <row r="35">
          <cell r="S35">
            <v>0</v>
          </cell>
          <cell r="T35">
            <v>3</v>
          </cell>
          <cell r="U35">
            <v>0.12415162037037042</v>
          </cell>
        </row>
        <row r="36">
          <cell r="S36">
            <v>0</v>
          </cell>
          <cell r="T36">
            <v>0</v>
          </cell>
          <cell r="U36">
            <v>0.59722222222222221</v>
          </cell>
        </row>
        <row r="37">
          <cell r="S37">
            <v>0</v>
          </cell>
          <cell r="T37">
            <v>3</v>
          </cell>
          <cell r="U37">
            <v>0.10653009259259272</v>
          </cell>
        </row>
        <row r="38">
          <cell r="S38">
            <v>0</v>
          </cell>
          <cell r="T38">
            <v>3</v>
          </cell>
          <cell r="U38">
            <v>0.14286805555555543</v>
          </cell>
        </row>
        <row r="39">
          <cell r="S39">
            <v>0</v>
          </cell>
          <cell r="T39">
            <v>0</v>
          </cell>
          <cell r="U39">
            <v>0.59722222222222221</v>
          </cell>
        </row>
        <row r="40">
          <cell r="S40">
            <v>0</v>
          </cell>
          <cell r="T40">
            <v>3</v>
          </cell>
          <cell r="U40">
            <v>0.12718518518518512</v>
          </cell>
        </row>
      </sheetData>
      <sheetData sheetId="36"/>
      <sheetData sheetId="37"/>
      <sheetData sheetId="38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Y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N</v>
          </cell>
        </row>
        <row r="23">
          <cell r="BC23" t="str">
            <v>N</v>
          </cell>
        </row>
        <row r="24">
          <cell r="BC24" t="str">
            <v>N</v>
          </cell>
        </row>
        <row r="25">
          <cell r="BC25" t="str">
            <v>N</v>
          </cell>
        </row>
        <row r="26">
          <cell r="BC26" t="str">
            <v>N</v>
          </cell>
        </row>
        <row r="27">
          <cell r="BC27" t="str">
            <v>N</v>
          </cell>
        </row>
        <row r="28">
          <cell r="BC28" t="str">
            <v>N</v>
          </cell>
        </row>
        <row r="29">
          <cell r="BC29" t="str">
            <v>N</v>
          </cell>
        </row>
        <row r="30">
          <cell r="BC30" t="str">
            <v>N</v>
          </cell>
        </row>
        <row r="31">
          <cell r="BC31" t="str">
            <v>N</v>
          </cell>
        </row>
        <row r="32">
          <cell r="BC32" t="str">
            <v>N</v>
          </cell>
        </row>
        <row r="33">
          <cell r="BC33" t="str">
            <v>N</v>
          </cell>
        </row>
        <row r="34">
          <cell r="BC34" t="str">
            <v>N</v>
          </cell>
        </row>
        <row r="35">
          <cell r="BC35" t="str">
            <v>N</v>
          </cell>
        </row>
        <row r="36">
          <cell r="BC36" t="str">
            <v>N</v>
          </cell>
        </row>
        <row r="37">
          <cell r="BC37" t="str">
            <v>N</v>
          </cell>
        </row>
        <row r="38">
          <cell r="BC38" t="str">
            <v>N</v>
          </cell>
        </row>
        <row r="39">
          <cell r="BC39" t="str">
            <v>N</v>
          </cell>
        </row>
        <row r="40">
          <cell r="BC40" t="str">
            <v>N</v>
          </cell>
        </row>
        <row r="41">
          <cell r="BC41" t="str">
            <v>N</v>
          </cell>
        </row>
        <row r="42">
          <cell r="BC42" t="str">
            <v>N</v>
          </cell>
        </row>
      </sheetData>
      <sheetData sheetId="39"/>
      <sheetData sheetId="40">
        <row r="2">
          <cell r="S2">
            <v>0</v>
          </cell>
          <cell r="T2">
            <v>3</v>
          </cell>
          <cell r="U2">
            <v>0.10471875000000003</v>
          </cell>
        </row>
        <row r="3">
          <cell r="S3">
            <v>0</v>
          </cell>
          <cell r="T3">
            <v>3</v>
          </cell>
          <cell r="U3">
            <v>0.10594212962962962</v>
          </cell>
        </row>
        <row r="4">
          <cell r="S4">
            <v>0</v>
          </cell>
          <cell r="T4">
            <v>3</v>
          </cell>
          <cell r="U4">
            <v>0.11859143518518553</v>
          </cell>
        </row>
        <row r="5">
          <cell r="S5">
            <v>0</v>
          </cell>
          <cell r="T5">
            <v>3</v>
          </cell>
          <cell r="U5">
            <v>0.10341782407407416</v>
          </cell>
        </row>
        <row r="6">
          <cell r="S6">
            <v>0</v>
          </cell>
          <cell r="T6">
            <v>3</v>
          </cell>
          <cell r="U6">
            <v>0.11370023148148155</v>
          </cell>
        </row>
        <row r="7">
          <cell r="S7">
            <v>0</v>
          </cell>
          <cell r="T7">
            <v>0</v>
          </cell>
          <cell r="U7">
            <v>0.34722222222222221</v>
          </cell>
        </row>
        <row r="8">
          <cell r="S8">
            <v>0</v>
          </cell>
          <cell r="T8">
            <v>0</v>
          </cell>
          <cell r="U8">
            <v>0.34722222222222221</v>
          </cell>
        </row>
        <row r="9">
          <cell r="S9">
            <v>0</v>
          </cell>
          <cell r="T9">
            <v>3</v>
          </cell>
          <cell r="U9">
            <v>0.10270023148148155</v>
          </cell>
        </row>
        <row r="10">
          <cell r="S10">
            <v>0</v>
          </cell>
          <cell r="T10">
            <v>3</v>
          </cell>
          <cell r="U10">
            <v>0.11150925925925939</v>
          </cell>
        </row>
        <row r="11">
          <cell r="S11">
            <v>0</v>
          </cell>
          <cell r="T11">
            <v>3</v>
          </cell>
          <cell r="U11">
            <v>0.1129293981481482</v>
          </cell>
        </row>
        <row r="12">
          <cell r="S12">
            <v>0</v>
          </cell>
          <cell r="T12">
            <v>3</v>
          </cell>
          <cell r="U12">
            <v>0.12012500000000011</v>
          </cell>
        </row>
        <row r="13">
          <cell r="S13">
            <v>0</v>
          </cell>
          <cell r="T13">
            <v>3</v>
          </cell>
          <cell r="U13">
            <v>0.11947106481481479</v>
          </cell>
        </row>
        <row r="14">
          <cell r="S14">
            <v>0</v>
          </cell>
          <cell r="T14">
            <v>3</v>
          </cell>
          <cell r="U14">
            <v>0.12395833333333343</v>
          </cell>
        </row>
        <row r="15">
          <cell r="S15">
            <v>0</v>
          </cell>
          <cell r="T15">
            <v>3</v>
          </cell>
          <cell r="U15">
            <v>0.10481018518518524</v>
          </cell>
        </row>
        <row r="16">
          <cell r="S16">
            <v>0</v>
          </cell>
          <cell r="T16">
            <v>3</v>
          </cell>
          <cell r="U16">
            <v>0.10449768518518532</v>
          </cell>
        </row>
        <row r="17">
          <cell r="S17">
            <v>0</v>
          </cell>
          <cell r="T17">
            <v>1</v>
          </cell>
          <cell r="U17">
            <v>0.32615740740740734</v>
          </cell>
        </row>
        <row r="18">
          <cell r="S18">
            <v>0</v>
          </cell>
          <cell r="T18">
            <v>0</v>
          </cell>
          <cell r="U18">
            <v>0.34722222222222221</v>
          </cell>
        </row>
        <row r="19">
          <cell r="S19">
            <v>0</v>
          </cell>
          <cell r="T19">
            <v>3</v>
          </cell>
          <cell r="U19">
            <v>0.15478935185185189</v>
          </cell>
        </row>
        <row r="20">
          <cell r="S20">
            <v>0</v>
          </cell>
          <cell r="T20">
            <v>3</v>
          </cell>
          <cell r="U20">
            <v>0.11907986111111149</v>
          </cell>
        </row>
        <row r="21">
          <cell r="S21">
            <v>0</v>
          </cell>
          <cell r="T21">
            <v>3</v>
          </cell>
          <cell r="U21">
            <v>0.12308680555555554</v>
          </cell>
        </row>
        <row r="22">
          <cell r="S22">
            <v>0</v>
          </cell>
          <cell r="T22">
            <v>3</v>
          </cell>
          <cell r="U22">
            <v>0.11417708333333347</v>
          </cell>
        </row>
        <row r="23">
          <cell r="S23">
            <v>0</v>
          </cell>
          <cell r="T23">
            <v>3</v>
          </cell>
          <cell r="U23">
            <v>0.13456018518518525</v>
          </cell>
        </row>
        <row r="24">
          <cell r="S24">
            <v>0</v>
          </cell>
          <cell r="T24">
            <v>3</v>
          </cell>
          <cell r="U24">
            <v>0.12112152777777793</v>
          </cell>
        </row>
        <row r="25">
          <cell r="S25">
            <v>0</v>
          </cell>
          <cell r="T25">
            <v>3</v>
          </cell>
          <cell r="U25">
            <v>0.13766203703703717</v>
          </cell>
        </row>
        <row r="26">
          <cell r="S26">
            <v>0</v>
          </cell>
          <cell r="T26">
            <v>3</v>
          </cell>
          <cell r="U26">
            <v>0.13017939814814852</v>
          </cell>
        </row>
        <row r="27">
          <cell r="S27">
            <v>0</v>
          </cell>
          <cell r="T27">
            <v>3</v>
          </cell>
          <cell r="U27">
            <v>0.15257060185185206</v>
          </cell>
        </row>
        <row r="28">
          <cell r="S28">
            <v>0</v>
          </cell>
          <cell r="T28">
            <v>3</v>
          </cell>
          <cell r="U28">
            <v>0.13441087962962983</v>
          </cell>
        </row>
        <row r="29">
          <cell r="S29">
            <v>0</v>
          </cell>
          <cell r="T29">
            <v>2</v>
          </cell>
          <cell r="U29">
            <v>0.17758680555555545</v>
          </cell>
        </row>
        <row r="30">
          <cell r="S30">
            <v>0</v>
          </cell>
          <cell r="T30">
            <v>3</v>
          </cell>
          <cell r="U30">
            <v>0.13897453703703705</v>
          </cell>
        </row>
        <row r="31">
          <cell r="S31">
            <v>0</v>
          </cell>
          <cell r="T31">
            <v>3</v>
          </cell>
          <cell r="U31">
            <v>0.12684953703703716</v>
          </cell>
        </row>
        <row r="32">
          <cell r="S32">
            <v>0</v>
          </cell>
          <cell r="T32">
            <v>3</v>
          </cell>
          <cell r="U32">
            <v>0.15591782407407417</v>
          </cell>
        </row>
        <row r="33">
          <cell r="S33">
            <v>0</v>
          </cell>
          <cell r="T33">
            <v>3</v>
          </cell>
          <cell r="U33">
            <v>0.11721527777777803</v>
          </cell>
        </row>
        <row r="34">
          <cell r="S34">
            <v>0</v>
          </cell>
          <cell r="T34">
            <v>3</v>
          </cell>
          <cell r="U34">
            <v>0.12054861111111127</v>
          </cell>
        </row>
        <row r="35">
          <cell r="S35">
            <v>0</v>
          </cell>
          <cell r="T35">
            <v>3</v>
          </cell>
          <cell r="U35">
            <v>0.15777314814814825</v>
          </cell>
        </row>
        <row r="36">
          <cell r="S36">
            <v>0</v>
          </cell>
          <cell r="T36">
            <v>0</v>
          </cell>
          <cell r="U36">
            <v>0.34722222222222221</v>
          </cell>
        </row>
        <row r="37">
          <cell r="S37">
            <v>0</v>
          </cell>
          <cell r="T37">
            <v>3</v>
          </cell>
          <cell r="U37">
            <v>0.11853356481481485</v>
          </cell>
        </row>
        <row r="38">
          <cell r="S38">
            <v>0</v>
          </cell>
          <cell r="T38">
            <v>3</v>
          </cell>
          <cell r="U38">
            <v>0.1382500000000001</v>
          </cell>
        </row>
        <row r="39">
          <cell r="S39">
            <v>0</v>
          </cell>
          <cell r="T39">
            <v>0</v>
          </cell>
          <cell r="U39">
            <v>0.34722222222222221</v>
          </cell>
        </row>
        <row r="40">
          <cell r="S40">
            <v>0</v>
          </cell>
          <cell r="T40">
            <v>0</v>
          </cell>
          <cell r="U40">
            <v>0.34722222222222221</v>
          </cell>
        </row>
      </sheetData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"/>
      <sheetName val="Start List - Leg 1"/>
      <sheetName val="Course"/>
      <sheetName val="Prolog"/>
      <sheetName val="Prolog Results"/>
      <sheetName val="Leg 1 - RallySafe Times"/>
      <sheetName val="Leg 1 - Penalties"/>
      <sheetName val="Leg 1"/>
      <sheetName val="Leg 1 Results"/>
      <sheetName val="Start List - Leg 2"/>
      <sheetName val="Leg 2 - RallySafe Times"/>
      <sheetName val="Leg 2 - Penalties"/>
      <sheetName val="Leg 2"/>
      <sheetName val="Leg 2 Results"/>
      <sheetName val="Total Legs 1 &amp; 2"/>
      <sheetName val="Leg 3 - RallySafe Times "/>
      <sheetName val="Leg 3 - Penalties"/>
      <sheetName val="Leg 3"/>
      <sheetName val="Leg 3 Results"/>
      <sheetName val="Total Legs 1 - 3"/>
      <sheetName val="Leg 4 - RallySafe Times"/>
      <sheetName val="Leg 4 - Penalties"/>
      <sheetName val="Leg 4"/>
      <sheetName val="Leg 4 Results"/>
      <sheetName val="Leg 5 Start Order"/>
      <sheetName val="Total Legs 1 - 4"/>
      <sheetName val="Leg 5 - RallySafe Times"/>
      <sheetName val="Leg 5 - Penalties"/>
      <sheetName val="Leg 5"/>
      <sheetName val="Leg 5 Results"/>
      <sheetName val="OVERALL CLASSIFICATION"/>
      <sheetName val="CLASS CLASSIFICATION"/>
    </sheetNames>
    <sheetDataSet>
      <sheetData sheetId="0">
        <row r="2">
          <cell r="A2">
            <v>300</v>
          </cell>
          <cell r="B2" t="str">
            <v>A 5.3</v>
          </cell>
          <cell r="H2" t="str">
            <v>John</v>
          </cell>
          <cell r="I2" t="str">
            <v>Purshouse</v>
          </cell>
          <cell r="J2" t="str">
            <v>Toni</v>
          </cell>
          <cell r="K2" t="str">
            <v>Feaver</v>
          </cell>
        </row>
        <row r="3">
          <cell r="A3">
            <v>301</v>
          </cell>
          <cell r="B3" t="str">
            <v>A 5.3</v>
          </cell>
          <cell r="H3" t="str">
            <v>Greg</v>
          </cell>
          <cell r="I3" t="str">
            <v>Scanlon</v>
          </cell>
          <cell r="J3" t="str">
            <v>Liam</v>
          </cell>
          <cell r="K3" t="str">
            <v>Nunns</v>
          </cell>
        </row>
        <row r="4">
          <cell r="A4">
            <v>302</v>
          </cell>
          <cell r="B4" t="str">
            <v>A 4</v>
          </cell>
          <cell r="H4" t="str">
            <v>John</v>
          </cell>
          <cell r="I4" t="str">
            <v>Hederics</v>
          </cell>
          <cell r="J4" t="str">
            <v>John</v>
          </cell>
          <cell r="K4" t="str">
            <v>Williams</v>
          </cell>
        </row>
        <row r="5">
          <cell r="A5">
            <v>303</v>
          </cell>
          <cell r="B5" t="str">
            <v>A 5.1</v>
          </cell>
          <cell r="H5" t="str">
            <v>Rob</v>
          </cell>
          <cell r="I5" t="str">
            <v>Herridge</v>
          </cell>
          <cell r="J5" t="str">
            <v>Sam</v>
          </cell>
          <cell r="K5" t="str">
            <v>Hill</v>
          </cell>
        </row>
        <row r="6">
          <cell r="A6">
            <v>304</v>
          </cell>
          <cell r="B6" t="str">
            <v>A 5.2</v>
          </cell>
          <cell r="H6" t="str">
            <v>Warren</v>
          </cell>
          <cell r="I6" t="str">
            <v>Denham</v>
          </cell>
          <cell r="J6" t="str">
            <v>Arron</v>
          </cell>
          <cell r="K6" t="str">
            <v>Topliff</v>
          </cell>
        </row>
        <row r="7">
          <cell r="A7">
            <v>305</v>
          </cell>
          <cell r="B7" t="str">
            <v>A 4</v>
          </cell>
          <cell r="H7" t="str">
            <v>Jason</v>
          </cell>
          <cell r="I7" t="str">
            <v>Noonan</v>
          </cell>
          <cell r="J7" t="str">
            <v>Sam</v>
          </cell>
          <cell r="K7" t="str">
            <v>Sapuppo</v>
          </cell>
        </row>
        <row r="8">
          <cell r="A8">
            <v>306</v>
          </cell>
          <cell r="B8" t="str">
            <v>A 4</v>
          </cell>
          <cell r="H8" t="str">
            <v>Michael</v>
          </cell>
          <cell r="I8" t="str">
            <v>Denham</v>
          </cell>
          <cell r="J8" t="str">
            <v>Daniel</v>
          </cell>
          <cell r="K8" t="str">
            <v>Adam</v>
          </cell>
        </row>
        <row r="9">
          <cell r="A9">
            <v>307</v>
          </cell>
          <cell r="B9" t="str">
            <v>A 4</v>
          </cell>
          <cell r="H9" t="str">
            <v>Glenn</v>
          </cell>
          <cell r="I9" t="str">
            <v>Owen</v>
          </cell>
          <cell r="J9" t="str">
            <v>Mathew</v>
          </cell>
          <cell r="K9" t="str">
            <v>Ryan</v>
          </cell>
        </row>
        <row r="10">
          <cell r="A10">
            <v>309</v>
          </cell>
          <cell r="B10" t="str">
            <v>A 5.3</v>
          </cell>
          <cell r="H10" t="str">
            <v>Todd</v>
          </cell>
          <cell r="I10" t="str">
            <v>Smith</v>
          </cell>
          <cell r="J10" t="str">
            <v>Geoff</v>
          </cell>
          <cell r="K10" t="str">
            <v>Smith</v>
          </cell>
        </row>
        <row r="11">
          <cell r="A11">
            <v>310</v>
          </cell>
          <cell r="B11" t="str">
            <v>A 1.3</v>
          </cell>
          <cell r="H11" t="str">
            <v>Luke</v>
          </cell>
          <cell r="I11" t="str">
            <v>Olholm</v>
          </cell>
          <cell r="J11" t="str">
            <v>Gordon</v>
          </cell>
          <cell r="K11" t="str">
            <v>Trigg</v>
          </cell>
        </row>
        <row r="12">
          <cell r="A12">
            <v>312</v>
          </cell>
          <cell r="B12" t="str">
            <v>A 3.4</v>
          </cell>
          <cell r="H12" t="str">
            <v>Richard</v>
          </cell>
          <cell r="I12" t="str">
            <v>McNay</v>
          </cell>
          <cell r="J12" t="str">
            <v>Aaron</v>
          </cell>
          <cell r="K12" t="str">
            <v>Blacksell</v>
          </cell>
        </row>
        <row r="13">
          <cell r="A13">
            <v>313</v>
          </cell>
          <cell r="B13" t="str">
            <v>A 5.2</v>
          </cell>
          <cell r="H13" t="str">
            <v>Brett</v>
          </cell>
          <cell r="I13" t="str">
            <v>Ross</v>
          </cell>
          <cell r="J13" t="str">
            <v>Jason</v>
          </cell>
          <cell r="K13" t="str">
            <v>Hague</v>
          </cell>
        </row>
        <row r="14">
          <cell r="A14">
            <v>314</v>
          </cell>
          <cell r="B14" t="str">
            <v>A 5.3</v>
          </cell>
          <cell r="H14" t="str">
            <v>Guy</v>
          </cell>
          <cell r="I14" t="str">
            <v>Shoemark</v>
          </cell>
          <cell r="J14" t="str">
            <v>Heidi</v>
          </cell>
          <cell r="K14" t="str">
            <v>Shoemark</v>
          </cell>
        </row>
        <row r="15">
          <cell r="A15">
            <v>315</v>
          </cell>
          <cell r="B15" t="str">
            <v>A 1.3</v>
          </cell>
          <cell r="H15" t="str">
            <v>Simon</v>
          </cell>
          <cell r="I15" t="str">
            <v>Knowles</v>
          </cell>
          <cell r="J15" t="str">
            <v>Margot</v>
          </cell>
          <cell r="K15" t="str">
            <v>Knowles</v>
          </cell>
        </row>
        <row r="16">
          <cell r="A16">
            <v>316</v>
          </cell>
          <cell r="B16" t="str">
            <v>A 1.2</v>
          </cell>
          <cell r="H16" t="str">
            <v>Josh</v>
          </cell>
          <cell r="I16" t="str">
            <v>Wilson</v>
          </cell>
          <cell r="J16" t="str">
            <v>Robert</v>
          </cell>
          <cell r="K16" t="str">
            <v>Wilson</v>
          </cell>
        </row>
        <row r="17">
          <cell r="A17">
            <v>317</v>
          </cell>
          <cell r="B17" t="str">
            <v>A 6</v>
          </cell>
          <cell r="H17" t="str">
            <v>Phil</v>
          </cell>
          <cell r="I17" t="str">
            <v>Lovett</v>
          </cell>
          <cell r="J17" t="str">
            <v>Robert</v>
          </cell>
          <cell r="K17" t="str">
            <v>Blackadder</v>
          </cell>
        </row>
        <row r="18">
          <cell r="A18">
            <v>318</v>
          </cell>
          <cell r="B18" t="str">
            <v>A 6</v>
          </cell>
          <cell r="H18" t="str">
            <v>Jason</v>
          </cell>
          <cell r="I18" t="str">
            <v>O'Brien</v>
          </cell>
          <cell r="J18" t="str">
            <v>Richard</v>
          </cell>
          <cell r="K18" t="str">
            <v>Swane</v>
          </cell>
        </row>
        <row r="19">
          <cell r="A19">
            <v>319</v>
          </cell>
          <cell r="B19" t="str">
            <v>A 6</v>
          </cell>
          <cell r="H19" t="str">
            <v>Graham</v>
          </cell>
          <cell r="I19" t="str">
            <v>Colbran</v>
          </cell>
          <cell r="J19" t="str">
            <v>Paul</v>
          </cell>
          <cell r="K19" t="str">
            <v>Campion</v>
          </cell>
        </row>
        <row r="20">
          <cell r="A20">
            <v>320</v>
          </cell>
          <cell r="B20" t="str">
            <v>PRC</v>
          </cell>
          <cell r="H20" t="str">
            <v>Michael</v>
          </cell>
          <cell r="I20" t="str">
            <v>Sawyer</v>
          </cell>
          <cell r="J20" t="str">
            <v>Andrew</v>
          </cell>
          <cell r="K20" t="str">
            <v>Sawyer</v>
          </cell>
        </row>
      </sheetData>
      <sheetData sheetId="1"/>
      <sheetData sheetId="2"/>
      <sheetData sheetId="3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</sheetData>
      <sheetData sheetId="4"/>
      <sheetData sheetId="5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N</v>
          </cell>
        </row>
      </sheetData>
      <sheetData sheetId="6"/>
      <sheetData sheetId="7">
        <row r="2">
          <cell r="S2">
            <v>0</v>
          </cell>
          <cell r="T2">
            <v>1</v>
          </cell>
          <cell r="U2">
            <v>5.047916666666688E-2</v>
          </cell>
        </row>
        <row r="3">
          <cell r="S3">
            <v>0</v>
          </cell>
          <cell r="T3">
            <v>1</v>
          </cell>
          <cell r="U3">
            <v>5.5656249999999963E-2</v>
          </cell>
        </row>
        <row r="4">
          <cell r="S4">
            <v>0</v>
          </cell>
          <cell r="T4">
            <v>1</v>
          </cell>
          <cell r="U4">
            <v>4.4608796296296216E-2</v>
          </cell>
        </row>
        <row r="5">
          <cell r="S5">
            <v>0</v>
          </cell>
          <cell r="T5">
            <v>1</v>
          </cell>
          <cell r="U5">
            <v>5.3171296296296244E-2</v>
          </cell>
        </row>
        <row r="6">
          <cell r="S6">
            <v>0</v>
          </cell>
          <cell r="T6">
            <v>1</v>
          </cell>
          <cell r="U6">
            <v>5.0165509259259472E-2</v>
          </cell>
        </row>
        <row r="7">
          <cell r="S7">
            <v>0</v>
          </cell>
          <cell r="T7">
            <v>1</v>
          </cell>
          <cell r="U7">
            <v>4.9002314814815123E-2</v>
          </cell>
        </row>
        <row r="8">
          <cell r="S8">
            <v>0</v>
          </cell>
          <cell r="T8">
            <v>1</v>
          </cell>
          <cell r="U8">
            <v>5.3113425925926189E-2</v>
          </cell>
        </row>
        <row r="9">
          <cell r="S9">
            <v>0</v>
          </cell>
          <cell r="T9">
            <v>1</v>
          </cell>
          <cell r="U9">
            <v>4.5796296296296432E-2</v>
          </cell>
        </row>
        <row r="10">
          <cell r="S10">
            <v>0</v>
          </cell>
          <cell r="T10">
            <v>1</v>
          </cell>
          <cell r="U10">
            <v>4.9363425925926005E-2</v>
          </cell>
        </row>
        <row r="11">
          <cell r="S11">
            <v>0</v>
          </cell>
          <cell r="T11">
            <v>1</v>
          </cell>
          <cell r="U11">
            <v>6.3001157407407513E-2</v>
          </cell>
        </row>
        <row r="12">
          <cell r="S12">
            <v>0</v>
          </cell>
          <cell r="T12">
            <v>1</v>
          </cell>
          <cell r="U12">
            <v>5.87037037037038E-2</v>
          </cell>
        </row>
        <row r="13">
          <cell r="S13">
            <v>0</v>
          </cell>
          <cell r="T13">
            <v>1</v>
          </cell>
          <cell r="U13">
            <v>8.2835648148148505E-2</v>
          </cell>
        </row>
        <row r="14">
          <cell r="S14">
            <v>0</v>
          </cell>
          <cell r="T14">
            <v>1</v>
          </cell>
          <cell r="U14">
            <v>5.5449074074074067E-2</v>
          </cell>
        </row>
        <row r="15">
          <cell r="S15">
            <v>0</v>
          </cell>
          <cell r="T15">
            <v>1</v>
          </cell>
          <cell r="U15">
            <v>6.3932870370370432E-2</v>
          </cell>
        </row>
        <row r="16">
          <cell r="S16">
            <v>0</v>
          </cell>
          <cell r="T16">
            <v>1</v>
          </cell>
          <cell r="U16">
            <v>5.6702546296296438E-2</v>
          </cell>
        </row>
        <row r="17">
          <cell r="S17">
            <v>0</v>
          </cell>
          <cell r="T17">
            <v>1</v>
          </cell>
          <cell r="U17">
            <v>4.9577546296296501E-2</v>
          </cell>
        </row>
        <row r="18">
          <cell r="S18">
            <v>0</v>
          </cell>
          <cell r="T18">
            <v>1</v>
          </cell>
          <cell r="U18">
            <v>5.8574074074074209E-2</v>
          </cell>
        </row>
        <row r="19">
          <cell r="S19">
            <v>0</v>
          </cell>
          <cell r="T19">
            <v>1</v>
          </cell>
          <cell r="U19">
            <v>5.4321759259259403E-2</v>
          </cell>
        </row>
        <row r="20">
          <cell r="S20">
            <v>0</v>
          </cell>
          <cell r="T20">
            <v>1</v>
          </cell>
          <cell r="U20">
            <v>9.7826388888889046E-2</v>
          </cell>
        </row>
      </sheetData>
      <sheetData sheetId="8"/>
      <sheetData sheetId="9"/>
      <sheetData sheetId="10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Y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Y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Y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Y</v>
          </cell>
        </row>
      </sheetData>
      <sheetData sheetId="11"/>
      <sheetData sheetId="12">
        <row r="2">
          <cell r="S2">
            <v>0</v>
          </cell>
          <cell r="T2">
            <v>3</v>
          </cell>
          <cell r="U2">
            <v>7.9634259259259516E-2</v>
          </cell>
        </row>
        <row r="3">
          <cell r="S3">
            <v>0</v>
          </cell>
          <cell r="T3">
            <v>3</v>
          </cell>
          <cell r="U3">
            <v>8.3148148148148263E-2</v>
          </cell>
        </row>
        <row r="4">
          <cell r="S4">
            <v>9.7222222222222224E-3</v>
          </cell>
          <cell r="T4">
            <v>3</v>
          </cell>
          <cell r="U4">
            <v>9.7778935185185212E-2</v>
          </cell>
        </row>
        <row r="5">
          <cell r="S5">
            <v>0</v>
          </cell>
          <cell r="T5">
            <v>3</v>
          </cell>
          <cell r="U5">
            <v>8.2321759259259372E-2</v>
          </cell>
        </row>
        <row r="6">
          <cell r="S6">
            <v>0</v>
          </cell>
          <cell r="T6">
            <v>2</v>
          </cell>
          <cell r="U6">
            <v>0.21439699074074081</v>
          </cell>
        </row>
        <row r="7">
          <cell r="S7">
            <v>0</v>
          </cell>
          <cell r="T7">
            <v>3</v>
          </cell>
          <cell r="U7">
            <v>8.6324074074074122E-2</v>
          </cell>
        </row>
        <row r="8">
          <cell r="S8">
            <v>0</v>
          </cell>
          <cell r="T8">
            <v>3</v>
          </cell>
          <cell r="U8">
            <v>8.1545138888888979E-2</v>
          </cell>
        </row>
        <row r="9">
          <cell r="S9">
            <v>0</v>
          </cell>
          <cell r="T9">
            <v>3</v>
          </cell>
          <cell r="U9">
            <v>7.9038194444444557E-2</v>
          </cell>
        </row>
        <row r="10">
          <cell r="S10">
            <v>0</v>
          </cell>
          <cell r="T10">
            <v>1</v>
          </cell>
          <cell r="U10">
            <v>0.25277662037037052</v>
          </cell>
        </row>
        <row r="11">
          <cell r="S11">
            <v>0</v>
          </cell>
          <cell r="T11">
            <v>3</v>
          </cell>
          <cell r="U11">
            <v>9.4439814814814879E-2</v>
          </cell>
        </row>
        <row r="12">
          <cell r="S12">
            <v>0</v>
          </cell>
          <cell r="T12">
            <v>3</v>
          </cell>
          <cell r="U12">
            <v>9.99212962962963E-2</v>
          </cell>
        </row>
        <row r="13">
          <cell r="S13">
            <v>0</v>
          </cell>
          <cell r="T13">
            <v>3</v>
          </cell>
          <cell r="U13">
            <v>9.1774305555555533E-2</v>
          </cell>
        </row>
        <row r="14">
          <cell r="S14">
            <v>0</v>
          </cell>
          <cell r="T14">
            <v>1</v>
          </cell>
          <cell r="U14">
            <v>0.24458333333333349</v>
          </cell>
        </row>
        <row r="15">
          <cell r="S15">
            <v>0</v>
          </cell>
          <cell r="T15">
            <v>3</v>
          </cell>
          <cell r="U15">
            <v>0.10300000000000004</v>
          </cell>
        </row>
        <row r="16">
          <cell r="S16">
            <v>0</v>
          </cell>
          <cell r="T16">
            <v>3</v>
          </cell>
          <cell r="U16">
            <v>9.1629629629629825E-2</v>
          </cell>
        </row>
        <row r="17">
          <cell r="S17">
            <v>0</v>
          </cell>
          <cell r="T17">
            <v>3</v>
          </cell>
          <cell r="U17">
            <v>9.0350694444444615E-2</v>
          </cell>
        </row>
        <row r="18">
          <cell r="S18">
            <v>0</v>
          </cell>
          <cell r="T18">
            <v>3</v>
          </cell>
          <cell r="U18">
            <v>0.10057291666666655</v>
          </cell>
        </row>
        <row r="19">
          <cell r="S19">
            <v>0</v>
          </cell>
          <cell r="T19">
            <v>3</v>
          </cell>
          <cell r="U19">
            <v>8.7428240740740862E-2</v>
          </cell>
        </row>
        <row r="20">
          <cell r="S20">
            <v>0</v>
          </cell>
          <cell r="T20">
            <v>2</v>
          </cell>
          <cell r="U20">
            <v>0.21484375</v>
          </cell>
        </row>
      </sheetData>
      <sheetData sheetId="13"/>
      <sheetData sheetId="14"/>
      <sheetData sheetId="15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Y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N</v>
          </cell>
        </row>
      </sheetData>
      <sheetData sheetId="16"/>
      <sheetData sheetId="17">
        <row r="2">
          <cell r="U2">
            <v>0</v>
          </cell>
          <cell r="V2">
            <v>3</v>
          </cell>
          <cell r="W2">
            <v>0.1363553240740743</v>
          </cell>
        </row>
        <row r="3">
          <cell r="U3">
            <v>0</v>
          </cell>
          <cell r="V3">
            <v>3</v>
          </cell>
          <cell r="W3">
            <v>0.14892592592592607</v>
          </cell>
        </row>
        <row r="4">
          <cell r="U4">
            <v>0</v>
          </cell>
          <cell r="V4">
            <v>3</v>
          </cell>
          <cell r="W4">
            <v>0.13654050925925953</v>
          </cell>
        </row>
        <row r="5">
          <cell r="U5">
            <v>0</v>
          </cell>
          <cell r="V5">
            <v>3</v>
          </cell>
          <cell r="W5">
            <v>0.15299768518518542</v>
          </cell>
        </row>
        <row r="6">
          <cell r="U6">
            <v>0</v>
          </cell>
          <cell r="V6">
            <v>3</v>
          </cell>
          <cell r="W6">
            <v>0.14530555555555577</v>
          </cell>
        </row>
        <row r="7">
          <cell r="U7">
            <v>0</v>
          </cell>
          <cell r="V7">
            <v>3</v>
          </cell>
          <cell r="W7">
            <v>0.14635532407407398</v>
          </cell>
        </row>
        <row r="8">
          <cell r="U8">
            <v>0</v>
          </cell>
          <cell r="V8">
            <v>3</v>
          </cell>
          <cell r="W8">
            <v>0.13881481481481506</v>
          </cell>
        </row>
        <row r="9">
          <cell r="U9">
            <v>0</v>
          </cell>
          <cell r="V9">
            <v>3</v>
          </cell>
          <cell r="W9">
            <v>0.13208217592592586</v>
          </cell>
        </row>
        <row r="10">
          <cell r="U10">
            <v>0</v>
          </cell>
          <cell r="V10">
            <v>0</v>
          </cell>
          <cell r="W10">
            <v>0.51388888888888884</v>
          </cell>
        </row>
        <row r="11">
          <cell r="U11">
            <v>0</v>
          </cell>
          <cell r="V11">
            <v>3</v>
          </cell>
          <cell r="W11">
            <v>0.16079629629629671</v>
          </cell>
        </row>
        <row r="12">
          <cell r="U12">
            <v>0</v>
          </cell>
          <cell r="V12">
            <v>3</v>
          </cell>
          <cell r="W12">
            <v>0.15917361111111147</v>
          </cell>
        </row>
        <row r="13">
          <cell r="U13">
            <v>0</v>
          </cell>
          <cell r="V13">
            <v>3</v>
          </cell>
          <cell r="W13">
            <v>0.15797800925925964</v>
          </cell>
        </row>
        <row r="14">
          <cell r="U14">
            <v>0</v>
          </cell>
          <cell r="V14">
            <v>1</v>
          </cell>
          <cell r="W14">
            <v>0.49883680555555554</v>
          </cell>
        </row>
        <row r="15">
          <cell r="U15">
            <v>0</v>
          </cell>
          <cell r="V15">
            <v>3</v>
          </cell>
          <cell r="W15">
            <v>0.17734027777777778</v>
          </cell>
        </row>
        <row r="16">
          <cell r="U16">
            <v>0</v>
          </cell>
          <cell r="V16">
            <v>3</v>
          </cell>
          <cell r="W16">
            <v>0.16293634259259279</v>
          </cell>
        </row>
        <row r="17">
          <cell r="U17">
            <v>0</v>
          </cell>
          <cell r="V17">
            <v>3</v>
          </cell>
          <cell r="W17">
            <v>0.15047106481481526</v>
          </cell>
        </row>
        <row r="18">
          <cell r="U18">
            <v>0</v>
          </cell>
          <cell r="V18">
            <v>3</v>
          </cell>
          <cell r="W18">
            <v>0.17345254629629636</v>
          </cell>
        </row>
        <row r="19">
          <cell r="U19">
            <v>0</v>
          </cell>
          <cell r="V19">
            <v>3</v>
          </cell>
          <cell r="W19">
            <v>0.15934837962962994</v>
          </cell>
        </row>
        <row r="20">
          <cell r="U20">
            <v>0</v>
          </cell>
          <cell r="V20">
            <v>3</v>
          </cell>
          <cell r="W20">
            <v>0.20205092592592597</v>
          </cell>
        </row>
      </sheetData>
      <sheetData sheetId="18"/>
      <sheetData sheetId="19"/>
      <sheetData sheetId="20">
        <row r="4">
          <cell r="BC4" t="str">
            <v>N</v>
          </cell>
        </row>
        <row r="5">
          <cell r="BC5" t="str">
            <v>Y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Y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Y</v>
          </cell>
        </row>
        <row r="22">
          <cell r="BC22" t="str">
            <v>Y</v>
          </cell>
        </row>
      </sheetData>
      <sheetData sheetId="21"/>
      <sheetData sheetId="22">
        <row r="2">
          <cell r="S2">
            <v>0</v>
          </cell>
          <cell r="T2">
            <v>3</v>
          </cell>
          <cell r="U2">
            <v>0.14392129629629646</v>
          </cell>
        </row>
        <row r="3">
          <cell r="S3">
            <v>0</v>
          </cell>
          <cell r="T3">
            <v>1</v>
          </cell>
          <cell r="U3">
            <v>0.30148032407407399</v>
          </cell>
        </row>
        <row r="4">
          <cell r="S4">
            <v>0</v>
          </cell>
          <cell r="T4">
            <v>3</v>
          </cell>
          <cell r="U4">
            <v>0.10618981481481504</v>
          </cell>
        </row>
        <row r="5">
          <cell r="S5">
            <v>0</v>
          </cell>
          <cell r="T5">
            <v>3</v>
          </cell>
          <cell r="U5">
            <v>0.11396875000000017</v>
          </cell>
        </row>
        <row r="6">
          <cell r="S6">
            <v>0</v>
          </cell>
          <cell r="T6">
            <v>0</v>
          </cell>
          <cell r="U6">
            <v>0.11016782407407422</v>
          </cell>
        </row>
        <row r="7">
          <cell r="S7">
            <v>0</v>
          </cell>
          <cell r="T7">
            <v>3</v>
          </cell>
          <cell r="U7">
            <v>0.10565856481481506</v>
          </cell>
        </row>
        <row r="8">
          <cell r="S8">
            <v>0</v>
          </cell>
          <cell r="T8">
            <v>3</v>
          </cell>
          <cell r="U8">
            <v>0.1043634259259259</v>
          </cell>
        </row>
        <row r="9">
          <cell r="S9">
            <v>0</v>
          </cell>
          <cell r="T9">
            <v>0</v>
          </cell>
          <cell r="U9">
            <v>0.42361111111111116</v>
          </cell>
        </row>
        <row r="10">
          <cell r="S10">
            <v>0</v>
          </cell>
          <cell r="T10">
            <v>0</v>
          </cell>
          <cell r="U10">
            <v>0.59722222222222221</v>
          </cell>
        </row>
        <row r="11">
          <cell r="S11">
            <v>0</v>
          </cell>
          <cell r="T11">
            <v>3</v>
          </cell>
          <cell r="U11">
            <v>0.12087268518518525</v>
          </cell>
        </row>
        <row r="12">
          <cell r="S12">
            <v>0</v>
          </cell>
          <cell r="T12">
            <v>3</v>
          </cell>
          <cell r="U12">
            <v>0.11843865740740755</v>
          </cell>
        </row>
        <row r="13">
          <cell r="S13">
            <v>0</v>
          </cell>
          <cell r="T13">
            <v>3</v>
          </cell>
          <cell r="U13">
            <v>0.12237268518518524</v>
          </cell>
        </row>
        <row r="14">
          <cell r="S14">
            <v>0</v>
          </cell>
          <cell r="T14">
            <v>0</v>
          </cell>
          <cell r="U14">
            <v>0.59722222222222221</v>
          </cell>
        </row>
        <row r="15">
          <cell r="S15">
            <v>0</v>
          </cell>
          <cell r="T15">
            <v>3</v>
          </cell>
          <cell r="U15">
            <v>0.13648611111111136</v>
          </cell>
        </row>
        <row r="16">
          <cell r="S16">
            <v>0</v>
          </cell>
          <cell r="T16">
            <v>3</v>
          </cell>
          <cell r="U16">
            <v>0.13776157407407424</v>
          </cell>
        </row>
        <row r="17">
          <cell r="S17">
            <v>0</v>
          </cell>
          <cell r="T17">
            <v>3</v>
          </cell>
          <cell r="U17">
            <v>0.10918171296296292</v>
          </cell>
        </row>
        <row r="18">
          <cell r="S18">
            <v>0</v>
          </cell>
          <cell r="T18">
            <v>3</v>
          </cell>
          <cell r="U18">
            <v>0.12906018518518553</v>
          </cell>
        </row>
        <row r="19">
          <cell r="S19">
            <v>0</v>
          </cell>
          <cell r="T19">
            <v>0</v>
          </cell>
          <cell r="U19">
            <v>0.42361111111111127</v>
          </cell>
        </row>
        <row r="20">
          <cell r="S20">
            <v>0</v>
          </cell>
          <cell r="T20">
            <v>1</v>
          </cell>
          <cell r="U20">
            <v>0.46775115740740747</v>
          </cell>
        </row>
      </sheetData>
      <sheetData sheetId="23"/>
      <sheetData sheetId="24"/>
      <sheetData sheetId="25"/>
      <sheetData sheetId="26">
        <row r="4">
          <cell r="BC4" t="str">
            <v>N</v>
          </cell>
        </row>
        <row r="5">
          <cell r="BC5" t="str">
            <v>N</v>
          </cell>
        </row>
        <row r="6">
          <cell r="BC6" t="str">
            <v>N</v>
          </cell>
        </row>
        <row r="7">
          <cell r="BC7" t="str">
            <v>N</v>
          </cell>
        </row>
        <row r="8">
          <cell r="BC8" t="str">
            <v>N</v>
          </cell>
        </row>
        <row r="9">
          <cell r="BC9" t="str">
            <v>N</v>
          </cell>
        </row>
        <row r="10">
          <cell r="BC10" t="str">
            <v>N</v>
          </cell>
        </row>
        <row r="11">
          <cell r="BC11" t="str">
            <v>N</v>
          </cell>
        </row>
        <row r="12">
          <cell r="BC12" t="str">
            <v>N</v>
          </cell>
        </row>
        <row r="13">
          <cell r="BC13" t="str">
            <v>N</v>
          </cell>
        </row>
        <row r="14">
          <cell r="BC14" t="str">
            <v>N</v>
          </cell>
        </row>
        <row r="15">
          <cell r="BC15" t="str">
            <v>N</v>
          </cell>
        </row>
        <row r="16">
          <cell r="BC16" t="str">
            <v>N</v>
          </cell>
        </row>
        <row r="17">
          <cell r="BC17" t="str">
            <v>N</v>
          </cell>
        </row>
        <row r="18">
          <cell r="BC18" t="str">
            <v>N</v>
          </cell>
        </row>
        <row r="19">
          <cell r="BC19" t="str">
            <v>N</v>
          </cell>
        </row>
        <row r="20">
          <cell r="BC20" t="str">
            <v>N</v>
          </cell>
        </row>
        <row r="21">
          <cell r="BC21" t="str">
            <v>N</v>
          </cell>
        </row>
        <row r="22">
          <cell r="BC22" t="str">
            <v>N</v>
          </cell>
        </row>
      </sheetData>
      <sheetData sheetId="27"/>
      <sheetData sheetId="28">
        <row r="2">
          <cell r="S2">
            <v>0</v>
          </cell>
          <cell r="T2">
            <v>3</v>
          </cell>
          <cell r="U2">
            <v>0.11153935185185197</v>
          </cell>
        </row>
        <row r="3">
          <cell r="S3">
            <v>0</v>
          </cell>
          <cell r="T3">
            <v>0</v>
          </cell>
          <cell r="U3">
            <v>0.34722222222222221</v>
          </cell>
        </row>
        <row r="4">
          <cell r="S4">
            <v>0</v>
          </cell>
          <cell r="T4">
            <v>0</v>
          </cell>
          <cell r="U4">
            <v>0.34722222222222221</v>
          </cell>
        </row>
        <row r="5">
          <cell r="S5">
            <v>0</v>
          </cell>
          <cell r="T5">
            <v>3</v>
          </cell>
          <cell r="U5">
            <v>0.11408217592592595</v>
          </cell>
        </row>
        <row r="6">
          <cell r="S6">
            <v>0</v>
          </cell>
          <cell r="T6">
            <v>0</v>
          </cell>
          <cell r="U6">
            <v>0.40277777777777779</v>
          </cell>
        </row>
        <row r="7">
          <cell r="S7">
            <v>0</v>
          </cell>
          <cell r="T7">
            <v>3</v>
          </cell>
          <cell r="U7">
            <v>0.12066203703703737</v>
          </cell>
        </row>
        <row r="8">
          <cell r="S8">
            <v>0</v>
          </cell>
          <cell r="T8">
            <v>3</v>
          </cell>
          <cell r="U8">
            <v>0.1144953703703705</v>
          </cell>
        </row>
        <row r="9">
          <cell r="S9">
            <v>0</v>
          </cell>
          <cell r="T9">
            <v>0</v>
          </cell>
          <cell r="U9">
            <v>0.34722222222222221</v>
          </cell>
        </row>
        <row r="10">
          <cell r="S10">
            <v>0</v>
          </cell>
          <cell r="T10">
            <v>0</v>
          </cell>
          <cell r="U10">
            <v>0.34722222222222221</v>
          </cell>
        </row>
        <row r="11">
          <cell r="S11">
            <v>0</v>
          </cell>
          <cell r="T11">
            <v>3</v>
          </cell>
          <cell r="U11">
            <v>0.12655092592592598</v>
          </cell>
        </row>
        <row r="12">
          <cell r="S12">
            <v>0</v>
          </cell>
          <cell r="T12">
            <v>3</v>
          </cell>
          <cell r="U12">
            <v>0.12845023148148163</v>
          </cell>
        </row>
        <row r="13">
          <cell r="S13">
            <v>0</v>
          </cell>
          <cell r="T13">
            <v>3</v>
          </cell>
          <cell r="U13">
            <v>0.13471064814814848</v>
          </cell>
        </row>
        <row r="14">
          <cell r="S14">
            <v>0</v>
          </cell>
          <cell r="T14">
            <v>0</v>
          </cell>
          <cell r="U14">
            <v>0.34722222222222221</v>
          </cell>
        </row>
        <row r="15">
          <cell r="S15">
            <v>0</v>
          </cell>
          <cell r="T15">
            <v>3</v>
          </cell>
          <cell r="U15">
            <v>0.14241319444444467</v>
          </cell>
        </row>
        <row r="16">
          <cell r="S16">
            <v>0</v>
          </cell>
          <cell r="T16">
            <v>3</v>
          </cell>
          <cell r="U16">
            <v>0.12779398148148152</v>
          </cell>
        </row>
        <row r="17">
          <cell r="S17">
            <v>0</v>
          </cell>
          <cell r="T17">
            <v>3</v>
          </cell>
          <cell r="U17">
            <v>0.12228587962962989</v>
          </cell>
        </row>
        <row r="18">
          <cell r="S18">
            <v>0</v>
          </cell>
          <cell r="T18">
            <v>3</v>
          </cell>
          <cell r="U18">
            <v>0.13909259259259277</v>
          </cell>
        </row>
        <row r="19">
          <cell r="S19">
            <v>0</v>
          </cell>
          <cell r="T19">
            <v>0</v>
          </cell>
          <cell r="U19">
            <v>0.34722222222222221</v>
          </cell>
        </row>
        <row r="20">
          <cell r="S20">
            <v>0</v>
          </cell>
          <cell r="T20">
            <v>3</v>
          </cell>
          <cell r="U20">
            <v>0.15165625000000005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I2" sqref="I2"/>
    </sheetView>
  </sheetViews>
  <sheetFormatPr defaultRowHeight="15" x14ac:dyDescent="0.25"/>
  <cols>
    <col min="8" max="8" width="0" hidden="1" customWidth="1"/>
    <col min="24" max="25" width="0" hidden="1" customWidth="1"/>
  </cols>
  <sheetData>
    <row r="1" spans="1:27" ht="37.5" thickBot="1" x14ac:dyDescent="0.3">
      <c r="A1" s="1" t="s">
        <v>21</v>
      </c>
      <c r="B1" s="1" t="s">
        <v>22</v>
      </c>
      <c r="C1" s="2"/>
      <c r="D1" s="2" t="s">
        <v>23</v>
      </c>
      <c r="E1" s="2"/>
      <c r="F1" s="3" t="s">
        <v>3</v>
      </c>
      <c r="G1" s="1" t="s">
        <v>4</v>
      </c>
      <c r="H1" s="5" t="s">
        <v>5</v>
      </c>
      <c r="I1" s="19" t="s">
        <v>1</v>
      </c>
      <c r="J1" s="19" t="s">
        <v>6</v>
      </c>
      <c r="K1" s="19" t="s">
        <v>7</v>
      </c>
      <c r="L1" s="1" t="s">
        <v>8</v>
      </c>
      <c r="M1" s="1" t="s">
        <v>9</v>
      </c>
      <c r="N1" s="19" t="s">
        <v>7</v>
      </c>
      <c r="O1" s="1" t="s">
        <v>10</v>
      </c>
      <c r="P1" s="19" t="s">
        <v>7</v>
      </c>
      <c r="Q1" s="1" t="s">
        <v>13</v>
      </c>
      <c r="R1" s="19" t="s">
        <v>7</v>
      </c>
      <c r="S1" s="1" t="s">
        <v>14</v>
      </c>
      <c r="T1" s="19" t="s">
        <v>7</v>
      </c>
      <c r="U1" s="1" t="s">
        <v>15</v>
      </c>
      <c r="V1" s="1" t="s">
        <v>16</v>
      </c>
      <c r="W1" s="6" t="s">
        <v>17</v>
      </c>
      <c r="X1" s="1" t="s">
        <v>18</v>
      </c>
      <c r="Y1" s="1" t="s">
        <v>19</v>
      </c>
      <c r="Z1" s="7" t="s">
        <v>20</v>
      </c>
      <c r="AA1" s="8">
        <f ca="1">NOW()</f>
        <v>43323.707436342593</v>
      </c>
    </row>
    <row r="2" spans="1:27" ht="15.75" thickTop="1" x14ac:dyDescent="0.25">
      <c r="A2" s="9">
        <f>+[2]Competitor!A16</f>
        <v>316</v>
      </c>
      <c r="B2" s="9" t="str">
        <f>[2]Competitor!B16</f>
        <v>A 1.2</v>
      </c>
      <c r="C2" s="10" t="str">
        <f>+[2]Competitor!H16</f>
        <v>Josh</v>
      </c>
      <c r="D2" s="10" t="str">
        <f>+[2]Competitor!I16</f>
        <v>Wilson</v>
      </c>
      <c r="E2" s="10" t="str">
        <f>+[2]Competitor!J16</f>
        <v>Robert</v>
      </c>
      <c r="F2" s="10" t="str">
        <f>+[2]Competitor!K16</f>
        <v>Wilson</v>
      </c>
      <c r="G2" s="9"/>
      <c r="H2" s="12">
        <f>+[2]Prolog!J18</f>
        <v>0</v>
      </c>
      <c r="I2" s="20" t="str">
        <f>[2]Competitor!B16</f>
        <v>A 1.2</v>
      </c>
      <c r="J2" s="21">
        <f>'[2]Leg 1'!U16</f>
        <v>5.6702546296296438E-2</v>
      </c>
      <c r="K2" s="21" t="str">
        <f>'[2]Leg 1 - RallySafe Times'!BC18</f>
        <v>N</v>
      </c>
      <c r="L2" s="15">
        <f>+'[2]Leg 2'!U16</f>
        <v>9.1629629629629825E-2</v>
      </c>
      <c r="M2" s="15">
        <f>+H2+L2</f>
        <v>9.1629629629629825E-2</v>
      </c>
      <c r="N2" s="14" t="str">
        <f>'[2]Leg 2 - RallySafe Times'!BC18</f>
        <v>N</v>
      </c>
      <c r="O2" s="15">
        <f>+'[2]Leg 3'!W16</f>
        <v>0.16293634259259279</v>
      </c>
      <c r="P2" s="14" t="str">
        <f>'[2]Leg 3 - RallySafe Times '!BC18</f>
        <v>N</v>
      </c>
      <c r="Q2" s="15">
        <f>'[2]Leg 4'!U16</f>
        <v>0.13776157407407424</v>
      </c>
      <c r="R2" s="14" t="str">
        <f>'[2]Leg 4 - RallySafe Times'!BC18</f>
        <v>N</v>
      </c>
      <c r="S2" s="15">
        <f>'[2]Leg 5'!U16</f>
        <v>0.12779398148148152</v>
      </c>
      <c r="T2" s="14" t="str">
        <f>'[2]Leg 5 - RallySafe Times'!BC18</f>
        <v>N</v>
      </c>
      <c r="U2" s="14">
        <f>'[2]Leg 1'!S16+'[2]Leg 1'!U16+'[2]Leg 2'!S16+'[2]Leg 3'!U16+'[2]Leg 4'!S16+'[2]Leg 5'!S16</f>
        <v>5.6702546296296438E-2</v>
      </c>
      <c r="V2" s="11">
        <f>'[2]Leg 1'!T16+'[2]Leg 2'!T16+'[2]Leg 3'!V16+'[2]Leg 4'!T16+'[2]Leg 5'!T16</f>
        <v>13</v>
      </c>
      <c r="W2" s="22">
        <f>J2+L2+O2+Q2+S2</f>
        <v>0.57682407407407488</v>
      </c>
      <c r="X2" s="23"/>
      <c r="Y2" s="23"/>
      <c r="Z2" s="17">
        <v>1</v>
      </c>
      <c r="AA2" s="18"/>
    </row>
    <row r="3" spans="1:27" x14ac:dyDescent="0.25">
      <c r="A3" s="9"/>
      <c r="B3" s="9"/>
      <c r="C3" s="10"/>
      <c r="D3" s="10"/>
      <c r="E3" s="10"/>
      <c r="F3" s="10"/>
      <c r="G3" s="9"/>
      <c r="H3" s="12"/>
      <c r="I3" s="20"/>
      <c r="J3" s="21"/>
      <c r="K3" s="21"/>
      <c r="L3" s="15"/>
      <c r="M3" s="15"/>
      <c r="N3" s="14"/>
      <c r="O3" s="15"/>
      <c r="P3" s="14"/>
      <c r="Q3" s="15"/>
      <c r="R3" s="14"/>
      <c r="S3" s="15"/>
      <c r="T3" s="14"/>
      <c r="U3" s="14"/>
      <c r="V3" s="11"/>
      <c r="W3" s="22"/>
      <c r="X3" s="23"/>
      <c r="Y3" s="23"/>
      <c r="Z3" s="17"/>
      <c r="AA3" s="18"/>
    </row>
    <row r="4" spans="1:27" x14ac:dyDescent="0.25">
      <c r="A4" s="9">
        <f>+[2]Competitor!A11</f>
        <v>310</v>
      </c>
      <c r="B4" s="9" t="str">
        <f>[2]Competitor!B11</f>
        <v>A 1.3</v>
      </c>
      <c r="C4" s="10" t="str">
        <f>+[2]Competitor!H11</f>
        <v>Luke</v>
      </c>
      <c r="D4" s="10" t="str">
        <f>+[2]Competitor!I11</f>
        <v>Olholm</v>
      </c>
      <c r="E4" s="10" t="str">
        <f>+[2]Competitor!J11</f>
        <v>Gordon</v>
      </c>
      <c r="F4" s="10" t="str">
        <f>+[2]Competitor!K11</f>
        <v>Trigg</v>
      </c>
      <c r="G4" s="9"/>
      <c r="H4" s="12">
        <f>+[2]Prolog!J12</f>
        <v>0</v>
      </c>
      <c r="I4" s="20" t="str">
        <f>[2]Competitor!B11</f>
        <v>A 1.3</v>
      </c>
      <c r="J4" s="21">
        <f>'[2]Leg 1'!U11</f>
        <v>6.3001157407407513E-2</v>
      </c>
      <c r="K4" s="21" t="str">
        <f>'[2]Leg 1 - RallySafe Times'!BC13</f>
        <v>N</v>
      </c>
      <c r="L4" s="15">
        <f>+'[2]Leg 2'!U11</f>
        <v>9.4439814814814879E-2</v>
      </c>
      <c r="M4" s="15">
        <f>+H4+L4</f>
        <v>9.4439814814814879E-2</v>
      </c>
      <c r="N4" s="14" t="str">
        <f>'[2]Leg 2 - RallySafe Times'!BC13</f>
        <v>N</v>
      </c>
      <c r="O4" s="15">
        <f>+'[2]Leg 3'!W11</f>
        <v>0.16079629629629671</v>
      </c>
      <c r="P4" s="14" t="str">
        <f>'[2]Leg 3 - RallySafe Times '!BC13</f>
        <v>N</v>
      </c>
      <c r="Q4" s="15">
        <f>'[2]Leg 4'!U11</f>
        <v>0.12087268518518525</v>
      </c>
      <c r="R4" s="14" t="str">
        <f>'[2]Leg 4 - RallySafe Times'!BC13</f>
        <v>N</v>
      </c>
      <c r="S4" s="15">
        <f>'[2]Leg 5'!U11</f>
        <v>0.12655092592592598</v>
      </c>
      <c r="T4" s="14" t="str">
        <f>'[2]Leg 5 - RallySafe Times'!BC13</f>
        <v>N</v>
      </c>
      <c r="U4" s="14">
        <f>'[2]Leg 1'!S11+'[2]Leg 1'!U11+'[2]Leg 2'!S11+'[2]Leg 3'!U11+'[2]Leg 4'!S11+'[2]Leg 5'!S11</f>
        <v>6.3001157407407513E-2</v>
      </c>
      <c r="V4" s="11">
        <f>'[2]Leg 1'!T11+'[2]Leg 2'!T11+'[2]Leg 3'!V11+'[2]Leg 4'!T11+'[2]Leg 5'!T11</f>
        <v>13</v>
      </c>
      <c r="W4" s="22">
        <f>J4+L4+O4+Q4+S4</f>
        <v>0.5656608796296303</v>
      </c>
      <c r="X4" s="23"/>
      <c r="Y4" s="23"/>
      <c r="Z4" s="17">
        <v>1</v>
      </c>
      <c r="AA4" s="18"/>
    </row>
    <row r="5" spans="1:27" x14ac:dyDescent="0.25">
      <c r="A5" s="9">
        <f>+[2]Competitor!A15</f>
        <v>315</v>
      </c>
      <c r="B5" s="9" t="str">
        <f>[2]Competitor!B15</f>
        <v>A 1.3</v>
      </c>
      <c r="C5" s="10" t="str">
        <f>+[2]Competitor!H15</f>
        <v>Simon</v>
      </c>
      <c r="D5" s="10" t="str">
        <f>+[2]Competitor!I15</f>
        <v>Knowles</v>
      </c>
      <c r="E5" s="10" t="str">
        <f>+[2]Competitor!J15</f>
        <v>Margot</v>
      </c>
      <c r="F5" s="10" t="str">
        <f>+[2]Competitor!K15</f>
        <v>Knowles</v>
      </c>
      <c r="G5" s="9"/>
      <c r="H5" s="12">
        <f>+[2]Prolog!J17</f>
        <v>0</v>
      </c>
      <c r="I5" s="20" t="str">
        <f>[2]Competitor!B15</f>
        <v>A 1.3</v>
      </c>
      <c r="J5" s="21">
        <f>'[2]Leg 1'!U15</f>
        <v>6.3932870370370432E-2</v>
      </c>
      <c r="K5" s="21" t="str">
        <f>'[2]Leg 1 - RallySafe Times'!BC17</f>
        <v>N</v>
      </c>
      <c r="L5" s="15">
        <f>+'[2]Leg 2'!U15</f>
        <v>0.10300000000000004</v>
      </c>
      <c r="M5" s="15">
        <f>+H5+L5</f>
        <v>0.10300000000000004</v>
      </c>
      <c r="N5" s="14" t="str">
        <f>'[2]Leg 2 - RallySafe Times'!BC17</f>
        <v>N</v>
      </c>
      <c r="O5" s="15">
        <f>+'[2]Leg 3'!W15</f>
        <v>0.17734027777777778</v>
      </c>
      <c r="P5" s="14" t="str">
        <f>'[2]Leg 3 - RallySafe Times '!BC17</f>
        <v>N</v>
      </c>
      <c r="Q5" s="15">
        <f>'[2]Leg 4'!U15</f>
        <v>0.13648611111111136</v>
      </c>
      <c r="R5" s="14" t="str">
        <f>'[2]Leg 4 - RallySafe Times'!BC17</f>
        <v>N</v>
      </c>
      <c r="S5" s="15">
        <f>'[2]Leg 5'!U15</f>
        <v>0.14241319444444467</v>
      </c>
      <c r="T5" s="14" t="str">
        <f>'[2]Leg 5 - RallySafe Times'!BC17</f>
        <v>N</v>
      </c>
      <c r="U5" s="14">
        <f>'[2]Leg 1'!S15+'[2]Leg 1'!U15+'[2]Leg 2'!S15+'[2]Leg 3'!U15+'[2]Leg 4'!S15+'[2]Leg 5'!S15</f>
        <v>6.3932870370370432E-2</v>
      </c>
      <c r="V5" s="11">
        <f>'[2]Leg 1'!T15+'[2]Leg 2'!T15+'[2]Leg 3'!V15+'[2]Leg 4'!T15+'[2]Leg 5'!T15</f>
        <v>13</v>
      </c>
      <c r="W5" s="22">
        <f>J5+L5+O5+Q5+S5</f>
        <v>0.62317245370370422</v>
      </c>
      <c r="X5" s="23"/>
      <c r="Y5" s="23"/>
      <c r="Z5" s="17">
        <f t="shared" ref="Z5:Z26" si="0">Z4+1</f>
        <v>2</v>
      </c>
      <c r="AA5" s="18"/>
    </row>
    <row r="6" spans="1:27" x14ac:dyDescent="0.25">
      <c r="A6" s="9"/>
      <c r="B6" s="9"/>
      <c r="C6" s="10"/>
      <c r="D6" s="10"/>
      <c r="E6" s="10"/>
      <c r="F6" s="10"/>
      <c r="G6" s="9"/>
      <c r="H6" s="12"/>
      <c r="I6" s="20"/>
      <c r="J6" s="21"/>
      <c r="K6" s="21"/>
      <c r="L6" s="15"/>
      <c r="M6" s="15"/>
      <c r="N6" s="14"/>
      <c r="O6" s="15"/>
      <c r="P6" s="14"/>
      <c r="Q6" s="15"/>
      <c r="R6" s="14"/>
      <c r="S6" s="15"/>
      <c r="T6" s="14"/>
      <c r="U6" s="14"/>
      <c r="V6" s="11"/>
      <c r="W6" s="22"/>
      <c r="X6" s="23"/>
      <c r="Y6" s="23"/>
      <c r="Z6" s="17"/>
      <c r="AA6" s="18"/>
    </row>
    <row r="7" spans="1:27" x14ac:dyDescent="0.25">
      <c r="A7" s="9">
        <f>+[2]Competitor!A12</f>
        <v>312</v>
      </c>
      <c r="B7" s="9" t="str">
        <f>[2]Competitor!B12</f>
        <v>A 3.4</v>
      </c>
      <c r="C7" s="10" t="str">
        <f>+[2]Competitor!H12</f>
        <v>Richard</v>
      </c>
      <c r="D7" s="10" t="str">
        <f>+[2]Competitor!I12</f>
        <v>McNay</v>
      </c>
      <c r="E7" s="10" t="str">
        <f>+[2]Competitor!J12</f>
        <v>Aaron</v>
      </c>
      <c r="F7" s="10" t="str">
        <f>+[2]Competitor!K12</f>
        <v>Blacksell</v>
      </c>
      <c r="G7" s="9"/>
      <c r="H7" s="12">
        <f>+[2]Prolog!J14</f>
        <v>0</v>
      </c>
      <c r="I7" s="20" t="str">
        <f>[2]Competitor!B12</f>
        <v>A 3.4</v>
      </c>
      <c r="J7" s="21">
        <f>'[2]Leg 1'!U12</f>
        <v>5.87037037037038E-2</v>
      </c>
      <c r="K7" s="21" t="str">
        <f>'[2]Leg 1 - RallySafe Times'!BC14</f>
        <v>N</v>
      </c>
      <c r="L7" s="15">
        <f>+'[2]Leg 2'!U12</f>
        <v>9.99212962962963E-2</v>
      </c>
      <c r="M7" s="15">
        <f>+H7+L7</f>
        <v>9.99212962962963E-2</v>
      </c>
      <c r="N7" s="14" t="str">
        <f>'[2]Leg 2 - RallySafe Times'!BC14</f>
        <v>N</v>
      </c>
      <c r="O7" s="15">
        <f>+'[2]Leg 3'!W12</f>
        <v>0.15917361111111147</v>
      </c>
      <c r="P7" s="14" t="str">
        <f>'[2]Leg 3 - RallySafe Times '!BC14</f>
        <v>N</v>
      </c>
      <c r="Q7" s="15">
        <f>'[2]Leg 4'!U12</f>
        <v>0.11843865740740755</v>
      </c>
      <c r="R7" s="14" t="str">
        <f>'[2]Leg 4 - RallySafe Times'!BC14</f>
        <v>N</v>
      </c>
      <c r="S7" s="15">
        <f>'[2]Leg 5'!U12</f>
        <v>0.12845023148148163</v>
      </c>
      <c r="T7" s="14" t="str">
        <f>'[2]Leg 5 - RallySafe Times'!BC14</f>
        <v>N</v>
      </c>
      <c r="U7" s="14">
        <f>'[2]Leg 1'!S12+'[2]Leg 1'!U12+'[2]Leg 2'!S12+'[2]Leg 3'!U12+'[2]Leg 4'!S12+'[2]Leg 5'!S12</f>
        <v>5.87037037037038E-2</v>
      </c>
      <c r="V7" s="11">
        <f>'[2]Leg 1'!T12+'[2]Leg 2'!T12+'[2]Leg 3'!V12+'[2]Leg 4'!T12+'[2]Leg 5'!T12</f>
        <v>13</v>
      </c>
      <c r="W7" s="22">
        <f>J7+L7+O7+Q7+S7</f>
        <v>0.56468750000000079</v>
      </c>
      <c r="X7" s="23"/>
      <c r="Y7" s="23"/>
      <c r="Z7" s="17">
        <v>1</v>
      </c>
      <c r="AA7" s="18"/>
    </row>
    <row r="8" spans="1:27" x14ac:dyDescent="0.25">
      <c r="A8" s="9"/>
      <c r="B8" s="9"/>
      <c r="C8" s="10"/>
      <c r="D8" s="10"/>
      <c r="E8" s="10"/>
      <c r="F8" s="10"/>
      <c r="G8" s="9"/>
      <c r="H8" s="12"/>
      <c r="I8" s="20"/>
      <c r="J8" s="21"/>
      <c r="K8" s="21"/>
      <c r="L8" s="15"/>
      <c r="M8" s="15"/>
      <c r="N8" s="14"/>
      <c r="O8" s="15"/>
      <c r="P8" s="14"/>
      <c r="Q8" s="15"/>
      <c r="R8" s="14"/>
      <c r="S8" s="15"/>
      <c r="T8" s="14"/>
      <c r="U8" s="14"/>
      <c r="V8" s="11"/>
      <c r="W8" s="22"/>
      <c r="X8" s="23"/>
      <c r="Y8" s="23"/>
      <c r="Z8" s="17"/>
      <c r="AA8" s="18"/>
    </row>
    <row r="9" spans="1:27" x14ac:dyDescent="0.25">
      <c r="A9" s="9">
        <f>+[2]Competitor!A8</f>
        <v>306</v>
      </c>
      <c r="B9" s="9" t="str">
        <f>[2]Competitor!B8</f>
        <v>A 4</v>
      </c>
      <c r="C9" s="10" t="str">
        <f>+[2]Competitor!H8</f>
        <v>Michael</v>
      </c>
      <c r="D9" s="10" t="str">
        <f>+[2]Competitor!I8</f>
        <v>Denham</v>
      </c>
      <c r="E9" s="10" t="str">
        <f>+[2]Competitor!J8</f>
        <v>Daniel</v>
      </c>
      <c r="F9" s="10" t="str">
        <f>+[2]Competitor!K8</f>
        <v>Adam</v>
      </c>
      <c r="G9" s="9"/>
      <c r="H9" s="12">
        <f>+[2]Prolog!J8</f>
        <v>0</v>
      </c>
      <c r="I9" s="20" t="str">
        <f>[2]Competitor!B8</f>
        <v>A 4</v>
      </c>
      <c r="J9" s="21">
        <f>'[2]Leg 1'!U8</f>
        <v>5.3113425925926189E-2</v>
      </c>
      <c r="K9" s="21" t="str">
        <f>'[2]Leg 1 - RallySafe Times'!BC10</f>
        <v>N</v>
      </c>
      <c r="L9" s="15">
        <f>+'[2]Leg 2'!U8</f>
        <v>8.1545138888888979E-2</v>
      </c>
      <c r="M9" s="15">
        <f>+H9+L9</f>
        <v>8.1545138888888979E-2</v>
      </c>
      <c r="N9" s="14" t="str">
        <f>'[2]Leg 2 - RallySafe Times'!BC10</f>
        <v>N</v>
      </c>
      <c r="O9" s="15">
        <f>+'[2]Leg 3'!W8</f>
        <v>0.13881481481481506</v>
      </c>
      <c r="P9" s="14" t="str">
        <f>'[2]Leg 3 - RallySafe Times '!BC10</f>
        <v>N</v>
      </c>
      <c r="Q9" s="15">
        <f>'[2]Leg 4'!U8</f>
        <v>0.1043634259259259</v>
      </c>
      <c r="R9" s="14" t="str">
        <f>'[2]Leg 4 - RallySafe Times'!BC10</f>
        <v>N</v>
      </c>
      <c r="S9" s="15">
        <f>'[2]Leg 5'!U8</f>
        <v>0.1144953703703705</v>
      </c>
      <c r="T9" s="14" t="str">
        <f>'[2]Leg 5 - RallySafe Times'!BC10</f>
        <v>N</v>
      </c>
      <c r="U9" s="14">
        <f>'[2]Leg 1'!S8+'[2]Leg 1'!U8+'[2]Leg 2'!S8+'[2]Leg 3'!U8+'[2]Leg 4'!S8+'[2]Leg 5'!S8</f>
        <v>5.3113425925926189E-2</v>
      </c>
      <c r="V9" s="11">
        <f>'[2]Leg 1'!T8+'[2]Leg 2'!T8+'[2]Leg 3'!V8+'[2]Leg 4'!T8+'[2]Leg 5'!T8</f>
        <v>13</v>
      </c>
      <c r="W9" s="22">
        <f>J9+L9+O9+Q9+S9</f>
        <v>0.49233217592592665</v>
      </c>
      <c r="X9" s="23"/>
      <c r="Y9" s="23"/>
      <c r="Z9" s="17">
        <v>1</v>
      </c>
      <c r="AA9" s="18"/>
    </row>
    <row r="10" spans="1:27" x14ac:dyDescent="0.25">
      <c r="A10" s="9">
        <f>+[2]Competitor!A7</f>
        <v>305</v>
      </c>
      <c r="B10" s="9" t="str">
        <f>[2]Competitor!B7</f>
        <v>A 4</v>
      </c>
      <c r="C10" s="10" t="str">
        <f>+[2]Competitor!H7</f>
        <v>Jason</v>
      </c>
      <c r="D10" s="10" t="str">
        <f>+[2]Competitor!I7</f>
        <v>Noonan</v>
      </c>
      <c r="E10" s="10" t="str">
        <f>+[2]Competitor!J7</f>
        <v>Sam</v>
      </c>
      <c r="F10" s="10" t="str">
        <f>+[2]Competitor!K7</f>
        <v>Sapuppo</v>
      </c>
      <c r="G10" s="9"/>
      <c r="H10" s="12">
        <f>+[2]Prolog!J7</f>
        <v>0</v>
      </c>
      <c r="I10" s="20" t="str">
        <f>[2]Competitor!B7</f>
        <v>A 4</v>
      </c>
      <c r="J10" s="21">
        <f>'[2]Leg 1'!U7</f>
        <v>4.9002314814815123E-2</v>
      </c>
      <c r="K10" s="21" t="str">
        <f>'[2]Leg 1 - RallySafe Times'!BC9</f>
        <v>N</v>
      </c>
      <c r="L10" s="15">
        <f>+'[2]Leg 2'!U7</f>
        <v>8.6324074074074122E-2</v>
      </c>
      <c r="M10" s="15">
        <f>+H10+L10</f>
        <v>8.6324074074074122E-2</v>
      </c>
      <c r="N10" s="14" t="str">
        <f>'[2]Leg 2 - RallySafe Times'!BC9</f>
        <v>N</v>
      </c>
      <c r="O10" s="15">
        <f>+'[2]Leg 3'!W7</f>
        <v>0.14635532407407398</v>
      </c>
      <c r="P10" s="14" t="str">
        <f>'[2]Leg 3 - RallySafe Times '!BC9</f>
        <v>N</v>
      </c>
      <c r="Q10" s="15">
        <f>'[2]Leg 4'!U7</f>
        <v>0.10565856481481506</v>
      </c>
      <c r="R10" s="14" t="str">
        <f>'[2]Leg 4 - RallySafe Times'!BC9</f>
        <v>N</v>
      </c>
      <c r="S10" s="15">
        <f>'[2]Leg 5'!U7</f>
        <v>0.12066203703703737</v>
      </c>
      <c r="T10" s="14" t="str">
        <f>'[2]Leg 5 - RallySafe Times'!BC9</f>
        <v>N</v>
      </c>
      <c r="U10" s="14">
        <f>'[2]Leg 1'!S7+'[2]Leg 1'!U7+'[2]Leg 2'!S7+'[2]Leg 3'!U7+'[2]Leg 4'!S7+'[2]Leg 5'!S7</f>
        <v>4.9002314814815123E-2</v>
      </c>
      <c r="V10" s="11">
        <f>'[2]Leg 1'!T7+'[2]Leg 2'!T7+'[2]Leg 3'!V7+'[2]Leg 4'!T7+'[2]Leg 5'!T7</f>
        <v>13</v>
      </c>
      <c r="W10" s="22">
        <f>J10+L10+O10+Q10+S10</f>
        <v>0.50800231481481561</v>
      </c>
      <c r="X10" s="23"/>
      <c r="Y10" s="23"/>
      <c r="Z10" s="17">
        <f t="shared" si="0"/>
        <v>2</v>
      </c>
      <c r="AA10" s="18"/>
    </row>
    <row r="11" spans="1:27" x14ac:dyDescent="0.25">
      <c r="A11" s="9">
        <f>+[2]Competitor!A4</f>
        <v>302</v>
      </c>
      <c r="B11" s="9" t="str">
        <f>[2]Competitor!B4</f>
        <v>A 4</v>
      </c>
      <c r="C11" s="10" t="str">
        <f>+[2]Competitor!H4</f>
        <v>John</v>
      </c>
      <c r="D11" s="10" t="str">
        <f>+[2]Competitor!I4</f>
        <v>Hederics</v>
      </c>
      <c r="E11" s="10" t="str">
        <f>+[2]Competitor!J4</f>
        <v>John</v>
      </c>
      <c r="F11" s="10" t="str">
        <f>+[2]Competitor!K4</f>
        <v>Williams</v>
      </c>
      <c r="G11" s="9"/>
      <c r="H11" s="12">
        <f>+[2]Prolog!J4</f>
        <v>0</v>
      </c>
      <c r="I11" s="20" t="str">
        <f>[2]Competitor!B4</f>
        <v>A 4</v>
      </c>
      <c r="J11" s="21">
        <f>'[2]Leg 1'!U4</f>
        <v>4.4608796296296216E-2</v>
      </c>
      <c r="K11" s="21" t="str">
        <f>'[2]Leg 1 - RallySafe Times'!BC6</f>
        <v>N</v>
      </c>
      <c r="L11" s="15">
        <f>+'[2]Leg 2'!U4</f>
        <v>9.7778935185185212E-2</v>
      </c>
      <c r="M11" s="15">
        <f>+H11+L11</f>
        <v>9.7778935185185212E-2</v>
      </c>
      <c r="N11" s="14" t="str">
        <f>'[2]Leg 2 - RallySafe Times'!BC6</f>
        <v>N</v>
      </c>
      <c r="O11" s="15">
        <f>+'[2]Leg 3'!W4</f>
        <v>0.13654050925925953</v>
      </c>
      <c r="P11" s="14" t="str">
        <f>'[2]Leg 3 - RallySafe Times '!BC6</f>
        <v>N</v>
      </c>
      <c r="Q11" s="15">
        <f>'[2]Leg 4'!U4</f>
        <v>0.10618981481481504</v>
      </c>
      <c r="R11" s="14" t="str">
        <f>'[2]Leg 4 - RallySafe Times'!BC6</f>
        <v>N</v>
      </c>
      <c r="S11" s="15">
        <f>'[2]Leg 5'!U4</f>
        <v>0.34722222222222221</v>
      </c>
      <c r="T11" s="14" t="str">
        <f>'[2]Leg 5 - RallySafe Times'!BC6</f>
        <v>N</v>
      </c>
      <c r="U11" s="14">
        <f>'[2]Leg 1'!S4+'[2]Leg 1'!U4+'[2]Leg 2'!S4+'[2]Leg 3'!U4+'[2]Leg 4'!S4+'[2]Leg 5'!S4</f>
        <v>5.4331018518518438E-2</v>
      </c>
      <c r="V11" s="11">
        <f>'[2]Leg 1'!T4+'[2]Leg 2'!T4+'[2]Leg 3'!V4+'[2]Leg 4'!T4+'[2]Leg 5'!T4</f>
        <v>10</v>
      </c>
      <c r="W11" s="22">
        <f>J11+L11+O11+Q11+S11</f>
        <v>0.73234027777777821</v>
      </c>
      <c r="X11" s="23"/>
      <c r="Y11" s="23"/>
      <c r="Z11" s="17">
        <f t="shared" si="0"/>
        <v>3</v>
      </c>
      <c r="AA11" s="18"/>
    </row>
    <row r="12" spans="1:27" x14ac:dyDescent="0.25">
      <c r="A12" s="9">
        <f>+[2]Competitor!A9</f>
        <v>307</v>
      </c>
      <c r="B12" s="9" t="str">
        <f>[2]Competitor!B9</f>
        <v>A 4</v>
      </c>
      <c r="C12" s="10" t="str">
        <f>+[2]Competitor!H9</f>
        <v>Glenn</v>
      </c>
      <c r="D12" s="10" t="str">
        <f>+[2]Competitor!I9</f>
        <v>Owen</v>
      </c>
      <c r="E12" s="10" t="str">
        <f>+[2]Competitor!J9</f>
        <v>Mathew</v>
      </c>
      <c r="F12" s="10" t="str">
        <f>+[2]Competitor!K9</f>
        <v>Ryan</v>
      </c>
      <c r="G12" s="9"/>
      <c r="H12" s="12">
        <f>+[2]Prolog!J9</f>
        <v>0</v>
      </c>
      <c r="I12" s="20" t="str">
        <f>[2]Competitor!B9</f>
        <v>A 4</v>
      </c>
      <c r="J12" s="21">
        <f>'[2]Leg 1'!U9</f>
        <v>4.5796296296296432E-2</v>
      </c>
      <c r="K12" s="21" t="str">
        <f>'[2]Leg 1 - RallySafe Times'!BC11</f>
        <v>N</v>
      </c>
      <c r="L12" s="15">
        <f>+'[2]Leg 2'!U9</f>
        <v>7.9038194444444557E-2</v>
      </c>
      <c r="M12" s="15">
        <f>+H12+L12</f>
        <v>7.9038194444444557E-2</v>
      </c>
      <c r="N12" s="14" t="str">
        <f>'[2]Leg 2 - RallySafe Times'!BC11</f>
        <v>N</v>
      </c>
      <c r="O12" s="15">
        <f>+'[2]Leg 3'!W9</f>
        <v>0.13208217592592586</v>
      </c>
      <c r="P12" s="14" t="str">
        <f>'[2]Leg 3 - RallySafe Times '!BC11</f>
        <v>N</v>
      </c>
      <c r="Q12" s="15">
        <f>'[2]Leg 4'!U9</f>
        <v>0.42361111111111116</v>
      </c>
      <c r="R12" s="14" t="str">
        <f>'[2]Leg 4 - RallySafe Times'!BC11</f>
        <v>Y</v>
      </c>
      <c r="S12" s="15">
        <f>'[2]Leg 5'!U9</f>
        <v>0.34722222222222221</v>
      </c>
      <c r="T12" s="14" t="str">
        <f>'[2]Leg 5 - RallySafe Times'!BC11</f>
        <v>N</v>
      </c>
      <c r="U12" s="14">
        <f>'[2]Leg 1'!S9+'[2]Leg 1'!U9+'[2]Leg 2'!S9+'[2]Leg 3'!U9+'[2]Leg 4'!S9+'[2]Leg 5'!S9</f>
        <v>4.5796296296296432E-2</v>
      </c>
      <c r="V12" s="11">
        <f>'[2]Leg 1'!T9+'[2]Leg 2'!T9+'[2]Leg 3'!V9+'[2]Leg 4'!T9+'[2]Leg 5'!T9</f>
        <v>7</v>
      </c>
      <c r="W12" s="22">
        <f>J12+L12+O12+Q12+S12</f>
        <v>1.0277500000000002</v>
      </c>
      <c r="X12" s="23"/>
      <c r="Y12" s="23"/>
      <c r="Z12" s="17">
        <f t="shared" si="0"/>
        <v>4</v>
      </c>
      <c r="AA12" s="18"/>
    </row>
    <row r="13" spans="1:27" x14ac:dyDescent="0.25">
      <c r="A13" s="9"/>
      <c r="B13" s="9"/>
      <c r="C13" s="10"/>
      <c r="D13" s="10"/>
      <c r="E13" s="10"/>
      <c r="F13" s="10"/>
      <c r="G13" s="9"/>
      <c r="H13" s="12"/>
      <c r="I13" s="20"/>
      <c r="J13" s="21"/>
      <c r="K13" s="21"/>
      <c r="L13" s="15"/>
      <c r="M13" s="15"/>
      <c r="N13" s="14"/>
      <c r="O13" s="15"/>
      <c r="P13" s="14"/>
      <c r="Q13" s="15"/>
      <c r="R13" s="14"/>
      <c r="S13" s="15"/>
      <c r="T13" s="14"/>
      <c r="U13" s="14"/>
      <c r="V13" s="11"/>
      <c r="W13" s="22"/>
      <c r="X13" s="23"/>
      <c r="Y13" s="23"/>
      <c r="Z13" s="17"/>
      <c r="AA13" s="18"/>
    </row>
    <row r="14" spans="1:27" x14ac:dyDescent="0.25">
      <c r="A14" s="9">
        <f>+[2]Competitor!A5</f>
        <v>303</v>
      </c>
      <c r="B14" s="9" t="str">
        <f>[2]Competitor!B5</f>
        <v>A 5.1</v>
      </c>
      <c r="C14" s="10" t="str">
        <f>+[2]Competitor!H5</f>
        <v>Rob</v>
      </c>
      <c r="D14" s="10" t="str">
        <f>+[2]Competitor!I5</f>
        <v>Herridge</v>
      </c>
      <c r="E14" s="10" t="str">
        <f>+[2]Competitor!J5</f>
        <v>Sam</v>
      </c>
      <c r="F14" s="10" t="str">
        <f>+[2]Competitor!K5</f>
        <v>Hill</v>
      </c>
      <c r="G14" s="9"/>
      <c r="H14" s="12">
        <f>+[2]Prolog!J5</f>
        <v>0</v>
      </c>
      <c r="I14" s="20" t="str">
        <f>[2]Competitor!B5</f>
        <v>A 5.1</v>
      </c>
      <c r="J14" s="21">
        <f>'[2]Leg 1'!U5</f>
        <v>5.3171296296296244E-2</v>
      </c>
      <c r="K14" s="21" t="str">
        <f>'[2]Leg 1 - RallySafe Times'!BC7</f>
        <v>N</v>
      </c>
      <c r="L14" s="15">
        <f>+'[2]Leg 2'!U5</f>
        <v>8.2321759259259372E-2</v>
      </c>
      <c r="M14" s="15">
        <f>+H14+L14</f>
        <v>8.2321759259259372E-2</v>
      </c>
      <c r="N14" s="14" t="str">
        <f>'[2]Leg 2 - RallySafe Times'!BC7</f>
        <v>N</v>
      </c>
      <c r="O14" s="15">
        <f>+'[2]Leg 3'!W5</f>
        <v>0.15299768518518542</v>
      </c>
      <c r="P14" s="14" t="str">
        <f>'[2]Leg 3 - RallySafe Times '!BC7</f>
        <v>N</v>
      </c>
      <c r="Q14" s="15">
        <f>'[2]Leg 4'!U5</f>
        <v>0.11396875000000017</v>
      </c>
      <c r="R14" s="14" t="str">
        <f>'[2]Leg 4 - RallySafe Times'!BC7</f>
        <v>N</v>
      </c>
      <c r="S14" s="15">
        <f>'[2]Leg 5'!U5</f>
        <v>0.11408217592592595</v>
      </c>
      <c r="T14" s="14" t="str">
        <f>'[2]Leg 5 - RallySafe Times'!BC7</f>
        <v>N</v>
      </c>
      <c r="U14" s="14">
        <f>'[2]Leg 1'!S5+'[2]Leg 1'!U5+'[2]Leg 2'!S5+'[2]Leg 3'!U5+'[2]Leg 4'!S5+'[2]Leg 5'!S5</f>
        <v>5.3171296296296244E-2</v>
      </c>
      <c r="V14" s="11">
        <f>'[2]Leg 1'!T5+'[2]Leg 2'!T5+'[2]Leg 3'!V5+'[2]Leg 4'!T5+'[2]Leg 5'!T5</f>
        <v>13</v>
      </c>
      <c r="W14" s="22">
        <f>J14+L14+O14+Q14+S14</f>
        <v>0.51654166666666712</v>
      </c>
      <c r="X14" s="23"/>
      <c r="Y14" s="23"/>
      <c r="Z14" s="17">
        <v>1</v>
      </c>
      <c r="AA14" s="18"/>
    </row>
    <row r="15" spans="1:27" x14ac:dyDescent="0.25">
      <c r="A15" s="9"/>
      <c r="B15" s="9"/>
      <c r="C15" s="10"/>
      <c r="D15" s="10"/>
      <c r="E15" s="10"/>
      <c r="F15" s="10"/>
      <c r="G15" s="9"/>
      <c r="H15" s="12"/>
      <c r="I15" s="20"/>
      <c r="J15" s="21"/>
      <c r="K15" s="21"/>
      <c r="L15" s="15"/>
      <c r="M15" s="15"/>
      <c r="N15" s="14"/>
      <c r="O15" s="15"/>
      <c r="P15" s="14"/>
      <c r="Q15" s="15"/>
      <c r="R15" s="14"/>
      <c r="S15" s="15"/>
      <c r="T15" s="14"/>
      <c r="U15" s="14"/>
      <c r="V15" s="11"/>
      <c r="W15" s="22"/>
      <c r="X15" s="23"/>
      <c r="Y15" s="23"/>
      <c r="Z15" s="17"/>
      <c r="AA15" s="18"/>
    </row>
    <row r="16" spans="1:27" x14ac:dyDescent="0.25">
      <c r="A16" s="9">
        <f>+[2]Competitor!A13</f>
        <v>313</v>
      </c>
      <c r="B16" s="9" t="str">
        <f>[2]Competitor!B13</f>
        <v>A 5.2</v>
      </c>
      <c r="C16" s="10" t="str">
        <f>+[2]Competitor!H13</f>
        <v>Brett</v>
      </c>
      <c r="D16" s="10" t="str">
        <f>+[2]Competitor!I13</f>
        <v>Ross</v>
      </c>
      <c r="E16" s="10" t="str">
        <f>+[2]Competitor!J13</f>
        <v>Jason</v>
      </c>
      <c r="F16" s="10" t="str">
        <f>+[2]Competitor!K13</f>
        <v>Hague</v>
      </c>
      <c r="G16" s="9"/>
      <c r="H16" s="12">
        <f>+[2]Prolog!J15</f>
        <v>0</v>
      </c>
      <c r="I16" s="20" t="str">
        <f>[2]Competitor!B13</f>
        <v>A 5.2</v>
      </c>
      <c r="J16" s="21">
        <f>'[2]Leg 1'!U13</f>
        <v>8.2835648148148505E-2</v>
      </c>
      <c r="K16" s="21" t="str">
        <f>'[2]Leg 1 - RallySafe Times'!BC15</f>
        <v>N</v>
      </c>
      <c r="L16" s="15">
        <f>+'[2]Leg 2'!U13</f>
        <v>9.1774305555555533E-2</v>
      </c>
      <c r="M16" s="15">
        <f>+H16+L16</f>
        <v>9.1774305555555533E-2</v>
      </c>
      <c r="N16" s="14" t="str">
        <f>'[2]Leg 2 - RallySafe Times'!BC15</f>
        <v>N</v>
      </c>
      <c r="O16" s="15">
        <f>+'[2]Leg 3'!W13</f>
        <v>0.15797800925925964</v>
      </c>
      <c r="P16" s="14" t="str">
        <f>'[2]Leg 3 - RallySafe Times '!BC15</f>
        <v>N</v>
      </c>
      <c r="Q16" s="15">
        <f>'[2]Leg 4'!U13</f>
        <v>0.12237268518518524</v>
      </c>
      <c r="R16" s="14" t="str">
        <f>'[2]Leg 4 - RallySafe Times'!BC15</f>
        <v>N</v>
      </c>
      <c r="S16" s="15">
        <f>'[2]Leg 5'!U13</f>
        <v>0.13471064814814848</v>
      </c>
      <c r="T16" s="14" t="str">
        <f>'[2]Leg 5 - RallySafe Times'!BC15</f>
        <v>N</v>
      </c>
      <c r="U16" s="14">
        <f>'[2]Leg 1'!S13+'[2]Leg 1'!U13+'[2]Leg 2'!S13+'[2]Leg 3'!U13+'[2]Leg 4'!S13+'[2]Leg 5'!S13</f>
        <v>8.2835648148148505E-2</v>
      </c>
      <c r="V16" s="11">
        <f>'[2]Leg 1'!T13+'[2]Leg 2'!T13+'[2]Leg 3'!V13+'[2]Leg 4'!T13+'[2]Leg 5'!T13</f>
        <v>13</v>
      </c>
      <c r="W16" s="22">
        <f>J16+L16+O16+Q16+S16</f>
        <v>0.58967129629629733</v>
      </c>
      <c r="X16" s="23"/>
      <c r="Y16" s="23"/>
      <c r="Z16" s="17">
        <v>1</v>
      </c>
      <c r="AA16" s="18"/>
    </row>
    <row r="17" spans="1:27" x14ac:dyDescent="0.25">
      <c r="A17" s="9">
        <f>+[2]Competitor!A6</f>
        <v>304</v>
      </c>
      <c r="B17" s="9" t="str">
        <f>[2]Competitor!B6</f>
        <v>A 5.2</v>
      </c>
      <c r="C17" s="10" t="str">
        <f>+[2]Competitor!H6</f>
        <v>Warren</v>
      </c>
      <c r="D17" s="10" t="str">
        <f>+[2]Competitor!I6</f>
        <v>Denham</v>
      </c>
      <c r="E17" s="10" t="str">
        <f>+[2]Competitor!J6</f>
        <v>Arron</v>
      </c>
      <c r="F17" s="10" t="str">
        <f>+[2]Competitor!K6</f>
        <v>Topliff</v>
      </c>
      <c r="G17" s="9"/>
      <c r="H17" s="12">
        <f>+[2]Prolog!J6</f>
        <v>0</v>
      </c>
      <c r="I17" s="20" t="str">
        <f>[2]Competitor!B6</f>
        <v>A 5.2</v>
      </c>
      <c r="J17" s="21">
        <f>'[2]Leg 1'!U6</f>
        <v>5.0165509259259472E-2</v>
      </c>
      <c r="K17" s="21" t="str">
        <f>'[2]Leg 1 - RallySafe Times'!BC8</f>
        <v>N</v>
      </c>
      <c r="L17" s="15">
        <f>+'[2]Leg 2'!U6</f>
        <v>0.21439699074074081</v>
      </c>
      <c r="M17" s="15">
        <f>+H17+L17</f>
        <v>0.21439699074074081</v>
      </c>
      <c r="N17" s="14" t="str">
        <f>'[2]Leg 2 - RallySafe Times'!BC8</f>
        <v>Y</v>
      </c>
      <c r="O17" s="15">
        <f>+'[2]Leg 3'!W6</f>
        <v>0.14530555555555577</v>
      </c>
      <c r="P17" s="14" t="str">
        <f>'[2]Leg 3 - RallySafe Times '!BC8</f>
        <v>N</v>
      </c>
      <c r="Q17" s="15">
        <f>'[2]Leg 4'!U6</f>
        <v>0.11016782407407422</v>
      </c>
      <c r="R17" s="14" t="str">
        <f>'[2]Leg 4 - RallySafe Times'!BC8</f>
        <v>N</v>
      </c>
      <c r="S17" s="15">
        <f>'[2]Leg 5'!U6</f>
        <v>0.40277777777777779</v>
      </c>
      <c r="T17" s="14" t="str">
        <f>'[2]Leg 5 - RallySafe Times'!BC8</f>
        <v>N</v>
      </c>
      <c r="U17" s="14">
        <f>'[2]Leg 1'!S6+'[2]Leg 1'!U6+'[2]Leg 2'!S6+'[2]Leg 3'!U6+'[2]Leg 4'!S6+'[2]Leg 5'!S6</f>
        <v>5.0165509259259472E-2</v>
      </c>
      <c r="V17" s="11">
        <f>'[2]Leg 1'!T6+'[2]Leg 2'!T6+'[2]Leg 3'!V6+'[2]Leg 4'!T6+'[2]Leg 5'!T6</f>
        <v>6</v>
      </c>
      <c r="W17" s="22">
        <f>J17+L17+O17+Q17+S17</f>
        <v>0.92281365740740806</v>
      </c>
      <c r="X17" s="23"/>
      <c r="Y17" s="23"/>
      <c r="Z17" s="17">
        <f t="shared" si="0"/>
        <v>2</v>
      </c>
      <c r="AA17" s="18"/>
    </row>
    <row r="18" spans="1:27" x14ac:dyDescent="0.25">
      <c r="A18" s="9"/>
      <c r="B18" s="9"/>
      <c r="C18" s="10"/>
      <c r="D18" s="10"/>
      <c r="E18" s="10"/>
      <c r="F18" s="10"/>
      <c r="G18" s="9"/>
      <c r="H18" s="12"/>
      <c r="I18" s="20"/>
      <c r="J18" s="21"/>
      <c r="K18" s="21"/>
      <c r="L18" s="15"/>
      <c r="M18" s="15"/>
      <c r="N18" s="14"/>
      <c r="O18" s="15"/>
      <c r="P18" s="14"/>
      <c r="Q18" s="15"/>
      <c r="R18" s="14"/>
      <c r="S18" s="15"/>
      <c r="T18" s="14"/>
      <c r="U18" s="14"/>
      <c r="V18" s="11"/>
      <c r="W18" s="22"/>
      <c r="X18" s="23"/>
      <c r="Y18" s="23"/>
      <c r="Z18" s="17"/>
      <c r="AA18" s="18"/>
    </row>
    <row r="19" spans="1:27" x14ac:dyDescent="0.25">
      <c r="A19" s="9">
        <f>+[2]Competitor!A2</f>
        <v>300</v>
      </c>
      <c r="B19" s="9" t="str">
        <f>[2]Competitor!B2</f>
        <v>A 5.3</v>
      </c>
      <c r="C19" s="10" t="str">
        <f>+[2]Competitor!H2</f>
        <v>John</v>
      </c>
      <c r="D19" s="10" t="str">
        <f>+[2]Competitor!I2</f>
        <v>Purshouse</v>
      </c>
      <c r="E19" s="10" t="str">
        <f>+[2]Competitor!J2</f>
        <v>Toni</v>
      </c>
      <c r="F19" s="10" t="str">
        <f>+[2]Competitor!K2</f>
        <v>Feaver</v>
      </c>
      <c r="G19" s="9"/>
      <c r="H19" s="12">
        <f>+[2]Prolog!J2</f>
        <v>0</v>
      </c>
      <c r="I19" s="20" t="str">
        <f>[2]Competitor!B2</f>
        <v>A 5.3</v>
      </c>
      <c r="J19" s="21">
        <f>'[2]Leg 1'!U2</f>
        <v>5.047916666666688E-2</v>
      </c>
      <c r="K19" s="21" t="str">
        <f>'[2]Leg 1 - RallySafe Times'!BC4</f>
        <v>N</v>
      </c>
      <c r="L19" s="15">
        <f>+'[2]Leg 2'!U2</f>
        <v>7.9634259259259516E-2</v>
      </c>
      <c r="M19" s="15">
        <f>+H19+L19</f>
        <v>7.9634259259259516E-2</v>
      </c>
      <c r="N19" s="14" t="str">
        <f>'[2]Leg 2 - RallySafe Times'!BC4</f>
        <v>N</v>
      </c>
      <c r="O19" s="15">
        <f>+'[2]Leg 3'!W2</f>
        <v>0.1363553240740743</v>
      </c>
      <c r="P19" s="14" t="str">
        <f>'[2]Leg 3 - RallySafe Times '!BC4</f>
        <v>N</v>
      </c>
      <c r="Q19" s="15">
        <f>'[2]Leg 4'!U2</f>
        <v>0.14392129629629646</v>
      </c>
      <c r="R19" s="14" t="str">
        <f>'[2]Leg 4 - RallySafe Times'!BC4</f>
        <v>N</v>
      </c>
      <c r="S19" s="15">
        <f>'[2]Leg 5'!U2</f>
        <v>0.11153935185185197</v>
      </c>
      <c r="T19" s="14" t="str">
        <f>'[2]Leg 5 - RallySafe Times'!BC4</f>
        <v>N</v>
      </c>
      <c r="U19" s="14">
        <f>'[2]Leg 1'!S2+'[2]Leg 1'!U2+'[2]Leg 2'!S2+'[2]Leg 3'!U2+'[2]Leg 4'!S2+'[2]Leg 5'!S2</f>
        <v>5.047916666666688E-2</v>
      </c>
      <c r="V19" s="11">
        <f>'[2]Leg 1'!T2+'[2]Leg 2'!T2+'[2]Leg 3'!V2+'[2]Leg 4'!T2+'[2]Leg 5'!T2</f>
        <v>13</v>
      </c>
      <c r="W19" s="22">
        <f>J19+L19+O19+Q19+S19</f>
        <v>0.52192939814814909</v>
      </c>
      <c r="X19" s="23"/>
      <c r="Y19" s="23"/>
      <c r="Z19" s="17">
        <v>1</v>
      </c>
      <c r="AA19" s="18"/>
    </row>
    <row r="20" spans="1:27" x14ac:dyDescent="0.25">
      <c r="A20" s="9">
        <f>+[2]Competitor!A3</f>
        <v>301</v>
      </c>
      <c r="B20" s="9" t="str">
        <f>[2]Competitor!B3</f>
        <v>A 5.3</v>
      </c>
      <c r="C20" s="10" t="str">
        <f>+[2]Competitor!H3</f>
        <v>Greg</v>
      </c>
      <c r="D20" s="10" t="str">
        <f>+[2]Competitor!I3</f>
        <v>Scanlon</v>
      </c>
      <c r="E20" s="10" t="str">
        <f>+[2]Competitor!J3</f>
        <v>Liam</v>
      </c>
      <c r="F20" s="10" t="str">
        <f>+[2]Competitor!K3</f>
        <v>Nunns</v>
      </c>
      <c r="G20" s="9"/>
      <c r="H20" s="12">
        <f>+[2]Prolog!J3</f>
        <v>0</v>
      </c>
      <c r="I20" s="20" t="str">
        <f>[2]Competitor!B3</f>
        <v>A 5.3</v>
      </c>
      <c r="J20" s="21">
        <f>'[2]Leg 1'!U3</f>
        <v>5.5656249999999963E-2</v>
      </c>
      <c r="K20" s="21" t="str">
        <f>'[2]Leg 1 - RallySafe Times'!BC5</f>
        <v>N</v>
      </c>
      <c r="L20" s="15">
        <f>+'[2]Leg 2'!U3</f>
        <v>8.3148148148148263E-2</v>
      </c>
      <c r="M20" s="15">
        <f>+H20+L20</f>
        <v>8.3148148148148263E-2</v>
      </c>
      <c r="N20" s="14" t="str">
        <f>'[2]Leg 2 - RallySafe Times'!BC5</f>
        <v>N</v>
      </c>
      <c r="O20" s="15">
        <f>+'[2]Leg 3'!W3</f>
        <v>0.14892592592592607</v>
      </c>
      <c r="P20" s="14" t="str">
        <f>'[2]Leg 3 - RallySafe Times '!BC5</f>
        <v>N</v>
      </c>
      <c r="Q20" s="15">
        <f>'[2]Leg 4'!U3</f>
        <v>0.30148032407407399</v>
      </c>
      <c r="R20" s="14" t="str">
        <f>'[2]Leg 4 - RallySafe Times'!BC5</f>
        <v>Y</v>
      </c>
      <c r="S20" s="15">
        <f>'[2]Leg 5'!U3</f>
        <v>0.34722222222222221</v>
      </c>
      <c r="T20" s="14" t="str">
        <f>'[2]Leg 5 - RallySafe Times'!BC5</f>
        <v>N</v>
      </c>
      <c r="U20" s="14">
        <f>'[2]Leg 1'!S3+'[2]Leg 1'!U3+'[2]Leg 2'!S3+'[2]Leg 3'!U3+'[2]Leg 4'!S3+'[2]Leg 5'!S3</f>
        <v>5.5656249999999963E-2</v>
      </c>
      <c r="V20" s="11">
        <f>'[2]Leg 1'!T3+'[2]Leg 2'!T3+'[2]Leg 3'!V3+'[2]Leg 4'!T3+'[2]Leg 5'!T3</f>
        <v>8</v>
      </c>
      <c r="W20" s="22">
        <f>J20+L20+O20+Q20+S20</f>
        <v>0.93643287037037048</v>
      </c>
      <c r="X20" s="23"/>
      <c r="Y20" s="23"/>
      <c r="Z20" s="17">
        <f t="shared" si="0"/>
        <v>2</v>
      </c>
      <c r="AA20" s="18"/>
    </row>
    <row r="21" spans="1:27" x14ac:dyDescent="0.25">
      <c r="A21" s="9">
        <f>+[2]Competitor!A14</f>
        <v>314</v>
      </c>
      <c r="B21" s="9" t="str">
        <f>[2]Competitor!B14</f>
        <v>A 5.3</v>
      </c>
      <c r="C21" s="10" t="str">
        <f>+[2]Competitor!H14</f>
        <v>Guy</v>
      </c>
      <c r="D21" s="10" t="str">
        <f>+[2]Competitor!I14</f>
        <v>Shoemark</v>
      </c>
      <c r="E21" s="10" t="str">
        <f>+[2]Competitor!J14</f>
        <v>Heidi</v>
      </c>
      <c r="F21" s="10" t="str">
        <f>+[2]Competitor!K14</f>
        <v>Shoemark</v>
      </c>
      <c r="G21" s="9"/>
      <c r="H21" s="12">
        <f>+[2]Prolog!J16</f>
        <v>0</v>
      </c>
      <c r="I21" s="20" t="str">
        <f>[2]Competitor!B14</f>
        <v>A 5.3</v>
      </c>
      <c r="J21" s="21">
        <f>'[2]Leg 1'!U14</f>
        <v>5.5449074074074067E-2</v>
      </c>
      <c r="K21" s="21" t="str">
        <f>'[2]Leg 1 - RallySafe Times'!BC16</f>
        <v>N</v>
      </c>
      <c r="L21" s="15">
        <f>+'[2]Leg 2'!U14</f>
        <v>0.24458333333333349</v>
      </c>
      <c r="M21" s="15">
        <f>+H21+L21</f>
        <v>0.24458333333333349</v>
      </c>
      <c r="N21" s="14" t="str">
        <f>'[2]Leg 2 - RallySafe Times'!BC16</f>
        <v>Y</v>
      </c>
      <c r="O21" s="15">
        <f>+'[2]Leg 3'!W14</f>
        <v>0.49883680555555554</v>
      </c>
      <c r="P21" s="14" t="str">
        <f>'[2]Leg 3 - RallySafe Times '!BC16</f>
        <v>Y</v>
      </c>
      <c r="Q21" s="15">
        <f>'[2]Leg 4'!U14</f>
        <v>0.59722222222222221</v>
      </c>
      <c r="R21" s="14" t="str">
        <f>'[2]Leg 4 - RallySafe Times'!BC16</f>
        <v>N</v>
      </c>
      <c r="S21" s="15">
        <f>'[2]Leg 5'!U14</f>
        <v>0.34722222222222221</v>
      </c>
      <c r="T21" s="14" t="str">
        <f>'[2]Leg 5 - RallySafe Times'!BC16</f>
        <v>N</v>
      </c>
      <c r="U21" s="14">
        <f>'[2]Leg 1'!S14+'[2]Leg 1'!U14+'[2]Leg 2'!S14+'[2]Leg 3'!U14+'[2]Leg 4'!S14+'[2]Leg 5'!S14</f>
        <v>5.5449074074074067E-2</v>
      </c>
      <c r="V21" s="11">
        <f>'[2]Leg 1'!T14+'[2]Leg 2'!T14+'[2]Leg 3'!V14+'[2]Leg 4'!T14+'[2]Leg 5'!T14</f>
        <v>3</v>
      </c>
      <c r="W21" s="22">
        <f>J21+L21+O21+Q21+S21</f>
        <v>1.7433136574074077</v>
      </c>
      <c r="X21" s="23"/>
      <c r="Y21" s="23"/>
      <c r="Z21" s="17">
        <f t="shared" si="0"/>
        <v>3</v>
      </c>
      <c r="AA21" s="18"/>
    </row>
    <row r="22" spans="1:27" x14ac:dyDescent="0.25">
      <c r="A22" s="9">
        <f>+[2]Competitor!A10</f>
        <v>309</v>
      </c>
      <c r="B22" s="9" t="str">
        <f>[2]Competitor!B10</f>
        <v>A 5.3</v>
      </c>
      <c r="C22" s="10" t="str">
        <f>+[2]Competitor!H10</f>
        <v>Todd</v>
      </c>
      <c r="D22" s="10" t="str">
        <f>+[2]Competitor!I10</f>
        <v>Smith</v>
      </c>
      <c r="E22" s="10" t="str">
        <f>+[2]Competitor!J10</f>
        <v>Geoff</v>
      </c>
      <c r="F22" s="10" t="str">
        <f>+[2]Competitor!K10</f>
        <v>Smith</v>
      </c>
      <c r="G22" s="9"/>
      <c r="H22" s="12">
        <f>+[2]Prolog!J11</f>
        <v>0</v>
      </c>
      <c r="I22" s="20" t="str">
        <f>[2]Competitor!B10</f>
        <v>A 5.3</v>
      </c>
      <c r="J22" s="21">
        <f>'[2]Leg 1'!U10</f>
        <v>4.9363425925926005E-2</v>
      </c>
      <c r="K22" s="21" t="str">
        <f>'[2]Leg 1 - RallySafe Times'!BC12</f>
        <v>N</v>
      </c>
      <c r="L22" s="15">
        <f>+'[2]Leg 2'!U10</f>
        <v>0.25277662037037052</v>
      </c>
      <c r="M22" s="15">
        <f>+H22+L22</f>
        <v>0.25277662037037052</v>
      </c>
      <c r="N22" s="14" t="str">
        <f>'[2]Leg 2 - RallySafe Times'!BC12</f>
        <v>Y</v>
      </c>
      <c r="O22" s="15">
        <f>+'[2]Leg 3'!W10</f>
        <v>0.51388888888888884</v>
      </c>
      <c r="P22" s="14" t="str">
        <f>'[2]Leg 3 - RallySafe Times '!BC12</f>
        <v>N</v>
      </c>
      <c r="Q22" s="15">
        <f>'[2]Leg 4'!U10</f>
        <v>0.59722222222222221</v>
      </c>
      <c r="R22" s="14" t="str">
        <f>'[2]Leg 4 - RallySafe Times'!BC12</f>
        <v>N</v>
      </c>
      <c r="S22" s="15">
        <f>'[2]Leg 5'!U10</f>
        <v>0.34722222222222221</v>
      </c>
      <c r="T22" s="14" t="str">
        <f>'[2]Leg 5 - RallySafe Times'!BC12</f>
        <v>N</v>
      </c>
      <c r="U22" s="14">
        <f>'[2]Leg 1'!S10+'[2]Leg 1'!U10+'[2]Leg 2'!S10+'[2]Leg 3'!U10+'[2]Leg 4'!S10+'[2]Leg 5'!S10</f>
        <v>4.9363425925926005E-2</v>
      </c>
      <c r="V22" s="11">
        <f>'[2]Leg 1'!T10+'[2]Leg 2'!T10+'[2]Leg 3'!V10+'[2]Leg 4'!T10+'[2]Leg 5'!T10</f>
        <v>2</v>
      </c>
      <c r="W22" s="22">
        <f>J22+L22+O22+Q22+S22</f>
        <v>1.7604733796296297</v>
      </c>
      <c r="X22" s="23"/>
      <c r="Y22" s="23"/>
      <c r="Z22" s="17">
        <f t="shared" si="0"/>
        <v>4</v>
      </c>
      <c r="AA22" s="18"/>
    </row>
    <row r="23" spans="1:27" x14ac:dyDescent="0.25">
      <c r="A23" s="9"/>
      <c r="B23" s="9"/>
      <c r="C23" s="10"/>
      <c r="D23" s="10"/>
      <c r="E23" s="10"/>
      <c r="F23" s="10"/>
      <c r="G23" s="9"/>
      <c r="H23" s="12"/>
      <c r="I23" s="20"/>
      <c r="J23" s="21"/>
      <c r="K23" s="21"/>
      <c r="L23" s="15"/>
      <c r="M23" s="15"/>
      <c r="N23" s="14"/>
      <c r="O23" s="15"/>
      <c r="P23" s="14"/>
      <c r="Q23" s="15"/>
      <c r="R23" s="14"/>
      <c r="S23" s="15"/>
      <c r="T23" s="14"/>
      <c r="U23" s="14"/>
      <c r="V23" s="11"/>
      <c r="W23" s="22"/>
      <c r="X23" s="23"/>
      <c r="Y23" s="23"/>
      <c r="Z23" s="17"/>
      <c r="AA23" s="18"/>
    </row>
    <row r="24" spans="1:27" x14ac:dyDescent="0.25">
      <c r="A24" s="9">
        <f>+[2]Competitor!A17</f>
        <v>317</v>
      </c>
      <c r="B24" s="9" t="str">
        <f>[2]Competitor!B17</f>
        <v>A 6</v>
      </c>
      <c r="C24" s="10" t="str">
        <f>+[2]Competitor!H17</f>
        <v>Phil</v>
      </c>
      <c r="D24" s="10" t="str">
        <f>+[2]Competitor!I17</f>
        <v>Lovett</v>
      </c>
      <c r="E24" s="10" t="str">
        <f>+[2]Competitor!J17</f>
        <v>Robert</v>
      </c>
      <c r="F24" s="10" t="str">
        <f>+[2]Competitor!K17</f>
        <v>Blackadder</v>
      </c>
      <c r="G24" s="9"/>
      <c r="H24" s="12">
        <f>+[2]Prolog!J19</f>
        <v>0</v>
      </c>
      <c r="I24" s="20" t="str">
        <f>[2]Competitor!B17</f>
        <v>A 6</v>
      </c>
      <c r="J24" s="21">
        <f>'[2]Leg 1'!U17</f>
        <v>4.9577546296296501E-2</v>
      </c>
      <c r="K24" s="21" t="str">
        <f>'[2]Leg 1 - RallySafe Times'!BC19</f>
        <v>N</v>
      </c>
      <c r="L24" s="15">
        <f>+'[2]Leg 2'!U17</f>
        <v>9.0350694444444615E-2</v>
      </c>
      <c r="M24" s="15">
        <f>+H24+L24</f>
        <v>9.0350694444444615E-2</v>
      </c>
      <c r="N24" s="14" t="str">
        <f>'[2]Leg 2 - RallySafe Times'!BC19</f>
        <v>N</v>
      </c>
      <c r="O24" s="15">
        <f>+'[2]Leg 3'!W17</f>
        <v>0.15047106481481526</v>
      </c>
      <c r="P24" s="14" t="str">
        <f>'[2]Leg 3 - RallySafe Times '!BC19</f>
        <v>N</v>
      </c>
      <c r="Q24" s="15">
        <f>'[2]Leg 4'!U17</f>
        <v>0.10918171296296292</v>
      </c>
      <c r="R24" s="14" t="str">
        <f>'[2]Leg 4 - RallySafe Times'!BC19</f>
        <v>N</v>
      </c>
      <c r="S24" s="15">
        <f>'[2]Leg 5'!U17</f>
        <v>0.12228587962962989</v>
      </c>
      <c r="T24" s="14" t="str">
        <f>'[2]Leg 5 - RallySafe Times'!BC19</f>
        <v>N</v>
      </c>
      <c r="U24" s="14">
        <f>'[2]Leg 1'!S17+'[2]Leg 1'!U17+'[2]Leg 2'!S17+'[2]Leg 3'!U17+'[2]Leg 4'!S17+'[2]Leg 5'!S17</f>
        <v>4.9577546296296501E-2</v>
      </c>
      <c r="V24" s="11">
        <f>'[2]Leg 1'!T17+'[2]Leg 2'!T17+'[2]Leg 3'!V17+'[2]Leg 4'!T17+'[2]Leg 5'!T17</f>
        <v>13</v>
      </c>
      <c r="W24" s="22">
        <f>J24+L24+O24+Q24+S24</f>
        <v>0.52186689814814913</v>
      </c>
      <c r="X24" s="23"/>
      <c r="Y24" s="23"/>
      <c r="Z24" s="17">
        <v>1</v>
      </c>
      <c r="AA24" s="18"/>
    </row>
    <row r="25" spans="1:27" x14ac:dyDescent="0.25">
      <c r="A25" s="9">
        <f>+[2]Competitor!A18</f>
        <v>318</v>
      </c>
      <c r="B25" s="9" t="str">
        <f>[2]Competitor!B18</f>
        <v>A 6</v>
      </c>
      <c r="C25" s="10" t="str">
        <f>+[2]Competitor!H18</f>
        <v>Jason</v>
      </c>
      <c r="D25" s="10" t="str">
        <f>+[2]Competitor!I18</f>
        <v>O'Brien</v>
      </c>
      <c r="E25" s="10" t="str">
        <f>+[2]Competitor!J18</f>
        <v>Richard</v>
      </c>
      <c r="F25" s="10" t="str">
        <f>+[2]Competitor!K18</f>
        <v>Swane</v>
      </c>
      <c r="G25" s="9"/>
      <c r="H25" s="12">
        <f>+[2]Prolog!J20</f>
        <v>0</v>
      </c>
      <c r="I25" s="20" t="str">
        <f>[2]Competitor!B18</f>
        <v>A 6</v>
      </c>
      <c r="J25" s="21">
        <f>'[2]Leg 1'!U18</f>
        <v>5.8574074074074209E-2</v>
      </c>
      <c r="K25" s="21" t="str">
        <f>'[2]Leg 1 - RallySafe Times'!BC20</f>
        <v>N</v>
      </c>
      <c r="L25" s="15">
        <f>+'[2]Leg 2'!U18</f>
        <v>0.10057291666666655</v>
      </c>
      <c r="M25" s="15">
        <f>+H25+L25</f>
        <v>0.10057291666666655</v>
      </c>
      <c r="N25" s="14" t="str">
        <f>'[2]Leg 2 - RallySafe Times'!BC20</f>
        <v>N</v>
      </c>
      <c r="O25" s="15">
        <f>+'[2]Leg 3'!W18</f>
        <v>0.17345254629629636</v>
      </c>
      <c r="P25" s="14" t="str">
        <f>'[2]Leg 3 - RallySafe Times '!BC20</f>
        <v>N</v>
      </c>
      <c r="Q25" s="15">
        <f>'[2]Leg 4'!U18</f>
        <v>0.12906018518518553</v>
      </c>
      <c r="R25" s="14" t="str">
        <f>'[2]Leg 4 - RallySafe Times'!BC20</f>
        <v>N</v>
      </c>
      <c r="S25" s="15">
        <f>'[2]Leg 5'!U18</f>
        <v>0.13909259259259277</v>
      </c>
      <c r="T25" s="14" t="str">
        <f>'[2]Leg 5 - RallySafe Times'!BC20</f>
        <v>N</v>
      </c>
      <c r="U25" s="14">
        <f>'[2]Leg 1'!S18+'[2]Leg 1'!U18+'[2]Leg 2'!S18+'[2]Leg 3'!U18+'[2]Leg 4'!S18+'[2]Leg 5'!S18</f>
        <v>5.8574074074074209E-2</v>
      </c>
      <c r="V25" s="11">
        <f>'[2]Leg 1'!T18+'[2]Leg 2'!T18+'[2]Leg 3'!V18+'[2]Leg 4'!T18+'[2]Leg 5'!T18</f>
        <v>13</v>
      </c>
      <c r="W25" s="22">
        <f>J25+L25+O25+Q25+S25</f>
        <v>0.6007523148148155</v>
      </c>
      <c r="X25" s="23"/>
      <c r="Y25" s="23"/>
      <c r="Z25" s="17">
        <f t="shared" si="0"/>
        <v>2</v>
      </c>
      <c r="AA25" s="18"/>
    </row>
    <row r="26" spans="1:27" x14ac:dyDescent="0.25">
      <c r="A26" s="9">
        <f>+[2]Competitor!A19</f>
        <v>319</v>
      </c>
      <c r="B26" s="9" t="str">
        <f>[2]Competitor!B19</f>
        <v>A 6</v>
      </c>
      <c r="C26" s="10" t="str">
        <f>+[2]Competitor!H19</f>
        <v>Graham</v>
      </c>
      <c r="D26" s="10" t="str">
        <f>+[2]Competitor!I19</f>
        <v>Colbran</v>
      </c>
      <c r="E26" s="10" t="str">
        <f>+[2]Competitor!J19</f>
        <v>Paul</v>
      </c>
      <c r="F26" s="10" t="str">
        <f>+[2]Competitor!K19</f>
        <v>Campion</v>
      </c>
      <c r="G26" s="9"/>
      <c r="H26" s="12">
        <f>+[2]Prolog!J21</f>
        <v>0</v>
      </c>
      <c r="I26" s="20" t="str">
        <f>[2]Competitor!B19</f>
        <v>A 6</v>
      </c>
      <c r="J26" s="21">
        <f>'[2]Leg 1'!U19</f>
        <v>5.4321759259259403E-2</v>
      </c>
      <c r="K26" s="21" t="str">
        <f>'[2]Leg 1 - RallySafe Times'!BC21</f>
        <v>N</v>
      </c>
      <c r="L26" s="15">
        <f>+'[2]Leg 2'!U19</f>
        <v>8.7428240740740862E-2</v>
      </c>
      <c r="M26" s="15">
        <f>+H26+L26</f>
        <v>8.7428240740740862E-2</v>
      </c>
      <c r="N26" s="14" t="str">
        <f>'[2]Leg 2 - RallySafe Times'!BC21</f>
        <v>N</v>
      </c>
      <c r="O26" s="15">
        <f>+'[2]Leg 3'!W19</f>
        <v>0.15934837962962994</v>
      </c>
      <c r="P26" s="14" t="str">
        <f>'[2]Leg 3 - RallySafe Times '!BC21</f>
        <v>N</v>
      </c>
      <c r="Q26" s="15">
        <f>'[2]Leg 4'!U19</f>
        <v>0.42361111111111127</v>
      </c>
      <c r="R26" s="14" t="str">
        <f>'[2]Leg 4 - RallySafe Times'!BC21</f>
        <v>Y</v>
      </c>
      <c r="S26" s="15">
        <f>'[2]Leg 5'!U19</f>
        <v>0.34722222222222221</v>
      </c>
      <c r="T26" s="14" t="str">
        <f>'[2]Leg 5 - RallySafe Times'!BC21</f>
        <v>N</v>
      </c>
      <c r="U26" s="14">
        <f>'[2]Leg 1'!S19+'[2]Leg 1'!U19+'[2]Leg 2'!S19+'[2]Leg 3'!U19+'[2]Leg 4'!S19+'[2]Leg 5'!S19</f>
        <v>5.4321759259259403E-2</v>
      </c>
      <c r="V26" s="11">
        <f>'[2]Leg 1'!T19+'[2]Leg 2'!T19+'[2]Leg 3'!V19+'[2]Leg 4'!T19+'[2]Leg 5'!T19</f>
        <v>7</v>
      </c>
      <c r="W26" s="22">
        <f>J26+L26+O26+Q26+S26</f>
        <v>1.0719317129629635</v>
      </c>
      <c r="X26" s="23"/>
      <c r="Y26" s="23"/>
      <c r="Z26" s="17">
        <f t="shared" si="0"/>
        <v>3</v>
      </c>
      <c r="AA26" s="18"/>
    </row>
    <row r="27" spans="1:27" x14ac:dyDescent="0.25">
      <c r="A27" s="9"/>
      <c r="B27" s="9"/>
      <c r="C27" s="10"/>
      <c r="D27" s="10"/>
      <c r="E27" s="10"/>
      <c r="F27" s="10"/>
      <c r="G27" s="9"/>
      <c r="H27" s="12"/>
      <c r="I27" s="20"/>
      <c r="J27" s="21"/>
      <c r="K27" s="21"/>
      <c r="L27" s="15"/>
      <c r="M27" s="15"/>
      <c r="N27" s="14"/>
      <c r="O27" s="15"/>
      <c r="P27" s="14"/>
      <c r="Q27" s="15"/>
      <c r="R27" s="14"/>
      <c r="S27" s="15"/>
      <c r="T27" s="14"/>
      <c r="U27" s="14"/>
      <c r="V27" s="11"/>
      <c r="W27" s="22"/>
      <c r="X27" s="23"/>
      <c r="Y27" s="23"/>
      <c r="Z27" s="17"/>
      <c r="AA27" s="18"/>
    </row>
    <row r="28" spans="1:27" x14ac:dyDescent="0.25">
      <c r="A28" s="9">
        <f>+[2]Competitor!A20</f>
        <v>320</v>
      </c>
      <c r="B28" s="9" t="str">
        <f>[2]Competitor!B20</f>
        <v>PRC</v>
      </c>
      <c r="C28" s="10" t="str">
        <f>+[2]Competitor!H20</f>
        <v>Michael</v>
      </c>
      <c r="D28" s="10" t="str">
        <f>+[2]Competitor!I20</f>
        <v>Sawyer</v>
      </c>
      <c r="E28" s="10" t="str">
        <f>+[2]Competitor!J20</f>
        <v>Andrew</v>
      </c>
      <c r="F28" s="10" t="str">
        <f>+[2]Competitor!K20</f>
        <v>Sawyer</v>
      </c>
      <c r="G28" s="9"/>
      <c r="H28" s="12">
        <f>+[2]Prolog!J22</f>
        <v>0</v>
      </c>
      <c r="I28" s="20" t="str">
        <f>[2]Competitor!B20</f>
        <v>PRC</v>
      </c>
      <c r="J28" s="21">
        <f>'[2]Leg 1'!U20</f>
        <v>9.7826388888889046E-2</v>
      </c>
      <c r="K28" s="21" t="str">
        <f>'[2]Leg 1 - RallySafe Times'!BC22</f>
        <v>N</v>
      </c>
      <c r="L28" s="15">
        <f>+'[2]Leg 2'!U20</f>
        <v>0.21484375</v>
      </c>
      <c r="M28" s="15">
        <f>+H28+L28</f>
        <v>0.21484375</v>
      </c>
      <c r="N28" s="14" t="str">
        <f>'[2]Leg 2 - RallySafe Times'!BC22</f>
        <v>Y</v>
      </c>
      <c r="O28" s="15">
        <f>+'[2]Leg 3'!W20</f>
        <v>0.20205092592592597</v>
      </c>
      <c r="P28" s="14" t="str">
        <f>'[2]Leg 3 - RallySafe Times '!BC22</f>
        <v>N</v>
      </c>
      <c r="Q28" s="15">
        <f>'[2]Leg 4'!U20</f>
        <v>0.46775115740740747</v>
      </c>
      <c r="R28" s="14" t="str">
        <f>'[2]Leg 4 - RallySafe Times'!BC22</f>
        <v>Y</v>
      </c>
      <c r="S28" s="15">
        <f>'[2]Leg 5'!U20</f>
        <v>0.15165625000000005</v>
      </c>
      <c r="T28" s="14" t="str">
        <f>'[2]Leg 5 - RallySafe Times'!BC22</f>
        <v>N</v>
      </c>
      <c r="U28" s="14">
        <f>'[2]Leg 1'!S20+'[2]Leg 1'!U20+'[2]Leg 2'!S20+'[2]Leg 3'!U20+'[2]Leg 4'!S20+'[2]Leg 5'!S20</f>
        <v>9.7826388888889046E-2</v>
      </c>
      <c r="V28" s="11">
        <f>'[2]Leg 1'!T20+'[2]Leg 2'!T20+'[2]Leg 3'!V20+'[2]Leg 4'!T20+'[2]Leg 5'!T20</f>
        <v>10</v>
      </c>
      <c r="W28" s="22">
        <f>J28+L28+O28+Q28+S28</f>
        <v>1.1341284722222227</v>
      </c>
      <c r="X28" s="23"/>
      <c r="Y28" s="23"/>
      <c r="Z28" s="17">
        <v>1</v>
      </c>
      <c r="AA2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opLeftCell="E1" workbookViewId="0"/>
  </sheetViews>
  <sheetFormatPr defaultRowHeight="15" x14ac:dyDescent="0.25"/>
  <cols>
    <col min="7" max="8" width="0" hidden="1" customWidth="1"/>
    <col min="12" max="12" width="0" hidden="1" customWidth="1"/>
    <col min="15" max="16" width="0" hidden="1" customWidth="1"/>
  </cols>
  <sheetData>
    <row r="1" spans="1:28" ht="37.5" thickBot="1" x14ac:dyDescent="0.3">
      <c r="A1" s="1" t="s">
        <v>21</v>
      </c>
      <c r="B1" s="1" t="s">
        <v>22</v>
      </c>
      <c r="C1" s="2"/>
      <c r="D1" s="2" t="s">
        <v>23</v>
      </c>
      <c r="E1" s="2"/>
      <c r="F1" s="3" t="s">
        <v>3</v>
      </c>
      <c r="G1" s="1" t="s">
        <v>4</v>
      </c>
      <c r="H1" s="5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13</v>
      </c>
      <c r="S1" s="1" t="s">
        <v>7</v>
      </c>
      <c r="T1" s="1" t="s">
        <v>14</v>
      </c>
      <c r="U1" s="1" t="s">
        <v>7</v>
      </c>
      <c r="V1" s="1" t="s">
        <v>15</v>
      </c>
      <c r="W1" s="1" t="s">
        <v>16</v>
      </c>
      <c r="X1" s="6" t="s">
        <v>17</v>
      </c>
      <c r="Y1" s="1" t="s">
        <v>18</v>
      </c>
      <c r="Z1" s="1" t="s">
        <v>19</v>
      </c>
      <c r="AA1" s="7" t="s">
        <v>20</v>
      </c>
      <c r="AB1" s="8"/>
    </row>
    <row r="2" spans="1:28" ht="15.75" thickTop="1" x14ac:dyDescent="0.25">
      <c r="A2" s="9">
        <f>+[2]Competitor!A8</f>
        <v>306</v>
      </c>
      <c r="B2" s="9" t="str">
        <f>[2]Competitor!B8</f>
        <v>A 4</v>
      </c>
      <c r="C2" s="10" t="str">
        <f>+[2]Competitor!H8</f>
        <v>Michael</v>
      </c>
      <c r="D2" s="10" t="str">
        <f>+[2]Competitor!I8</f>
        <v>Denham</v>
      </c>
      <c r="E2" s="10" t="str">
        <f>+[2]Competitor!J8</f>
        <v>Daniel</v>
      </c>
      <c r="F2" s="10" t="str">
        <f>+[2]Competitor!K8</f>
        <v>Adam</v>
      </c>
      <c r="G2" s="9"/>
      <c r="H2" s="12">
        <f>+[2]Prolog!J5</f>
        <v>0</v>
      </c>
      <c r="I2" s="13">
        <f>'[2]Leg 1'!U8</f>
        <v>5.3113425925926189E-2</v>
      </c>
      <c r="J2" s="14" t="str">
        <f>'[2]Leg 1 - RallySafe Times'!BC10</f>
        <v>N</v>
      </c>
      <c r="K2" s="15">
        <f>+'[2]Leg 2'!U8</f>
        <v>8.1545138888888979E-2</v>
      </c>
      <c r="L2" s="15">
        <f t="shared" ref="L2:L20" si="0">+H2+K2</f>
        <v>8.1545138888888979E-2</v>
      </c>
      <c r="M2" s="14" t="str">
        <f>'[2]Leg 2 - RallySafe Times'!BC10</f>
        <v>N</v>
      </c>
      <c r="N2" s="15">
        <f>+'[2]Leg 3'!W8</f>
        <v>0.13881481481481506</v>
      </c>
      <c r="O2" s="15" t="e">
        <f>+#REF!</f>
        <v>#REF!</v>
      </c>
      <c r="P2" s="15" t="e">
        <f t="shared" ref="P2:P20" si="1">+N2+O2</f>
        <v>#REF!</v>
      </c>
      <c r="Q2" s="14" t="str">
        <f>'[2]Leg 3 - RallySafe Times '!BC10</f>
        <v>N</v>
      </c>
      <c r="R2" s="15">
        <f>'[2]Leg 4'!U8</f>
        <v>0.1043634259259259</v>
      </c>
      <c r="S2" s="14" t="str">
        <f>'[2]Leg 4 - RallySafe Times'!BC10</f>
        <v>N</v>
      </c>
      <c r="T2" s="15">
        <f>'[2]Leg 5'!U8</f>
        <v>0.1144953703703705</v>
      </c>
      <c r="U2" s="14" t="str">
        <f>'[2]Leg 5 - RallySafe Times'!BC10</f>
        <v>N</v>
      </c>
      <c r="V2" s="14">
        <f>'[2]Leg 1'!S8+'[2]Leg 2'!S8+'[2]Leg 3'!U8+'[2]Leg 4'!S8+'[2]Leg 5'!S8</f>
        <v>0</v>
      </c>
      <c r="W2" s="11">
        <f>'[2]Leg 1'!T8+'[2]Leg 2'!T8+'[2]Leg 3'!V8+'[2]Leg 4'!T8+'[2]Leg 5'!T8</f>
        <v>13</v>
      </c>
      <c r="X2" s="16">
        <f t="shared" ref="X2:X20" si="2">I2+K2+N2+R2++T2</f>
        <v>0.49233217592592665</v>
      </c>
      <c r="Y2" s="15"/>
      <c r="Z2" s="15"/>
      <c r="AA2" s="17">
        <v>1</v>
      </c>
      <c r="AB2" s="18"/>
    </row>
    <row r="3" spans="1:28" x14ac:dyDescent="0.25">
      <c r="A3" s="9">
        <f>+[2]Competitor!A7</f>
        <v>305</v>
      </c>
      <c r="B3" s="9" t="str">
        <f>[2]Competitor!B7</f>
        <v>A 4</v>
      </c>
      <c r="C3" s="10" t="str">
        <f>+[2]Competitor!H7</f>
        <v>Jason</v>
      </c>
      <c r="D3" s="10" t="str">
        <f>+[2]Competitor!I7</f>
        <v>Noonan</v>
      </c>
      <c r="E3" s="10" t="str">
        <f>+[2]Competitor!J7</f>
        <v>Sam</v>
      </c>
      <c r="F3" s="10" t="str">
        <f>+[2]Competitor!K7</f>
        <v>Sapuppo</v>
      </c>
      <c r="G3" s="9"/>
      <c r="H3" s="12">
        <f>+[2]Prolog!J3</f>
        <v>0</v>
      </c>
      <c r="I3" s="13">
        <f>'[2]Leg 1'!U7</f>
        <v>4.9002314814815123E-2</v>
      </c>
      <c r="J3" s="14" t="str">
        <f>'[2]Leg 1 - RallySafe Times'!BC9</f>
        <v>N</v>
      </c>
      <c r="K3" s="15">
        <f>+'[2]Leg 2'!U7</f>
        <v>8.6324074074074122E-2</v>
      </c>
      <c r="L3" s="15">
        <f t="shared" si="0"/>
        <v>8.6324074074074122E-2</v>
      </c>
      <c r="M3" s="14" t="str">
        <f>'[2]Leg 2 - RallySafe Times'!BC9</f>
        <v>N</v>
      </c>
      <c r="N3" s="15">
        <f>+'[2]Leg 3'!W7</f>
        <v>0.14635532407407398</v>
      </c>
      <c r="O3" s="15" t="e">
        <f>+#REF!</f>
        <v>#REF!</v>
      </c>
      <c r="P3" s="15" t="e">
        <f t="shared" si="1"/>
        <v>#REF!</v>
      </c>
      <c r="Q3" s="14" t="str">
        <f>'[2]Leg 3 - RallySafe Times '!BC9</f>
        <v>N</v>
      </c>
      <c r="R3" s="15">
        <f>'[2]Leg 4'!U7</f>
        <v>0.10565856481481506</v>
      </c>
      <c r="S3" s="14" t="str">
        <f>'[2]Leg 4 - RallySafe Times'!BC9</f>
        <v>N</v>
      </c>
      <c r="T3" s="15">
        <f>'[2]Leg 5'!U7</f>
        <v>0.12066203703703737</v>
      </c>
      <c r="U3" s="14" t="str">
        <f>'[2]Leg 5 - RallySafe Times'!BC9</f>
        <v>N</v>
      </c>
      <c r="V3" s="14">
        <f>'[2]Leg 1'!S7+'[2]Leg 2'!S7+'[2]Leg 3'!U7+'[2]Leg 4'!S7+'[2]Leg 5'!S7</f>
        <v>0</v>
      </c>
      <c r="W3" s="11">
        <f>'[2]Leg 1'!T7+'[2]Leg 2'!T7+'[2]Leg 3'!V7+'[2]Leg 4'!T7+'[2]Leg 5'!T7</f>
        <v>13</v>
      </c>
      <c r="X3" s="16">
        <f t="shared" si="2"/>
        <v>0.50800231481481561</v>
      </c>
      <c r="Y3" s="15">
        <f t="shared" ref="Y3:Y15" si="3">+X3-$X$2</f>
        <v>1.5670138888888963E-2</v>
      </c>
      <c r="Z3" s="15">
        <f t="shared" ref="Z3:Z15" si="4">+X3-X2</f>
        <v>1.5670138888888963E-2</v>
      </c>
      <c r="AA3" s="17">
        <f>AA2+1</f>
        <v>2</v>
      </c>
      <c r="AB3" s="18"/>
    </row>
    <row r="4" spans="1:28" x14ac:dyDescent="0.25">
      <c r="A4" s="9">
        <f>+[2]Competitor!A5</f>
        <v>303</v>
      </c>
      <c r="B4" s="9" t="str">
        <f>[2]Competitor!B5</f>
        <v>A 5.1</v>
      </c>
      <c r="C4" s="10" t="str">
        <f>+[2]Competitor!H5</f>
        <v>Rob</v>
      </c>
      <c r="D4" s="10" t="str">
        <f>+[2]Competitor!I5</f>
        <v>Herridge</v>
      </c>
      <c r="E4" s="10" t="str">
        <f>+[2]Competitor!J5</f>
        <v>Sam</v>
      </c>
      <c r="F4" s="10" t="str">
        <f>+[2]Competitor!K5</f>
        <v>Hill</v>
      </c>
      <c r="G4" s="10"/>
      <c r="H4" s="12">
        <f>+[2]Prolog!J14</f>
        <v>0</v>
      </c>
      <c r="I4" s="13">
        <f>'[2]Leg 1'!U5</f>
        <v>5.3171296296296244E-2</v>
      </c>
      <c r="J4" s="14" t="str">
        <f>'[2]Leg 1 - RallySafe Times'!BC7</f>
        <v>N</v>
      </c>
      <c r="K4" s="15">
        <f>+'[2]Leg 2'!U5</f>
        <v>8.2321759259259372E-2</v>
      </c>
      <c r="L4" s="15">
        <f t="shared" si="0"/>
        <v>8.2321759259259372E-2</v>
      </c>
      <c r="M4" s="14" t="str">
        <f>'[2]Leg 2 - RallySafe Times'!BC7</f>
        <v>N</v>
      </c>
      <c r="N4" s="15">
        <f>+'[2]Leg 3'!W5</f>
        <v>0.15299768518518542</v>
      </c>
      <c r="O4" s="15" t="e">
        <f>+#REF!</f>
        <v>#REF!</v>
      </c>
      <c r="P4" s="15" t="e">
        <f t="shared" si="1"/>
        <v>#REF!</v>
      </c>
      <c r="Q4" s="14" t="str">
        <f>'[2]Leg 3 - RallySafe Times '!BC7</f>
        <v>N</v>
      </c>
      <c r="R4" s="15">
        <f>'[2]Leg 4'!U5</f>
        <v>0.11396875000000017</v>
      </c>
      <c r="S4" s="14" t="str">
        <f>'[2]Leg 4 - RallySafe Times'!BC7</f>
        <v>N</v>
      </c>
      <c r="T4" s="15">
        <f>'[2]Leg 5'!U5</f>
        <v>0.11408217592592595</v>
      </c>
      <c r="U4" s="14" t="str">
        <f>'[2]Leg 5 - RallySafe Times'!BC7</f>
        <v>N</v>
      </c>
      <c r="V4" s="14">
        <f>'[2]Leg 1'!S5+'[2]Leg 2'!S5+'[2]Leg 3'!U5+'[2]Leg 4'!S5+'[2]Leg 5'!S5</f>
        <v>0</v>
      </c>
      <c r="W4" s="11">
        <f>'[2]Leg 1'!T5+'[2]Leg 2'!T5+'[2]Leg 3'!V5+'[2]Leg 4'!T5+'[2]Leg 5'!T5</f>
        <v>13</v>
      </c>
      <c r="X4" s="16">
        <f t="shared" si="2"/>
        <v>0.51654166666666712</v>
      </c>
      <c r="Y4" s="15">
        <f t="shared" si="3"/>
        <v>2.4209490740740469E-2</v>
      </c>
      <c r="Z4" s="15">
        <f t="shared" si="4"/>
        <v>8.5393518518515066E-3</v>
      </c>
      <c r="AA4" s="17">
        <f t="shared" ref="AA4:AA20" si="5">AA3+1</f>
        <v>3</v>
      </c>
      <c r="AB4" s="18"/>
    </row>
    <row r="5" spans="1:28" x14ac:dyDescent="0.25">
      <c r="A5" s="9">
        <f>+[2]Competitor!A17</f>
        <v>317</v>
      </c>
      <c r="B5" s="9" t="str">
        <f>[2]Competitor!B17</f>
        <v>A 6</v>
      </c>
      <c r="C5" s="10" t="str">
        <f>+[2]Competitor!H17</f>
        <v>Phil</v>
      </c>
      <c r="D5" s="10" t="str">
        <f>+[2]Competitor!I17</f>
        <v>Lovett</v>
      </c>
      <c r="E5" s="10" t="str">
        <f>+[2]Competitor!J17</f>
        <v>Robert</v>
      </c>
      <c r="F5" s="10" t="str">
        <f>+[2]Competitor!K17</f>
        <v>Blackadder</v>
      </c>
      <c r="G5" s="9"/>
      <c r="H5" s="12">
        <f>+[2]Prolog!J4</f>
        <v>0</v>
      </c>
      <c r="I5" s="13">
        <f>'[2]Leg 1'!U17</f>
        <v>4.9577546296296501E-2</v>
      </c>
      <c r="J5" s="14" t="str">
        <f>'[2]Leg 1 - RallySafe Times'!BC19</f>
        <v>N</v>
      </c>
      <c r="K5" s="15">
        <f>+'[2]Leg 2'!U17</f>
        <v>9.0350694444444615E-2</v>
      </c>
      <c r="L5" s="15">
        <f t="shared" si="0"/>
        <v>9.0350694444444615E-2</v>
      </c>
      <c r="M5" s="14" t="str">
        <f>'[2]Leg 2 - RallySafe Times'!BC19</f>
        <v>N</v>
      </c>
      <c r="N5" s="15">
        <f>+'[2]Leg 3'!W17</f>
        <v>0.15047106481481526</v>
      </c>
      <c r="O5" s="15" t="e">
        <f>+#REF!</f>
        <v>#REF!</v>
      </c>
      <c r="P5" s="15" t="e">
        <f t="shared" si="1"/>
        <v>#REF!</v>
      </c>
      <c r="Q5" s="14" t="str">
        <f>'[2]Leg 3 - RallySafe Times '!BC19</f>
        <v>N</v>
      </c>
      <c r="R5" s="15">
        <f>'[2]Leg 4'!U17</f>
        <v>0.10918171296296292</v>
      </c>
      <c r="S5" s="14" t="str">
        <f>'[2]Leg 4 - RallySafe Times'!BC19</f>
        <v>N</v>
      </c>
      <c r="T5" s="15">
        <f>'[2]Leg 5'!U17</f>
        <v>0.12228587962962989</v>
      </c>
      <c r="U5" s="14" t="str">
        <f>'[2]Leg 5 - RallySafe Times'!BC19</f>
        <v>N</v>
      </c>
      <c r="V5" s="14">
        <f>'[2]Leg 1'!S17+'[2]Leg 2'!S17+'[2]Leg 3'!U17+'[2]Leg 4'!S17+'[2]Leg 5'!S17</f>
        <v>0</v>
      </c>
      <c r="W5" s="11">
        <f>'[2]Leg 1'!T17+'[2]Leg 2'!T17+'[2]Leg 3'!V17+'[2]Leg 4'!T17+'[2]Leg 5'!T17</f>
        <v>13</v>
      </c>
      <c r="X5" s="16">
        <f t="shared" si="2"/>
        <v>0.52186689814814913</v>
      </c>
      <c r="Y5" s="15">
        <f t="shared" si="3"/>
        <v>2.9534722222222476E-2</v>
      </c>
      <c r="Z5" s="15">
        <f t="shared" si="4"/>
        <v>5.3252314814820068E-3</v>
      </c>
      <c r="AA5" s="17">
        <f t="shared" si="5"/>
        <v>4</v>
      </c>
      <c r="AB5" s="18"/>
    </row>
    <row r="6" spans="1:28" x14ac:dyDescent="0.25">
      <c r="A6" s="9">
        <f>+[2]Competitor!A2</f>
        <v>300</v>
      </c>
      <c r="B6" s="9" t="str">
        <f>[2]Competitor!B2</f>
        <v>A 5.3</v>
      </c>
      <c r="C6" s="10" t="str">
        <f>+[2]Competitor!H2</f>
        <v>John</v>
      </c>
      <c r="D6" s="10" t="str">
        <f>+[2]Competitor!I2</f>
        <v>Purshouse</v>
      </c>
      <c r="E6" s="10" t="str">
        <f>+[2]Competitor!J2</f>
        <v>Toni</v>
      </c>
      <c r="F6" s="10" t="str">
        <f>+[2]Competitor!K2</f>
        <v>Feaver</v>
      </c>
      <c r="G6" s="9"/>
      <c r="H6" s="12">
        <f>+[2]Prolog!J2</f>
        <v>0</v>
      </c>
      <c r="I6" s="13">
        <f>'[2]Leg 1'!U2</f>
        <v>5.047916666666688E-2</v>
      </c>
      <c r="J6" s="14" t="str">
        <f>'[2]Leg 1 - RallySafe Times'!BC4</f>
        <v>N</v>
      </c>
      <c r="K6" s="15">
        <f>+'[2]Leg 2'!U2</f>
        <v>7.9634259259259516E-2</v>
      </c>
      <c r="L6" s="15">
        <f t="shared" si="0"/>
        <v>7.9634259259259516E-2</v>
      </c>
      <c r="M6" s="14" t="str">
        <f>'[2]Leg 2 - RallySafe Times'!BC4</f>
        <v>N</v>
      </c>
      <c r="N6" s="15">
        <f>+'[2]Leg 3'!W2</f>
        <v>0.1363553240740743</v>
      </c>
      <c r="O6" s="15" t="e">
        <f>+#REF!</f>
        <v>#REF!</v>
      </c>
      <c r="P6" s="15" t="e">
        <f t="shared" si="1"/>
        <v>#REF!</v>
      </c>
      <c r="Q6" s="14" t="str">
        <f>'[2]Leg 3 - RallySafe Times '!BC4</f>
        <v>N</v>
      </c>
      <c r="R6" s="15">
        <f>'[2]Leg 4'!U2</f>
        <v>0.14392129629629646</v>
      </c>
      <c r="S6" s="14" t="str">
        <f>'[2]Leg 4 - RallySafe Times'!BC4</f>
        <v>N</v>
      </c>
      <c r="T6" s="15">
        <f>'[2]Leg 5'!U2</f>
        <v>0.11153935185185197</v>
      </c>
      <c r="U6" s="14" t="str">
        <f>'[2]Leg 5 - RallySafe Times'!BC4</f>
        <v>N</v>
      </c>
      <c r="V6" s="14">
        <f>'[2]Leg 1'!S2+'[2]Leg 2'!S2+'[2]Leg 3'!U2+'[2]Leg 4'!S2+'[2]Leg 5'!S2</f>
        <v>0</v>
      </c>
      <c r="W6" s="11">
        <f>'[2]Leg 1'!T2+'[2]Leg 2'!T2+'[2]Leg 3'!V2+'[2]Leg 4'!T2+'[2]Leg 5'!T2</f>
        <v>13</v>
      </c>
      <c r="X6" s="16">
        <f t="shared" si="2"/>
        <v>0.52192939814814909</v>
      </c>
      <c r="Y6" s="15">
        <f t="shared" si="3"/>
        <v>2.9597222222222441E-2</v>
      </c>
      <c r="Z6" s="15">
        <f t="shared" si="4"/>
        <v>6.2499999999965361E-5</v>
      </c>
      <c r="AA6" s="17">
        <f t="shared" si="5"/>
        <v>5</v>
      </c>
      <c r="AB6" s="18"/>
    </row>
    <row r="7" spans="1:28" x14ac:dyDescent="0.25">
      <c r="A7" s="9">
        <f>+[2]Competitor!A12</f>
        <v>312</v>
      </c>
      <c r="B7" s="9" t="str">
        <f>[2]Competitor!B12</f>
        <v>A 3.4</v>
      </c>
      <c r="C7" s="10" t="str">
        <f>+[2]Competitor!H12</f>
        <v>Richard</v>
      </c>
      <c r="D7" s="10" t="str">
        <f>+[2]Competitor!I12</f>
        <v>McNay</v>
      </c>
      <c r="E7" s="10" t="str">
        <f>+[2]Competitor!J12</f>
        <v>Aaron</v>
      </c>
      <c r="F7" s="10" t="str">
        <f>+[2]Competitor!K12</f>
        <v>Blacksell</v>
      </c>
      <c r="G7" s="9"/>
      <c r="H7" s="12">
        <f>+[2]Prolog!J8</f>
        <v>0</v>
      </c>
      <c r="I7" s="13">
        <f>'[2]Leg 1'!U12</f>
        <v>5.87037037037038E-2</v>
      </c>
      <c r="J7" s="14" t="str">
        <f>'[2]Leg 1 - RallySafe Times'!BC14</f>
        <v>N</v>
      </c>
      <c r="K7" s="15">
        <f>+'[2]Leg 2'!U12</f>
        <v>9.99212962962963E-2</v>
      </c>
      <c r="L7" s="15">
        <f t="shared" si="0"/>
        <v>9.99212962962963E-2</v>
      </c>
      <c r="M7" s="14" t="str">
        <f>'[2]Leg 2 - RallySafe Times'!BC14</f>
        <v>N</v>
      </c>
      <c r="N7" s="15">
        <f>+'[2]Leg 3'!W12</f>
        <v>0.15917361111111147</v>
      </c>
      <c r="O7" s="15" t="e">
        <f>+#REF!</f>
        <v>#REF!</v>
      </c>
      <c r="P7" s="15" t="e">
        <f t="shared" si="1"/>
        <v>#REF!</v>
      </c>
      <c r="Q7" s="14" t="str">
        <f>'[2]Leg 3 - RallySafe Times '!BC14</f>
        <v>N</v>
      </c>
      <c r="R7" s="15">
        <f>'[2]Leg 4'!U12</f>
        <v>0.11843865740740755</v>
      </c>
      <c r="S7" s="14" t="str">
        <f>'[2]Leg 4 - RallySafe Times'!BC14</f>
        <v>N</v>
      </c>
      <c r="T7" s="15">
        <f>'[2]Leg 5'!U12</f>
        <v>0.12845023148148163</v>
      </c>
      <c r="U7" s="14" t="str">
        <f>'[2]Leg 5 - RallySafe Times'!BC14</f>
        <v>N</v>
      </c>
      <c r="V7" s="14">
        <f>'[2]Leg 1'!S12+'[2]Leg 2'!S12+'[2]Leg 3'!U12+'[2]Leg 4'!S12+'[2]Leg 5'!S12</f>
        <v>0</v>
      </c>
      <c r="W7" s="11">
        <f>'[2]Leg 1'!T12+'[2]Leg 2'!T12+'[2]Leg 3'!V12+'[2]Leg 4'!T12+'[2]Leg 5'!T12</f>
        <v>13</v>
      </c>
      <c r="X7" s="16">
        <f t="shared" si="2"/>
        <v>0.56468750000000079</v>
      </c>
      <c r="Y7" s="15">
        <f t="shared" si="3"/>
        <v>7.2355324074074134E-2</v>
      </c>
      <c r="Z7" s="15">
        <f t="shared" si="4"/>
        <v>4.2758101851851693E-2</v>
      </c>
      <c r="AA7" s="17">
        <f t="shared" si="5"/>
        <v>6</v>
      </c>
      <c r="AB7" s="18"/>
    </row>
    <row r="8" spans="1:28" x14ac:dyDescent="0.25">
      <c r="A8" s="9">
        <f>+[2]Competitor!A11</f>
        <v>310</v>
      </c>
      <c r="B8" s="9" t="str">
        <f>[2]Competitor!B11</f>
        <v>A 1.3</v>
      </c>
      <c r="C8" s="10" t="str">
        <f>+[2]Competitor!H11</f>
        <v>Luke</v>
      </c>
      <c r="D8" s="10" t="str">
        <f>+[2]Competitor!I11</f>
        <v>Olholm</v>
      </c>
      <c r="E8" s="10" t="str">
        <f>+[2]Competitor!J11</f>
        <v>Gordon</v>
      </c>
      <c r="F8" s="10" t="str">
        <f>+[2]Competitor!K11</f>
        <v>Trigg</v>
      </c>
      <c r="G8" s="10"/>
      <c r="H8" s="12">
        <f>+[2]Prolog!J20</f>
        <v>0</v>
      </c>
      <c r="I8" s="13">
        <f>'[2]Leg 1'!U11</f>
        <v>6.3001157407407513E-2</v>
      </c>
      <c r="J8" s="14" t="str">
        <f>'[2]Leg 1 - RallySafe Times'!BC13</f>
        <v>N</v>
      </c>
      <c r="K8" s="15">
        <f>+'[2]Leg 2'!U11</f>
        <v>9.4439814814814879E-2</v>
      </c>
      <c r="L8" s="15">
        <f t="shared" si="0"/>
        <v>9.4439814814814879E-2</v>
      </c>
      <c r="M8" s="14" t="str">
        <f>'[2]Leg 2 - RallySafe Times'!BC13</f>
        <v>N</v>
      </c>
      <c r="N8" s="15">
        <f>+'[2]Leg 3'!W11</f>
        <v>0.16079629629629671</v>
      </c>
      <c r="O8" s="15" t="e">
        <f>+#REF!</f>
        <v>#REF!</v>
      </c>
      <c r="P8" s="15" t="e">
        <f t="shared" si="1"/>
        <v>#REF!</v>
      </c>
      <c r="Q8" s="14" t="str">
        <f>'[2]Leg 3 - RallySafe Times '!BC13</f>
        <v>N</v>
      </c>
      <c r="R8" s="15">
        <f>'[2]Leg 4'!U11</f>
        <v>0.12087268518518525</v>
      </c>
      <c r="S8" s="14" t="str">
        <f>'[2]Leg 4 - RallySafe Times'!BC13</f>
        <v>N</v>
      </c>
      <c r="T8" s="15">
        <f>'[2]Leg 5'!U11</f>
        <v>0.12655092592592598</v>
      </c>
      <c r="U8" s="14" t="str">
        <f>'[2]Leg 5 - RallySafe Times'!BC13</f>
        <v>N</v>
      </c>
      <c r="V8" s="14">
        <f>'[2]Leg 1'!S11+'[2]Leg 2'!S11+'[2]Leg 3'!U11+'[2]Leg 4'!S11+'[2]Leg 5'!S11</f>
        <v>0</v>
      </c>
      <c r="W8" s="11">
        <f>'[2]Leg 1'!T11+'[2]Leg 2'!T11+'[2]Leg 3'!V11+'[2]Leg 4'!T11+'[2]Leg 5'!T11</f>
        <v>13</v>
      </c>
      <c r="X8" s="16">
        <f t="shared" si="2"/>
        <v>0.5656608796296303</v>
      </c>
      <c r="Y8" s="15">
        <f t="shared" si="3"/>
        <v>7.3328703703703646E-2</v>
      </c>
      <c r="Z8" s="15">
        <f t="shared" si="4"/>
        <v>9.7337962962951163E-4</v>
      </c>
      <c r="AA8" s="17">
        <f t="shared" si="5"/>
        <v>7</v>
      </c>
      <c r="AB8" s="18"/>
    </row>
    <row r="9" spans="1:28" x14ac:dyDescent="0.25">
      <c r="A9" s="9">
        <f>+[2]Competitor!A16</f>
        <v>316</v>
      </c>
      <c r="B9" s="9" t="str">
        <f>[2]Competitor!B16</f>
        <v>A 1.2</v>
      </c>
      <c r="C9" s="10" t="str">
        <f>+[2]Competitor!H16</f>
        <v>Josh</v>
      </c>
      <c r="D9" s="10" t="str">
        <f>+[2]Competitor!I16</f>
        <v>Wilson</v>
      </c>
      <c r="E9" s="10" t="str">
        <f>+[2]Competitor!J16</f>
        <v>Robert</v>
      </c>
      <c r="F9" s="10" t="str">
        <f>+[2]Competitor!K16</f>
        <v>Wilson</v>
      </c>
      <c r="G9" s="10"/>
      <c r="H9" s="12">
        <f>+[2]Prolog!J21</f>
        <v>0</v>
      </c>
      <c r="I9" s="13">
        <f>'[2]Leg 1'!U16</f>
        <v>5.6702546296296438E-2</v>
      </c>
      <c r="J9" s="14" t="str">
        <f>'[2]Leg 1 - RallySafe Times'!BC18</f>
        <v>N</v>
      </c>
      <c r="K9" s="15">
        <f>+'[2]Leg 2'!U16</f>
        <v>9.1629629629629825E-2</v>
      </c>
      <c r="L9" s="15">
        <f t="shared" si="0"/>
        <v>9.1629629629629825E-2</v>
      </c>
      <c r="M9" s="14" t="str">
        <f>'[2]Leg 2 - RallySafe Times'!BC18</f>
        <v>N</v>
      </c>
      <c r="N9" s="15">
        <f>+'[2]Leg 3'!W16</f>
        <v>0.16293634259259279</v>
      </c>
      <c r="O9" s="15" t="e">
        <f>+#REF!</f>
        <v>#REF!</v>
      </c>
      <c r="P9" s="15" t="e">
        <f t="shared" si="1"/>
        <v>#REF!</v>
      </c>
      <c r="Q9" s="14" t="str">
        <f>'[2]Leg 3 - RallySafe Times '!BC18</f>
        <v>N</v>
      </c>
      <c r="R9" s="15">
        <f>'[2]Leg 4'!U16</f>
        <v>0.13776157407407424</v>
      </c>
      <c r="S9" s="14" t="str">
        <f>'[2]Leg 4 - RallySafe Times'!BC18</f>
        <v>N</v>
      </c>
      <c r="T9" s="15">
        <f>'[2]Leg 5'!U16</f>
        <v>0.12779398148148152</v>
      </c>
      <c r="U9" s="14" t="str">
        <f>'[2]Leg 5 - RallySafe Times'!BC18</f>
        <v>N</v>
      </c>
      <c r="V9" s="14">
        <f>'[2]Leg 1'!S16+'[2]Leg 2'!S16+'[2]Leg 3'!U16+'[2]Leg 4'!S16+'[2]Leg 5'!S16</f>
        <v>0</v>
      </c>
      <c r="W9" s="11">
        <f>'[2]Leg 1'!T16+'[2]Leg 2'!T16+'[2]Leg 3'!V16+'[2]Leg 4'!T16+'[2]Leg 5'!T16</f>
        <v>13</v>
      </c>
      <c r="X9" s="16">
        <f t="shared" si="2"/>
        <v>0.57682407407407488</v>
      </c>
      <c r="Y9" s="15">
        <f t="shared" si="3"/>
        <v>8.4491898148148226E-2</v>
      </c>
      <c r="Z9" s="15">
        <f t="shared" si="4"/>
        <v>1.116319444444458E-2</v>
      </c>
      <c r="AA9" s="17">
        <f t="shared" si="5"/>
        <v>8</v>
      </c>
      <c r="AB9" s="18"/>
    </row>
    <row r="10" spans="1:28" x14ac:dyDescent="0.25">
      <c r="A10" s="9">
        <f>+[2]Competitor!A13</f>
        <v>313</v>
      </c>
      <c r="B10" s="9" t="str">
        <f>[2]Competitor!B13</f>
        <v>A 5.2</v>
      </c>
      <c r="C10" s="10" t="str">
        <f>+[2]Competitor!H13</f>
        <v>Brett</v>
      </c>
      <c r="D10" s="10" t="str">
        <f>+[2]Competitor!I13</f>
        <v>Ross</v>
      </c>
      <c r="E10" s="10" t="str">
        <f>+[2]Competitor!J13</f>
        <v>Jason</v>
      </c>
      <c r="F10" s="10" t="str">
        <f>+[2]Competitor!K13</f>
        <v>Hague</v>
      </c>
      <c r="G10" s="10"/>
      <c r="H10" s="12">
        <f>+[2]Prolog!J18</f>
        <v>0</v>
      </c>
      <c r="I10" s="13">
        <f>'[2]Leg 1'!U13</f>
        <v>8.2835648148148505E-2</v>
      </c>
      <c r="J10" s="14" t="str">
        <f>'[2]Leg 1 - RallySafe Times'!BC15</f>
        <v>N</v>
      </c>
      <c r="K10" s="15">
        <f>+'[2]Leg 2'!U13</f>
        <v>9.1774305555555533E-2</v>
      </c>
      <c r="L10" s="15">
        <f t="shared" si="0"/>
        <v>9.1774305555555533E-2</v>
      </c>
      <c r="M10" s="14" t="str">
        <f>'[2]Leg 2 - RallySafe Times'!BC15</f>
        <v>N</v>
      </c>
      <c r="N10" s="15">
        <f>+'[2]Leg 3'!W13</f>
        <v>0.15797800925925964</v>
      </c>
      <c r="O10" s="15" t="e">
        <f>+#REF!</f>
        <v>#REF!</v>
      </c>
      <c r="P10" s="15" t="e">
        <f t="shared" si="1"/>
        <v>#REF!</v>
      </c>
      <c r="Q10" s="14" t="str">
        <f>'[2]Leg 3 - RallySafe Times '!BC15</f>
        <v>N</v>
      </c>
      <c r="R10" s="15">
        <f>'[2]Leg 4'!U13</f>
        <v>0.12237268518518524</v>
      </c>
      <c r="S10" s="14" t="str">
        <f>'[2]Leg 4 - RallySafe Times'!BC15</f>
        <v>N</v>
      </c>
      <c r="T10" s="15">
        <f>'[2]Leg 5'!U13</f>
        <v>0.13471064814814848</v>
      </c>
      <c r="U10" s="14" t="str">
        <f>'[2]Leg 5 - RallySafe Times'!BC15</f>
        <v>N</v>
      </c>
      <c r="V10" s="14">
        <f>'[2]Leg 1'!S13+'[2]Leg 2'!S13+'[2]Leg 3'!U13+'[2]Leg 4'!S13+'[2]Leg 5'!S13</f>
        <v>0</v>
      </c>
      <c r="W10" s="11">
        <f>'[2]Leg 1'!T13+'[2]Leg 2'!T13+'[2]Leg 3'!V13+'[2]Leg 4'!T13+'[2]Leg 5'!T13</f>
        <v>13</v>
      </c>
      <c r="X10" s="16">
        <f t="shared" si="2"/>
        <v>0.58967129629629733</v>
      </c>
      <c r="Y10" s="15">
        <f t="shared" si="3"/>
        <v>9.733912037037068E-2</v>
      </c>
      <c r="Z10" s="15">
        <f t="shared" si="4"/>
        <v>1.2847222222222454E-2</v>
      </c>
      <c r="AA10" s="17">
        <f t="shared" si="5"/>
        <v>9</v>
      </c>
      <c r="AB10" s="18"/>
    </row>
    <row r="11" spans="1:28" x14ac:dyDescent="0.25">
      <c r="A11" s="9">
        <f>+[2]Competitor!A18</f>
        <v>318</v>
      </c>
      <c r="B11" s="9" t="str">
        <f>[2]Competitor!B18</f>
        <v>A 6</v>
      </c>
      <c r="C11" s="10" t="str">
        <f>+[2]Competitor!H18</f>
        <v>Jason</v>
      </c>
      <c r="D11" s="10" t="str">
        <f>+[2]Competitor!I18</f>
        <v>O'Brien</v>
      </c>
      <c r="E11" s="10" t="str">
        <f>+[2]Competitor!J18</f>
        <v>Richard</v>
      </c>
      <c r="F11" s="10" t="str">
        <f>+[2]Competitor!K18</f>
        <v>Swane</v>
      </c>
      <c r="G11" s="10"/>
      <c r="H11" s="12">
        <f>+[2]Prolog!J22</f>
        <v>0</v>
      </c>
      <c r="I11" s="13">
        <f>'[2]Leg 1'!U18</f>
        <v>5.8574074074074209E-2</v>
      </c>
      <c r="J11" s="14" t="str">
        <f>'[2]Leg 1 - RallySafe Times'!BC20</f>
        <v>N</v>
      </c>
      <c r="K11" s="15">
        <f>+'[2]Leg 2'!U18</f>
        <v>0.10057291666666655</v>
      </c>
      <c r="L11" s="15">
        <f t="shared" si="0"/>
        <v>0.10057291666666655</v>
      </c>
      <c r="M11" s="14" t="str">
        <f>'[2]Leg 2 - RallySafe Times'!BC20</f>
        <v>N</v>
      </c>
      <c r="N11" s="15">
        <f>+'[2]Leg 3'!W18</f>
        <v>0.17345254629629636</v>
      </c>
      <c r="O11" s="15" t="e">
        <f>+#REF!</f>
        <v>#REF!</v>
      </c>
      <c r="P11" s="15" t="e">
        <f t="shared" si="1"/>
        <v>#REF!</v>
      </c>
      <c r="Q11" s="14" t="str">
        <f>'[2]Leg 3 - RallySafe Times '!BC20</f>
        <v>N</v>
      </c>
      <c r="R11" s="15">
        <f>'[2]Leg 4'!U18</f>
        <v>0.12906018518518553</v>
      </c>
      <c r="S11" s="14" t="str">
        <f>'[2]Leg 4 - RallySafe Times'!BC20</f>
        <v>N</v>
      </c>
      <c r="T11" s="15">
        <f>'[2]Leg 5'!U18</f>
        <v>0.13909259259259277</v>
      </c>
      <c r="U11" s="14" t="str">
        <f>'[2]Leg 5 - RallySafe Times'!BC20</f>
        <v>N</v>
      </c>
      <c r="V11" s="14">
        <f>'[2]Leg 1'!S18+'[2]Leg 2'!S18+'[2]Leg 3'!U18+'[2]Leg 4'!S18+'[2]Leg 5'!S18</f>
        <v>0</v>
      </c>
      <c r="W11" s="11">
        <f>'[2]Leg 1'!T18+'[2]Leg 2'!T18+'[2]Leg 3'!V18+'[2]Leg 4'!T18+'[2]Leg 5'!T18</f>
        <v>13</v>
      </c>
      <c r="X11" s="16">
        <f t="shared" si="2"/>
        <v>0.6007523148148155</v>
      </c>
      <c r="Y11" s="15">
        <f t="shared" si="3"/>
        <v>0.10842013888888885</v>
      </c>
      <c r="Z11" s="15">
        <f t="shared" si="4"/>
        <v>1.1081018518518171E-2</v>
      </c>
      <c r="AA11" s="17">
        <f t="shared" si="5"/>
        <v>10</v>
      </c>
      <c r="AB11" s="18"/>
    </row>
    <row r="12" spans="1:28" x14ac:dyDescent="0.25">
      <c r="A12" s="9">
        <f>+[2]Competitor!A15</f>
        <v>315</v>
      </c>
      <c r="B12" s="9" t="str">
        <f>[2]Competitor!B15</f>
        <v>A 1.3</v>
      </c>
      <c r="C12" s="10" t="str">
        <f>+[2]Competitor!H15</f>
        <v>Simon</v>
      </c>
      <c r="D12" s="10" t="str">
        <f>+[2]Competitor!I15</f>
        <v>Knowles</v>
      </c>
      <c r="E12" s="10" t="str">
        <f>+[2]Competitor!J15</f>
        <v>Margot</v>
      </c>
      <c r="F12" s="10" t="str">
        <f>+[2]Competitor!K15</f>
        <v>Knowles</v>
      </c>
      <c r="G12" s="10"/>
      <c r="H12" s="12" t="e">
        <f>+[2]Prolog!#REF!</f>
        <v>#REF!</v>
      </c>
      <c r="I12" s="13">
        <f>'[2]Leg 1'!U15</f>
        <v>6.3932870370370432E-2</v>
      </c>
      <c r="J12" s="14" t="str">
        <f>'[2]Leg 1 - RallySafe Times'!BC17</f>
        <v>N</v>
      </c>
      <c r="K12" s="15">
        <f>+'[2]Leg 2'!U15</f>
        <v>0.10300000000000004</v>
      </c>
      <c r="L12" s="15" t="e">
        <f t="shared" si="0"/>
        <v>#REF!</v>
      </c>
      <c r="M12" s="14" t="str">
        <f>'[2]Leg 2 - RallySafe Times'!BC17</f>
        <v>N</v>
      </c>
      <c r="N12" s="15">
        <f>+'[2]Leg 3'!W15</f>
        <v>0.17734027777777778</v>
      </c>
      <c r="O12" s="15" t="e">
        <f>+#REF!</f>
        <v>#REF!</v>
      </c>
      <c r="P12" s="15" t="e">
        <f t="shared" si="1"/>
        <v>#REF!</v>
      </c>
      <c r="Q12" s="14" t="str">
        <f>'[2]Leg 3 - RallySafe Times '!BC17</f>
        <v>N</v>
      </c>
      <c r="R12" s="15">
        <f>'[2]Leg 4'!U15</f>
        <v>0.13648611111111136</v>
      </c>
      <c r="S12" s="14" t="str">
        <f>'[2]Leg 4 - RallySafe Times'!BC17</f>
        <v>N</v>
      </c>
      <c r="T12" s="15">
        <f>'[2]Leg 5'!U15</f>
        <v>0.14241319444444467</v>
      </c>
      <c r="U12" s="14" t="str">
        <f>'[2]Leg 5 - RallySafe Times'!BC17</f>
        <v>N</v>
      </c>
      <c r="V12" s="14">
        <f>'[2]Leg 1'!S15+'[2]Leg 2'!S15+'[2]Leg 3'!U15+'[2]Leg 4'!S15+'[2]Leg 5'!S15</f>
        <v>0</v>
      </c>
      <c r="W12" s="11">
        <f>'[2]Leg 1'!T15+'[2]Leg 2'!T15+'[2]Leg 3'!V15+'[2]Leg 4'!T15+'[2]Leg 5'!T15</f>
        <v>13</v>
      </c>
      <c r="X12" s="16">
        <f t="shared" si="2"/>
        <v>0.62317245370370422</v>
      </c>
      <c r="Y12" s="15">
        <f t="shared" si="3"/>
        <v>0.13084027777777757</v>
      </c>
      <c r="Z12" s="15">
        <f t="shared" si="4"/>
        <v>2.2420138888888719E-2</v>
      </c>
      <c r="AA12" s="17">
        <f t="shared" si="5"/>
        <v>11</v>
      </c>
      <c r="AB12" s="18"/>
    </row>
    <row r="13" spans="1:28" x14ac:dyDescent="0.25">
      <c r="A13" s="9">
        <f>+[2]Competitor!A4</f>
        <v>302</v>
      </c>
      <c r="B13" s="9" t="str">
        <f>[2]Competitor!B4</f>
        <v>A 4</v>
      </c>
      <c r="C13" s="10" t="str">
        <f>+[2]Competitor!H4</f>
        <v>John</v>
      </c>
      <c r="D13" s="10" t="str">
        <f>+[2]Competitor!I4</f>
        <v>Hederics</v>
      </c>
      <c r="E13" s="10" t="str">
        <f>+[2]Competitor!J4</f>
        <v>John</v>
      </c>
      <c r="F13" s="10" t="str">
        <f>+[2]Competitor!K4</f>
        <v>Williams</v>
      </c>
      <c r="G13" s="9"/>
      <c r="H13" s="12">
        <f>+[2]Prolog!J6</f>
        <v>0</v>
      </c>
      <c r="I13" s="13">
        <f>'[2]Leg 1'!U4</f>
        <v>4.4608796296296216E-2</v>
      </c>
      <c r="J13" s="14" t="str">
        <f>'[2]Leg 1 - RallySafe Times'!BC6</f>
        <v>N</v>
      </c>
      <c r="K13" s="15">
        <f>+'[2]Leg 2'!U4</f>
        <v>9.7778935185185212E-2</v>
      </c>
      <c r="L13" s="15">
        <f t="shared" si="0"/>
        <v>9.7778935185185212E-2</v>
      </c>
      <c r="M13" s="14" t="str">
        <f>'[2]Leg 2 - RallySafe Times'!BC6</f>
        <v>N</v>
      </c>
      <c r="N13" s="15">
        <f>+'[2]Leg 3'!W4</f>
        <v>0.13654050925925953</v>
      </c>
      <c r="O13" s="15" t="e">
        <f>+#REF!</f>
        <v>#REF!</v>
      </c>
      <c r="P13" s="15" t="e">
        <f t="shared" si="1"/>
        <v>#REF!</v>
      </c>
      <c r="Q13" s="14" t="str">
        <f>'[2]Leg 3 - RallySafe Times '!BC6</f>
        <v>N</v>
      </c>
      <c r="R13" s="15">
        <f>'[2]Leg 4'!U4</f>
        <v>0.10618981481481504</v>
      </c>
      <c r="S13" s="14" t="str">
        <f>'[2]Leg 4 - RallySafe Times'!BC6</f>
        <v>N</v>
      </c>
      <c r="T13" s="15">
        <f>'[2]Leg 5'!U4</f>
        <v>0.34722222222222221</v>
      </c>
      <c r="U13" s="14" t="str">
        <f>'[2]Leg 5 - RallySafe Times'!BC6</f>
        <v>N</v>
      </c>
      <c r="V13" s="14">
        <f>'[2]Leg 1'!S4+'[2]Leg 2'!S4+'[2]Leg 3'!U4+'[2]Leg 4'!S4+'[2]Leg 5'!S4</f>
        <v>9.7222222222222224E-3</v>
      </c>
      <c r="W13" s="11">
        <f>'[2]Leg 1'!T4+'[2]Leg 2'!T4+'[2]Leg 3'!V4+'[2]Leg 4'!T4+'[2]Leg 5'!T4</f>
        <v>10</v>
      </c>
      <c r="X13" s="16">
        <f t="shared" si="2"/>
        <v>0.73234027777777821</v>
      </c>
      <c r="Y13" s="15">
        <f t="shared" si="3"/>
        <v>0.24000810185185156</v>
      </c>
      <c r="Z13" s="15">
        <f t="shared" si="4"/>
        <v>0.10916782407407399</v>
      </c>
      <c r="AA13" s="17">
        <f t="shared" si="5"/>
        <v>12</v>
      </c>
      <c r="AB13" s="18"/>
    </row>
    <row r="14" spans="1:28" x14ac:dyDescent="0.25">
      <c r="A14" s="9">
        <f>+[2]Competitor!A20</f>
        <v>320</v>
      </c>
      <c r="B14" s="9" t="str">
        <f>[2]Competitor!B20</f>
        <v>PRC</v>
      </c>
      <c r="C14" s="10" t="str">
        <f>+[2]Competitor!H20</f>
        <v>Michael</v>
      </c>
      <c r="D14" s="10" t="str">
        <f>+[2]Competitor!I20</f>
        <v>Sawyer</v>
      </c>
      <c r="E14" s="10" t="str">
        <f>+[2]Competitor!J20</f>
        <v>Andrew</v>
      </c>
      <c r="F14" s="10" t="str">
        <f>+[2]Competitor!K20</f>
        <v>Sawyer</v>
      </c>
      <c r="G14" s="9"/>
      <c r="H14" s="12">
        <f>+[2]Prolog!J11</f>
        <v>0</v>
      </c>
      <c r="I14" s="13">
        <f>'[2]Leg 1'!U20</f>
        <v>9.7826388888889046E-2</v>
      </c>
      <c r="J14" s="14" t="str">
        <f>'[2]Leg 1 - RallySafe Times'!BC22</f>
        <v>N</v>
      </c>
      <c r="K14" s="15">
        <f>+'[2]Leg 2'!U20</f>
        <v>0.21484375</v>
      </c>
      <c r="L14" s="15">
        <f t="shared" si="0"/>
        <v>0.21484375</v>
      </c>
      <c r="M14" s="14" t="str">
        <f>'[2]Leg 2 - RallySafe Times'!BC22</f>
        <v>Y</v>
      </c>
      <c r="N14" s="15">
        <f>+'[2]Leg 3'!W20</f>
        <v>0.20205092592592597</v>
      </c>
      <c r="O14" s="15" t="e">
        <f>+#REF!</f>
        <v>#REF!</v>
      </c>
      <c r="P14" s="15" t="e">
        <f t="shared" si="1"/>
        <v>#REF!</v>
      </c>
      <c r="Q14" s="14" t="str">
        <f>'[2]Leg 3 - RallySafe Times '!BC22</f>
        <v>N</v>
      </c>
      <c r="R14" s="15">
        <f>'[2]Leg 4'!U20</f>
        <v>0.46775115740740747</v>
      </c>
      <c r="S14" s="14" t="str">
        <f>'[2]Leg 4 - RallySafe Times'!BC22</f>
        <v>Y</v>
      </c>
      <c r="T14" s="15">
        <f>'[2]Leg 5'!U20</f>
        <v>0.15165625000000005</v>
      </c>
      <c r="U14" s="14" t="str">
        <f>'[2]Leg 5 - RallySafe Times'!BC22</f>
        <v>N</v>
      </c>
      <c r="V14" s="14">
        <f>'[2]Leg 1'!S20+'[2]Leg 2'!S20+'[2]Leg 3'!U20+'[2]Leg 4'!S20+'[2]Leg 5'!S20</f>
        <v>0</v>
      </c>
      <c r="W14" s="11">
        <f>'[2]Leg 1'!T20+'[2]Leg 2'!T20+'[2]Leg 3'!V20+'[2]Leg 4'!T20+'[2]Leg 5'!T20</f>
        <v>10</v>
      </c>
      <c r="X14" s="16">
        <f t="shared" si="2"/>
        <v>1.1341284722222227</v>
      </c>
      <c r="Y14" s="15">
        <f t="shared" si="3"/>
        <v>0.64179629629629598</v>
      </c>
      <c r="Z14" s="15">
        <f t="shared" si="4"/>
        <v>0.40178819444444447</v>
      </c>
      <c r="AA14" s="17">
        <f t="shared" si="5"/>
        <v>13</v>
      </c>
      <c r="AB14" s="18"/>
    </row>
    <row r="15" spans="1:28" x14ac:dyDescent="0.25">
      <c r="A15" s="9">
        <f>+[2]Competitor!A3</f>
        <v>301</v>
      </c>
      <c r="B15" s="9" t="str">
        <f>[2]Competitor!B3</f>
        <v>A 5.3</v>
      </c>
      <c r="C15" s="10" t="str">
        <f>+[2]Competitor!H3</f>
        <v>Greg</v>
      </c>
      <c r="D15" s="10" t="str">
        <f>+[2]Competitor!I3</f>
        <v>Scanlon</v>
      </c>
      <c r="E15" s="10" t="str">
        <f>+[2]Competitor!J3</f>
        <v>Liam</v>
      </c>
      <c r="F15" s="10" t="str">
        <f>+[2]Competitor!K3</f>
        <v>Nunns</v>
      </c>
      <c r="G15" s="9"/>
      <c r="H15" s="12">
        <f>+[2]Prolog!J7</f>
        <v>0</v>
      </c>
      <c r="I15" s="13">
        <f>'[2]Leg 1'!U3</f>
        <v>5.5656249999999963E-2</v>
      </c>
      <c r="J15" s="14" t="str">
        <f>'[2]Leg 1 - RallySafe Times'!BC5</f>
        <v>N</v>
      </c>
      <c r="K15" s="15">
        <f>+'[2]Leg 2'!U3</f>
        <v>8.3148148148148263E-2</v>
      </c>
      <c r="L15" s="15">
        <f t="shared" si="0"/>
        <v>8.3148148148148263E-2</v>
      </c>
      <c r="M15" s="14" t="str">
        <f>'[2]Leg 2 - RallySafe Times'!BC5</f>
        <v>N</v>
      </c>
      <c r="N15" s="15">
        <f>+'[2]Leg 3'!W3</f>
        <v>0.14892592592592607</v>
      </c>
      <c r="O15" s="15" t="e">
        <f>+#REF!</f>
        <v>#REF!</v>
      </c>
      <c r="P15" s="15" t="e">
        <f t="shared" si="1"/>
        <v>#REF!</v>
      </c>
      <c r="Q15" s="14" t="str">
        <f>'[2]Leg 3 - RallySafe Times '!BC5</f>
        <v>N</v>
      </c>
      <c r="R15" s="15">
        <f>'[2]Leg 4'!U3</f>
        <v>0.30148032407407399</v>
      </c>
      <c r="S15" s="14" t="str">
        <f>'[2]Leg 4 - RallySafe Times'!BC5</f>
        <v>Y</v>
      </c>
      <c r="T15" s="15">
        <f>'[2]Leg 5'!U3</f>
        <v>0.34722222222222221</v>
      </c>
      <c r="U15" s="14" t="str">
        <f>'[2]Leg 5 - RallySafe Times'!BC5</f>
        <v>N</v>
      </c>
      <c r="V15" s="14">
        <f>'[2]Leg 1'!S3+'[2]Leg 2'!S3+'[2]Leg 3'!U3+'[2]Leg 4'!S3+'[2]Leg 5'!S3</f>
        <v>0</v>
      </c>
      <c r="W15" s="11">
        <f>'[2]Leg 1'!T3+'[2]Leg 2'!T3+'[2]Leg 3'!V3+'[2]Leg 4'!T3+'[2]Leg 5'!T3</f>
        <v>8</v>
      </c>
      <c r="X15" s="16">
        <f t="shared" si="2"/>
        <v>0.93643287037037048</v>
      </c>
      <c r="Y15" s="15">
        <f t="shared" si="3"/>
        <v>0.44410069444444383</v>
      </c>
      <c r="Z15" s="15">
        <f t="shared" si="4"/>
        <v>-0.1976956018518522</v>
      </c>
      <c r="AA15" s="17">
        <f t="shared" si="5"/>
        <v>14</v>
      </c>
      <c r="AB15" s="18"/>
    </row>
    <row r="16" spans="1:28" x14ac:dyDescent="0.25">
      <c r="A16" s="9">
        <f>+[2]Competitor!A9</f>
        <v>307</v>
      </c>
      <c r="B16" s="9" t="str">
        <f>[2]Competitor!B9</f>
        <v>A 4</v>
      </c>
      <c r="C16" s="10" t="str">
        <f>+[2]Competitor!H9</f>
        <v>Glenn</v>
      </c>
      <c r="D16" s="10" t="str">
        <f>+[2]Competitor!I9</f>
        <v>Owen</v>
      </c>
      <c r="E16" s="10" t="str">
        <f>+[2]Competitor!J9</f>
        <v>Mathew</v>
      </c>
      <c r="F16" s="10" t="str">
        <f>+[2]Competitor!K9</f>
        <v>Ryan</v>
      </c>
      <c r="G16" s="10"/>
      <c r="H16" s="12">
        <f>+[2]Prolog!J15</f>
        <v>0</v>
      </c>
      <c r="I16" s="13">
        <f>'[2]Leg 1'!U9</f>
        <v>4.5796296296296432E-2</v>
      </c>
      <c r="J16" s="14" t="str">
        <f>'[2]Leg 1 - RallySafe Times'!BC11</f>
        <v>N</v>
      </c>
      <c r="K16" s="15">
        <f>+'[2]Leg 2'!U9</f>
        <v>7.9038194444444557E-2</v>
      </c>
      <c r="L16" s="15">
        <f t="shared" si="0"/>
        <v>7.9038194444444557E-2</v>
      </c>
      <c r="M16" s="14" t="str">
        <f>'[2]Leg 2 - RallySafe Times'!BC11</f>
        <v>N</v>
      </c>
      <c r="N16" s="15">
        <f>+'[2]Leg 3'!W9</f>
        <v>0.13208217592592586</v>
      </c>
      <c r="O16" s="15" t="e">
        <f>+#REF!</f>
        <v>#REF!</v>
      </c>
      <c r="P16" s="15" t="e">
        <f t="shared" si="1"/>
        <v>#REF!</v>
      </c>
      <c r="Q16" s="14" t="str">
        <f>'[2]Leg 3 - RallySafe Times '!BC11</f>
        <v>N</v>
      </c>
      <c r="R16" s="15">
        <f>'[2]Leg 4'!U9</f>
        <v>0.42361111111111116</v>
      </c>
      <c r="S16" s="14" t="str">
        <f>'[2]Leg 4 - RallySafe Times'!BC11</f>
        <v>Y</v>
      </c>
      <c r="T16" s="15">
        <f>'[2]Leg 5'!U9</f>
        <v>0.34722222222222221</v>
      </c>
      <c r="U16" s="14" t="str">
        <f>'[2]Leg 5 - RallySafe Times'!BC11</f>
        <v>N</v>
      </c>
      <c r="V16" s="14">
        <f>'[2]Leg 1'!S9+'[2]Leg 2'!S9+'[2]Leg 3'!U9+'[2]Leg 4'!S9+'[2]Leg 5'!S9</f>
        <v>0</v>
      </c>
      <c r="W16" s="11">
        <f>'[2]Leg 1'!T9+'[2]Leg 2'!T9+'[2]Leg 3'!V9+'[2]Leg 4'!T9+'[2]Leg 5'!T9</f>
        <v>7</v>
      </c>
      <c r="X16" s="16">
        <f t="shared" si="2"/>
        <v>1.0277500000000002</v>
      </c>
      <c r="Y16" s="15">
        <f>+X16-$X$2</f>
        <v>0.53541782407407346</v>
      </c>
      <c r="Z16" s="15">
        <f>+X16-X15</f>
        <v>9.1317129629629679E-2</v>
      </c>
      <c r="AA16" s="17">
        <f t="shared" si="5"/>
        <v>15</v>
      </c>
      <c r="AB16" s="18"/>
    </row>
    <row r="17" spans="1:28" x14ac:dyDescent="0.25">
      <c r="A17" s="9">
        <f>+[2]Competitor!A19</f>
        <v>319</v>
      </c>
      <c r="B17" s="9" t="str">
        <f>[2]Competitor!B19</f>
        <v>A 6</v>
      </c>
      <c r="C17" s="10" t="str">
        <f>+[2]Competitor!H19</f>
        <v>Graham</v>
      </c>
      <c r="D17" s="10" t="str">
        <f>+[2]Competitor!I19</f>
        <v>Colbran</v>
      </c>
      <c r="E17" s="10" t="str">
        <f>+[2]Competitor!J19</f>
        <v>Paul</v>
      </c>
      <c r="F17" s="10" t="str">
        <f>+[2]Competitor!K19</f>
        <v>Campion</v>
      </c>
      <c r="G17" s="10"/>
      <c r="H17" s="12" t="e">
        <f>+[2]Prolog!#REF!</f>
        <v>#REF!</v>
      </c>
      <c r="I17" s="13">
        <f>'[2]Leg 1'!U19</f>
        <v>5.4321759259259403E-2</v>
      </c>
      <c r="J17" s="14" t="str">
        <f>'[2]Leg 1 - RallySafe Times'!BC21</f>
        <v>N</v>
      </c>
      <c r="K17" s="15">
        <f>+'[2]Leg 2'!U19</f>
        <v>8.7428240740740862E-2</v>
      </c>
      <c r="L17" s="15" t="e">
        <f t="shared" si="0"/>
        <v>#REF!</v>
      </c>
      <c r="M17" s="14" t="str">
        <f>'[2]Leg 2 - RallySafe Times'!BC21</f>
        <v>N</v>
      </c>
      <c r="N17" s="15">
        <f>+'[2]Leg 3'!W19</f>
        <v>0.15934837962962994</v>
      </c>
      <c r="O17" s="15" t="e">
        <f>+#REF!</f>
        <v>#REF!</v>
      </c>
      <c r="P17" s="15" t="e">
        <f t="shared" si="1"/>
        <v>#REF!</v>
      </c>
      <c r="Q17" s="14" t="str">
        <f>'[2]Leg 3 - RallySafe Times '!BC21</f>
        <v>N</v>
      </c>
      <c r="R17" s="15">
        <f>'[2]Leg 4'!U19</f>
        <v>0.42361111111111127</v>
      </c>
      <c r="S17" s="14" t="str">
        <f>'[2]Leg 4 - RallySafe Times'!BC21</f>
        <v>Y</v>
      </c>
      <c r="T17" s="15">
        <f>'[2]Leg 5'!U19</f>
        <v>0.34722222222222221</v>
      </c>
      <c r="U17" s="14" t="str">
        <f>'[2]Leg 5 - RallySafe Times'!BC21</f>
        <v>N</v>
      </c>
      <c r="V17" s="14">
        <f>'[2]Leg 1'!S19+'[2]Leg 2'!S19+'[2]Leg 3'!U19+'[2]Leg 4'!S19+'[2]Leg 5'!S19</f>
        <v>0</v>
      </c>
      <c r="W17" s="11">
        <f>'[2]Leg 1'!T19+'[2]Leg 2'!T19+'[2]Leg 3'!V19+'[2]Leg 4'!T19+'[2]Leg 5'!T19</f>
        <v>7</v>
      </c>
      <c r="X17" s="16">
        <f t="shared" si="2"/>
        <v>1.0719317129629635</v>
      </c>
      <c r="Y17" s="15">
        <f>+X17-$X$2</f>
        <v>0.57959953703703682</v>
      </c>
      <c r="Z17" s="15">
        <f>+X17-X16</f>
        <v>4.418171296296336E-2</v>
      </c>
      <c r="AA17" s="17">
        <f t="shared" si="5"/>
        <v>16</v>
      </c>
      <c r="AB17" s="18"/>
    </row>
    <row r="18" spans="1:28" x14ac:dyDescent="0.25">
      <c r="A18" s="9">
        <f>+[2]Competitor!A6</f>
        <v>304</v>
      </c>
      <c r="B18" s="9" t="str">
        <f>[2]Competitor!B6</f>
        <v>A 5.2</v>
      </c>
      <c r="C18" s="10" t="str">
        <f>+[2]Competitor!H6</f>
        <v>Warren</v>
      </c>
      <c r="D18" s="10" t="str">
        <f>+[2]Competitor!I6</f>
        <v>Denham</v>
      </c>
      <c r="E18" s="10" t="str">
        <f>+[2]Competitor!J6</f>
        <v>Arron</v>
      </c>
      <c r="F18" s="10" t="str">
        <f>+[2]Competitor!K6</f>
        <v>Topliff</v>
      </c>
      <c r="G18" s="10"/>
      <c r="H18" s="12">
        <f>+[2]Prolog!J13</f>
        <v>0</v>
      </c>
      <c r="I18" s="13">
        <f>'[2]Leg 1'!U6</f>
        <v>5.0165509259259472E-2</v>
      </c>
      <c r="J18" s="14" t="str">
        <f>'[2]Leg 1 - RallySafe Times'!BC8</f>
        <v>N</v>
      </c>
      <c r="K18" s="15">
        <f>+'[2]Leg 2'!U6</f>
        <v>0.21439699074074081</v>
      </c>
      <c r="L18" s="15">
        <f t="shared" si="0"/>
        <v>0.21439699074074081</v>
      </c>
      <c r="M18" s="14" t="str">
        <f>'[2]Leg 2 - RallySafe Times'!BC8</f>
        <v>Y</v>
      </c>
      <c r="N18" s="15">
        <f>+'[2]Leg 3'!W6</f>
        <v>0.14530555555555577</v>
      </c>
      <c r="O18" s="15" t="e">
        <f>+#REF!</f>
        <v>#REF!</v>
      </c>
      <c r="P18" s="15" t="e">
        <f t="shared" si="1"/>
        <v>#REF!</v>
      </c>
      <c r="Q18" s="14" t="str">
        <f>'[2]Leg 3 - RallySafe Times '!BC8</f>
        <v>N</v>
      </c>
      <c r="R18" s="15">
        <f>'[2]Leg 4'!U6</f>
        <v>0.11016782407407422</v>
      </c>
      <c r="S18" s="14" t="str">
        <f>'[2]Leg 4 - RallySafe Times'!BC8</f>
        <v>N</v>
      </c>
      <c r="T18" s="15">
        <f>'[2]Leg 5'!U6</f>
        <v>0.40277777777777779</v>
      </c>
      <c r="U18" s="14" t="str">
        <f>'[2]Leg 5 - RallySafe Times'!BC8</f>
        <v>N</v>
      </c>
      <c r="V18" s="14">
        <f>'[2]Leg 1'!S6+'[2]Leg 2'!S6+'[2]Leg 3'!U6+'[2]Leg 4'!S6+'[2]Leg 5'!S6</f>
        <v>0</v>
      </c>
      <c r="W18" s="11">
        <f>'[2]Leg 1'!T6+'[2]Leg 2'!T6+'[2]Leg 3'!V6+'[2]Leg 4'!T6+'[2]Leg 5'!T6</f>
        <v>6</v>
      </c>
      <c r="X18" s="16">
        <f t="shared" si="2"/>
        <v>0.92281365740740806</v>
      </c>
      <c r="Y18" s="15">
        <f>+X18-$X$2</f>
        <v>0.43048148148148141</v>
      </c>
      <c r="Z18" s="15">
        <f>+X18-X17</f>
        <v>-0.14911805555555546</v>
      </c>
      <c r="AA18" s="17">
        <f t="shared" si="5"/>
        <v>17</v>
      </c>
      <c r="AB18" s="18"/>
    </row>
    <row r="19" spans="1:28" x14ac:dyDescent="0.25">
      <c r="A19" s="9">
        <f>+[2]Competitor!A14</f>
        <v>314</v>
      </c>
      <c r="B19" s="9" t="str">
        <f>[2]Competitor!B14</f>
        <v>A 5.3</v>
      </c>
      <c r="C19" s="10" t="str">
        <f>+[2]Competitor!H14</f>
        <v>Guy</v>
      </c>
      <c r="D19" s="10" t="str">
        <f>+[2]Competitor!I14</f>
        <v>Shoemark</v>
      </c>
      <c r="E19" s="10" t="str">
        <f>+[2]Competitor!J14</f>
        <v>Heidi</v>
      </c>
      <c r="F19" s="10" t="str">
        <f>+[2]Competitor!K14</f>
        <v>Shoemark</v>
      </c>
      <c r="G19" s="10"/>
      <c r="H19" s="12">
        <f>+[2]Prolog!J16</f>
        <v>0</v>
      </c>
      <c r="I19" s="13">
        <f>'[2]Leg 1'!U14</f>
        <v>5.5449074074074067E-2</v>
      </c>
      <c r="J19" s="14" t="str">
        <f>'[2]Leg 1 - RallySafe Times'!BC16</f>
        <v>N</v>
      </c>
      <c r="K19" s="15">
        <f>+'[2]Leg 2'!U14</f>
        <v>0.24458333333333349</v>
      </c>
      <c r="L19" s="15">
        <f t="shared" si="0"/>
        <v>0.24458333333333349</v>
      </c>
      <c r="M19" s="14" t="str">
        <f>'[2]Leg 2 - RallySafe Times'!BC16</f>
        <v>Y</v>
      </c>
      <c r="N19" s="15">
        <f>+'[2]Leg 3'!W14</f>
        <v>0.49883680555555554</v>
      </c>
      <c r="O19" s="15" t="e">
        <f>+#REF!</f>
        <v>#REF!</v>
      </c>
      <c r="P19" s="15" t="e">
        <f t="shared" si="1"/>
        <v>#REF!</v>
      </c>
      <c r="Q19" s="14" t="str">
        <f>'[2]Leg 3 - RallySafe Times '!BC16</f>
        <v>Y</v>
      </c>
      <c r="R19" s="15">
        <f>'[2]Leg 4'!U14</f>
        <v>0.59722222222222221</v>
      </c>
      <c r="S19" s="14" t="str">
        <f>'[2]Leg 4 - RallySafe Times'!BC16</f>
        <v>N</v>
      </c>
      <c r="T19" s="15">
        <f>'[2]Leg 5'!U14</f>
        <v>0.34722222222222221</v>
      </c>
      <c r="U19" s="14" t="str">
        <f>'[2]Leg 5 - RallySafe Times'!BC16</f>
        <v>N</v>
      </c>
      <c r="V19" s="14">
        <f>'[2]Leg 1'!S14+'[2]Leg 2'!S14+'[2]Leg 3'!U14+'[2]Leg 4'!S14+'[2]Leg 5'!S14</f>
        <v>0</v>
      </c>
      <c r="W19" s="11">
        <f>'[2]Leg 1'!T14+'[2]Leg 2'!T14+'[2]Leg 3'!V14+'[2]Leg 4'!T14+'[2]Leg 5'!T14</f>
        <v>3</v>
      </c>
      <c r="X19" s="16">
        <f t="shared" si="2"/>
        <v>1.7433136574074077</v>
      </c>
      <c r="Y19" s="15">
        <f>+X19-$X$2</f>
        <v>1.250981481481481</v>
      </c>
      <c r="Z19" s="15">
        <f>+X19-X18</f>
        <v>0.82049999999999967</v>
      </c>
      <c r="AA19" s="17">
        <f t="shared" si="5"/>
        <v>18</v>
      </c>
      <c r="AB19" s="18"/>
    </row>
    <row r="20" spans="1:28" x14ac:dyDescent="0.25">
      <c r="A20" s="9">
        <f>+[2]Competitor!A10</f>
        <v>309</v>
      </c>
      <c r="B20" s="9" t="str">
        <f>[2]Competitor!B10</f>
        <v>A 5.3</v>
      </c>
      <c r="C20" s="10" t="str">
        <f>+[2]Competitor!H10</f>
        <v>Todd</v>
      </c>
      <c r="D20" s="10" t="str">
        <f>+[2]Competitor!I10</f>
        <v>Smith</v>
      </c>
      <c r="E20" s="10" t="str">
        <f>+[2]Competitor!J10</f>
        <v>Geoff</v>
      </c>
      <c r="F20" s="10" t="str">
        <f>+[2]Competitor!K10</f>
        <v>Smith</v>
      </c>
      <c r="G20" s="10"/>
      <c r="H20" s="12" t="e">
        <f>+[2]Prolog!#REF!</f>
        <v>#REF!</v>
      </c>
      <c r="I20" s="13">
        <f>'[2]Leg 1'!U10</f>
        <v>4.9363425925926005E-2</v>
      </c>
      <c r="J20" s="14" t="str">
        <f>'[2]Leg 1 - RallySafe Times'!BC12</f>
        <v>N</v>
      </c>
      <c r="K20" s="15">
        <f>+'[2]Leg 2'!U10</f>
        <v>0.25277662037037052</v>
      </c>
      <c r="L20" s="15" t="e">
        <f t="shared" si="0"/>
        <v>#REF!</v>
      </c>
      <c r="M20" s="14" t="str">
        <f>'[2]Leg 2 - RallySafe Times'!BC12</f>
        <v>Y</v>
      </c>
      <c r="N20" s="15">
        <f>+'[2]Leg 3'!W10</f>
        <v>0.51388888888888884</v>
      </c>
      <c r="O20" s="15" t="e">
        <f>+#REF!</f>
        <v>#REF!</v>
      </c>
      <c r="P20" s="15" t="e">
        <f t="shared" si="1"/>
        <v>#REF!</v>
      </c>
      <c r="Q20" s="14" t="str">
        <f>'[2]Leg 3 - RallySafe Times '!BC12</f>
        <v>N</v>
      </c>
      <c r="R20" s="15">
        <f>'[2]Leg 4'!U10</f>
        <v>0.59722222222222221</v>
      </c>
      <c r="S20" s="14" t="str">
        <f>'[2]Leg 4 - RallySafe Times'!BC12</f>
        <v>N</v>
      </c>
      <c r="T20" s="15">
        <f>'[2]Leg 5'!U10</f>
        <v>0.34722222222222221</v>
      </c>
      <c r="U20" s="14" t="str">
        <f>'[2]Leg 5 - RallySafe Times'!BC12</f>
        <v>N</v>
      </c>
      <c r="V20" s="14">
        <f>'[2]Leg 1'!S10+'[2]Leg 2'!S10+'[2]Leg 3'!U10+'[2]Leg 4'!S10+'[2]Leg 5'!S10</f>
        <v>0</v>
      </c>
      <c r="W20" s="11">
        <f>'[2]Leg 1'!T10+'[2]Leg 2'!T10+'[2]Leg 3'!V10+'[2]Leg 4'!T10+'[2]Leg 5'!T10</f>
        <v>2</v>
      </c>
      <c r="X20" s="16">
        <f t="shared" si="2"/>
        <v>1.7604733796296297</v>
      </c>
      <c r="Y20" s="15">
        <f>+X20-$X$2</f>
        <v>1.268141203703703</v>
      </c>
      <c r="Z20" s="15">
        <f>+X20-X19</f>
        <v>1.7159722222221951E-2</v>
      </c>
      <c r="AA20" s="17">
        <f t="shared" si="5"/>
        <v>19</v>
      </c>
      <c r="AB20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>
      <selection sqref="A1:AB40"/>
    </sheetView>
  </sheetViews>
  <sheetFormatPr defaultRowHeight="15" x14ac:dyDescent="0.25"/>
  <sheetData>
    <row r="1" spans="1:28" ht="37.5" thickBot="1" x14ac:dyDescent="0.3">
      <c r="A1" s="1" t="s">
        <v>0</v>
      </c>
      <c r="B1" s="1" t="s">
        <v>1</v>
      </c>
      <c r="C1" s="2"/>
      <c r="D1" s="2" t="s">
        <v>2</v>
      </c>
      <c r="E1" s="2"/>
      <c r="F1" s="3" t="s">
        <v>3</v>
      </c>
      <c r="G1" s="4" t="s">
        <v>4</v>
      </c>
      <c r="H1" s="5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</v>
      </c>
      <c r="N1" s="1" t="s">
        <v>10</v>
      </c>
      <c r="O1" s="1" t="s">
        <v>11</v>
      </c>
      <c r="P1" s="1" t="s">
        <v>12</v>
      </c>
      <c r="Q1" s="1" t="s">
        <v>7</v>
      </c>
      <c r="R1" s="1" t="s">
        <v>13</v>
      </c>
      <c r="S1" s="1" t="s">
        <v>7</v>
      </c>
      <c r="T1" s="1" t="s">
        <v>14</v>
      </c>
      <c r="U1" s="1" t="s">
        <v>7</v>
      </c>
      <c r="V1" s="1" t="s">
        <v>15</v>
      </c>
      <c r="W1" s="1" t="s">
        <v>16</v>
      </c>
      <c r="X1" s="6" t="s">
        <v>17</v>
      </c>
      <c r="Y1" s="1" t="s">
        <v>18</v>
      </c>
      <c r="Z1" s="1" t="s">
        <v>19</v>
      </c>
      <c r="AA1" s="7" t="s">
        <v>20</v>
      </c>
      <c r="AB1" s="8">
        <f ca="1">NOW()</f>
        <v>43323.707436342593</v>
      </c>
    </row>
    <row r="2" spans="1:28" ht="15.75" thickTop="1" x14ac:dyDescent="0.25">
      <c r="A2" s="9">
        <f>+[1]Competitor!A3</f>
        <v>2</v>
      </c>
      <c r="B2" s="9" t="str">
        <f>[1]Competitor!B3</f>
        <v>H 2</v>
      </c>
      <c r="C2" s="10" t="str">
        <f>+[1]Competitor!H3</f>
        <v>Jacob</v>
      </c>
      <c r="D2" s="10" t="str">
        <f>+[1]Competitor!I3</f>
        <v>Smith</v>
      </c>
      <c r="E2" s="10">
        <f>+[1]Competitor!J3</f>
        <v>0</v>
      </c>
      <c r="F2" s="10">
        <f>+[1]Competitor!K3</f>
        <v>0</v>
      </c>
      <c r="G2" s="11">
        <f>'[1]Start List - Leg 1'!N3</f>
        <v>2</v>
      </c>
      <c r="H2" s="12">
        <f>+[1]Prolog!J7</f>
        <v>0</v>
      </c>
      <c r="I2" s="13">
        <f>'[1]Leg 1'!U3</f>
        <v>4.6699074074074143E-2</v>
      </c>
      <c r="J2" s="14" t="str">
        <f>'[1]Leg 1 - RallySafe Times'!BC5</f>
        <v>N</v>
      </c>
      <c r="K2" s="15">
        <f>+'[1]Leg 2'!U3</f>
        <v>7.5751157407407427E-2</v>
      </c>
      <c r="L2" s="15">
        <f>+H2+K2</f>
        <v>7.5751157407407427E-2</v>
      </c>
      <c r="M2" s="14" t="str">
        <f>'[1]Leg 2 - RallySafe Times'!BC5</f>
        <v>N</v>
      </c>
      <c r="N2" s="15">
        <f>+'[1]Leg 3'!W3</f>
        <v>0.12550578703703708</v>
      </c>
      <c r="O2" s="15" t="e">
        <f>+#REF!</f>
        <v>#REF!</v>
      </c>
      <c r="P2" s="15" t="e">
        <f>+N2+O2</f>
        <v>#REF!</v>
      </c>
      <c r="Q2" s="14" t="str">
        <f>'[1]Leg 3 - RallySafe Times '!BC5</f>
        <v>N</v>
      </c>
      <c r="R2" s="15">
        <f>'[1]Leg 4'!U3</f>
        <v>9.3353009259259559E-2</v>
      </c>
      <c r="S2" s="14" t="str">
        <f>'[1]Leg 4 - RallySafe Times'!BC5</f>
        <v>N</v>
      </c>
      <c r="T2" s="15">
        <f>'[1]Leg 5'!U3</f>
        <v>0.10594212962962962</v>
      </c>
      <c r="U2" s="14" t="str">
        <f>'[1]Leg 5 - RallySafe Times'!BC5</f>
        <v>N</v>
      </c>
      <c r="V2" s="14">
        <f>'[1]Leg 1'!S3+'[1]Leg 2'!S3+'[1]Leg 3'!U3+'[1]Leg 4'!S3+'[1]Leg 5'!S3</f>
        <v>0</v>
      </c>
      <c r="W2" s="11">
        <f>'[1]Leg 1'!T3+'[1]Leg 2'!T3+'[1]Leg 3'!V3+'[1]Leg 4'!T3+'[1]Leg 5'!T3</f>
        <v>13</v>
      </c>
      <c r="X2" s="16">
        <f>I2+K2+N2+R2++T2</f>
        <v>0.44725115740740784</v>
      </c>
      <c r="Y2" s="15"/>
      <c r="Z2" s="15"/>
      <c r="AA2" s="17">
        <v>1</v>
      </c>
      <c r="AB2" s="18"/>
    </row>
    <row r="3" spans="1:28" x14ac:dyDescent="0.25">
      <c r="A3" s="9">
        <f>+[1]Competitor!A2</f>
        <v>1</v>
      </c>
      <c r="B3" s="9" t="str">
        <f>[1]Competitor!B2</f>
        <v>H 2</v>
      </c>
      <c r="C3" s="10" t="str">
        <f>+[1]Competitor!H2</f>
        <v>Rod</v>
      </c>
      <c r="D3" s="10" t="str">
        <f>+[1]Competitor!I2</f>
        <v>Faggotter</v>
      </c>
      <c r="E3" s="10">
        <f>+[1]Competitor!J2</f>
        <v>0</v>
      </c>
      <c r="F3" s="10">
        <f>+[1]Competitor!K2</f>
        <v>0</v>
      </c>
      <c r="G3" s="11">
        <f>'[1]Start List - Leg 1'!N2</f>
        <v>1</v>
      </c>
      <c r="H3" s="12">
        <f>+[1]Prolog!J2</f>
        <v>0</v>
      </c>
      <c r="I3" s="13">
        <f>'[1]Leg 1'!U2</f>
        <v>4.7460648148148099E-2</v>
      </c>
      <c r="J3" s="14" t="str">
        <f>'[1]Leg 1 - RallySafe Times'!BC4</f>
        <v>N</v>
      </c>
      <c r="K3" s="15">
        <f>+'[1]Leg 2'!U2</f>
        <v>7.5538194444444484E-2</v>
      </c>
      <c r="L3" s="15">
        <f>+H3+K3</f>
        <v>7.5538194444444484E-2</v>
      </c>
      <c r="M3" s="14" t="str">
        <f>'[1]Leg 2 - RallySafe Times'!BC4</f>
        <v>N</v>
      </c>
      <c r="N3" s="15">
        <f>+'[1]Leg 3'!W2</f>
        <v>0.12659027777777793</v>
      </c>
      <c r="O3" s="15" t="e">
        <f>+#REF!</f>
        <v>#REF!</v>
      </c>
      <c r="P3" s="15" t="e">
        <f>+N3+O3</f>
        <v>#REF!</v>
      </c>
      <c r="Q3" s="14" t="str">
        <f>'[1]Leg 3 - RallySafe Times '!BC4</f>
        <v>N</v>
      </c>
      <c r="R3" s="15">
        <f>'[1]Leg 4'!U2</f>
        <v>9.5130787037037257E-2</v>
      </c>
      <c r="S3" s="14" t="str">
        <f>'[1]Leg 4 - RallySafe Times'!BC4</f>
        <v>N</v>
      </c>
      <c r="T3" s="15">
        <f>'[1]Leg 5'!U2</f>
        <v>0.10471875000000003</v>
      </c>
      <c r="U3" s="14" t="str">
        <f>'[1]Leg 5 - RallySafe Times'!BC4</f>
        <v>N</v>
      </c>
      <c r="V3" s="14">
        <f>'[1]Leg 1'!S2+'[1]Leg 2'!S2+'[1]Leg 3'!U2+'[1]Leg 4'!S2+'[1]Leg 5'!S2</f>
        <v>0</v>
      </c>
      <c r="W3" s="11">
        <f>'[1]Leg 1'!T2+'[1]Leg 2'!T2+'[1]Leg 3'!V2+'[1]Leg 4'!T2+'[1]Leg 5'!T2</f>
        <v>13</v>
      </c>
      <c r="X3" s="16">
        <f>I3+K3+N3+R3++T3</f>
        <v>0.44943865740740779</v>
      </c>
      <c r="Y3" s="15">
        <f t="shared" ref="Y3:Y40" si="0">+X3-$X$2</f>
        <v>2.1874999999999534E-3</v>
      </c>
      <c r="Z3" s="15">
        <f t="shared" ref="Z3:Z39" si="1">+X3-X2</f>
        <v>2.1874999999999534E-3</v>
      </c>
      <c r="AA3" s="17">
        <f>AA2+1</f>
        <v>2</v>
      </c>
      <c r="AB3" s="18"/>
    </row>
    <row r="4" spans="1:28" x14ac:dyDescent="0.25">
      <c r="A4" s="9">
        <f>+[1]Competitor!A9</f>
        <v>8</v>
      </c>
      <c r="B4" s="9" t="str">
        <f>[1]Competitor!B9</f>
        <v>H 3</v>
      </c>
      <c r="C4" s="10" t="str">
        <f>+[1]Competitor!H9</f>
        <v>Luke</v>
      </c>
      <c r="D4" s="10" t="str">
        <f>+[1]Competitor!I9</f>
        <v>Hayes</v>
      </c>
      <c r="E4" s="10">
        <f>+[1]Competitor!J9</f>
        <v>0</v>
      </c>
      <c r="F4" s="10">
        <f>+[1]Competitor!K9</f>
        <v>0</v>
      </c>
      <c r="G4" s="11">
        <f>'[1]Start List - Leg 1'!N9</f>
        <v>8</v>
      </c>
      <c r="H4" s="12">
        <f>+[1]Prolog!J15</f>
        <v>0</v>
      </c>
      <c r="I4" s="13">
        <f>'[1]Leg 1'!U9</f>
        <v>4.7944444444444456E-2</v>
      </c>
      <c r="J4" s="14" t="str">
        <f>'[1]Leg 1 - RallySafe Times'!BC11</f>
        <v>N</v>
      </c>
      <c r="K4" s="15">
        <f>+'[1]Leg 2'!U9</f>
        <v>7.6721064814815054E-2</v>
      </c>
      <c r="L4" s="15">
        <f>+H4+K4</f>
        <v>7.6721064814815054E-2</v>
      </c>
      <c r="M4" s="14" t="str">
        <f>'[1]Leg 2 - RallySafe Times'!BC11</f>
        <v>N</v>
      </c>
      <c r="N4" s="15">
        <f>+'[1]Leg 3'!W9</f>
        <v>0.12774189814814813</v>
      </c>
      <c r="O4" s="15" t="e">
        <f>+#REF!</f>
        <v>#REF!</v>
      </c>
      <c r="P4" s="15" t="e">
        <f>+N4+O4</f>
        <v>#REF!</v>
      </c>
      <c r="Q4" s="14" t="str">
        <f>'[1]Leg 3 - RallySafe Times '!BC11</f>
        <v>N</v>
      </c>
      <c r="R4" s="15">
        <f>'[1]Leg 4'!U9</f>
        <v>0.10148379629629668</v>
      </c>
      <c r="S4" s="14" t="str">
        <f>'[1]Leg 4 - RallySafe Times'!BC11</f>
        <v>N</v>
      </c>
      <c r="T4" s="15">
        <f>'[1]Leg 5'!U9</f>
        <v>0.10270023148148155</v>
      </c>
      <c r="U4" s="14" t="str">
        <f>'[1]Leg 5 - RallySafe Times'!BC11</f>
        <v>N</v>
      </c>
      <c r="V4" s="14">
        <f>'[1]Leg 1'!S9+'[1]Leg 2'!S9+'[1]Leg 3'!U9+'[1]Leg 4'!S9+'[1]Leg 5'!S9</f>
        <v>0</v>
      </c>
      <c r="W4" s="11">
        <f>'[1]Leg 1'!T9+'[1]Leg 2'!T9+'[1]Leg 3'!V9+'[1]Leg 4'!T9+'[1]Leg 5'!T9</f>
        <v>13</v>
      </c>
      <c r="X4" s="16">
        <f>I4+K4+N4+R4++T4</f>
        <v>0.45659143518518586</v>
      </c>
      <c r="Y4" s="15">
        <f t="shared" si="0"/>
        <v>9.3402777777780166E-3</v>
      </c>
      <c r="Z4" s="15">
        <f t="shared" si="1"/>
        <v>7.1527777777780632E-3</v>
      </c>
      <c r="AA4" s="17">
        <f t="shared" ref="AA4:AA40" si="2">AA3+1</f>
        <v>3</v>
      </c>
      <c r="AB4" s="18"/>
    </row>
    <row r="5" spans="1:28" x14ac:dyDescent="0.25">
      <c r="A5" s="9">
        <v>40</v>
      </c>
      <c r="B5" s="9" t="str">
        <f>[1]Competitor!B39</f>
        <v>H 3</v>
      </c>
      <c r="C5" s="10" t="str">
        <f>[1]Competitor!H39</f>
        <v>Beau</v>
      </c>
      <c r="D5" s="10" t="str">
        <f>[1]Competitor!I39</f>
        <v>Hederics</v>
      </c>
      <c r="E5" s="10"/>
      <c r="F5" s="10"/>
      <c r="G5" s="11">
        <f>'[1]Start List - Leg 1'!N16</f>
        <v>15</v>
      </c>
      <c r="H5" s="12">
        <f>+[1]Prolog!J19</f>
        <v>0</v>
      </c>
      <c r="I5" s="13">
        <f>'[1]Leg 1'!U16</f>
        <v>4.629398148148145E-2</v>
      </c>
      <c r="J5" s="14" t="str">
        <f>'[1]Leg 1 - RallySafe Times'!BC18</f>
        <v>N</v>
      </c>
      <c r="K5" s="15">
        <f>+'[1]Leg 2'!U16</f>
        <v>7.7057870370370291E-2</v>
      </c>
      <c r="L5" s="15">
        <f>+H5+K5</f>
        <v>7.7057870370370291E-2</v>
      </c>
      <c r="M5" s="14" t="str">
        <f>'[1]Leg 2 - RallySafe Times'!BC18</f>
        <v>N</v>
      </c>
      <c r="N5" s="15">
        <f>+'[1]Leg 3'!W16</f>
        <v>0.13103587962962981</v>
      </c>
      <c r="O5" s="15" t="e">
        <f>+#REF!</f>
        <v>#REF!</v>
      </c>
      <c r="P5" s="15" t="e">
        <f>+N5+O5</f>
        <v>#REF!</v>
      </c>
      <c r="Q5" s="14" t="str">
        <f>'[1]Leg 3 - RallySafe Times '!BC18</f>
        <v>N</v>
      </c>
      <c r="R5" s="15">
        <f>'[1]Leg 4'!U16</f>
        <v>9.9126157407407836E-2</v>
      </c>
      <c r="S5" s="14" t="str">
        <f>'[1]Leg 4 - RallySafe Times'!BC18</f>
        <v>N</v>
      </c>
      <c r="T5" s="15">
        <f>'[1]Leg 5'!U16</f>
        <v>0.10449768518518532</v>
      </c>
      <c r="U5" s="14" t="str">
        <f>'[1]Leg 5 - RallySafe Times'!BC18</f>
        <v>N</v>
      </c>
      <c r="V5" s="14">
        <f>'[1]Leg 1'!S16+'[1]Leg 2'!S16+'[1]Leg 3'!U16+'[1]Leg 4'!S16+'[1]Leg 5'!S16</f>
        <v>0</v>
      </c>
      <c r="W5" s="11">
        <f>'[1]Leg 1'!T16+'[1]Leg 2'!T16+'[1]Leg 3'!V16+'[1]Leg 4'!T16+'[1]Leg 5'!T16</f>
        <v>13</v>
      </c>
      <c r="X5" s="16">
        <f>I5+K5+N5+R5++T5</f>
        <v>0.45801157407407467</v>
      </c>
      <c r="Y5" s="15">
        <f t="shared" si="0"/>
        <v>1.0760416666666828E-2</v>
      </c>
      <c r="Z5" s="15">
        <f t="shared" si="1"/>
        <v>1.4201388888888111E-3</v>
      </c>
      <c r="AA5" s="17">
        <f t="shared" si="2"/>
        <v>4</v>
      </c>
      <c r="AB5" s="18"/>
    </row>
    <row r="6" spans="1:28" x14ac:dyDescent="0.25">
      <c r="A6" s="9">
        <f>+[1]Competitor!A5</f>
        <v>4</v>
      </c>
      <c r="B6" s="9" t="str">
        <f>[1]Competitor!B5</f>
        <v>H 3</v>
      </c>
      <c r="C6" s="10" t="str">
        <f>+[1]Competitor!H5</f>
        <v>Toby</v>
      </c>
      <c r="D6" s="10" t="str">
        <f>+[1]Competitor!I5</f>
        <v>Hederics</v>
      </c>
      <c r="E6" s="10">
        <f>+[1]Competitor!J5</f>
        <v>0</v>
      </c>
      <c r="F6" s="10">
        <f>+[1]Competitor!K5</f>
        <v>0</v>
      </c>
      <c r="G6" s="11">
        <f>'[1]Start List - Leg 1'!N5</f>
        <v>4</v>
      </c>
      <c r="H6" s="12">
        <f>+[1]Prolog!J14</f>
        <v>0</v>
      </c>
      <c r="I6" s="13">
        <f>'[1]Leg 1'!U5</f>
        <v>4.5495370370370325E-2</v>
      </c>
      <c r="J6" s="14" t="str">
        <f>'[1]Leg 1 - RallySafe Times'!BC7</f>
        <v>N</v>
      </c>
      <c r="K6" s="15">
        <f>+'[1]Leg 2'!U5</f>
        <v>7.5763888888889228E-2</v>
      </c>
      <c r="L6" s="15">
        <f>+H6+K6</f>
        <v>7.5763888888889228E-2</v>
      </c>
      <c r="M6" s="14" t="str">
        <f>'[1]Leg 2 - RallySafe Times'!BC7</f>
        <v>N</v>
      </c>
      <c r="N6" s="15">
        <f>+'[1]Leg 3'!W5</f>
        <v>0.14904745370370381</v>
      </c>
      <c r="O6" s="15" t="e">
        <f>+#REF!</f>
        <v>#REF!</v>
      </c>
      <c r="P6" s="15" t="e">
        <f>+N6+O6</f>
        <v>#REF!</v>
      </c>
      <c r="Q6" s="14" t="str">
        <f>'[1]Leg 3 - RallySafe Times '!BC7</f>
        <v>N</v>
      </c>
      <c r="R6" s="15">
        <f>'[1]Leg 4'!U5</f>
        <v>0.10160648148148146</v>
      </c>
      <c r="S6" s="14" t="str">
        <f>'[1]Leg 4 - RallySafe Times'!BC7</f>
        <v>N</v>
      </c>
      <c r="T6" s="15">
        <f>'[1]Leg 5'!U5</f>
        <v>0.10341782407407416</v>
      </c>
      <c r="U6" s="14" t="str">
        <f>'[1]Leg 5 - RallySafe Times'!BC7</f>
        <v>N</v>
      </c>
      <c r="V6" s="14">
        <f>'[1]Leg 1'!S5+'[1]Leg 2'!S5+'[1]Leg 3'!U5+'[1]Leg 4'!S5+'[1]Leg 5'!S5</f>
        <v>0</v>
      </c>
      <c r="W6" s="11">
        <f>'[1]Leg 1'!T5+'[1]Leg 2'!T5+'[1]Leg 3'!V5+'[1]Leg 4'!T5+'[1]Leg 5'!T5</f>
        <v>13</v>
      </c>
      <c r="X6" s="16">
        <f>I6+K6+N6+R6++T6</f>
        <v>0.475331018518519</v>
      </c>
      <c r="Y6" s="15">
        <f t="shared" si="0"/>
        <v>2.807986111111116E-2</v>
      </c>
      <c r="Z6" s="15">
        <f t="shared" si="1"/>
        <v>1.7319444444444332E-2</v>
      </c>
      <c r="AA6" s="17">
        <f t="shared" si="2"/>
        <v>5</v>
      </c>
      <c r="AB6" s="18"/>
    </row>
    <row r="7" spans="1:28" x14ac:dyDescent="0.25">
      <c r="A7" s="9">
        <f>+[1]Competitor!A10</f>
        <v>9</v>
      </c>
      <c r="B7" s="9" t="str">
        <f>[1]Competitor!B10</f>
        <v>H 3</v>
      </c>
      <c r="C7" s="10" t="str">
        <f>+[1]Competitor!H10</f>
        <v>Allan</v>
      </c>
      <c r="D7" s="10" t="str">
        <f>+[1]Competitor!I10</f>
        <v>Roberts</v>
      </c>
      <c r="E7" s="10">
        <f>+[1]Competitor!J10</f>
        <v>0</v>
      </c>
      <c r="F7" s="10">
        <f>+[1]Competitor!K10</f>
        <v>0</v>
      </c>
      <c r="G7" s="11">
        <f>'[1]Start List - Leg 1'!N10</f>
        <v>9</v>
      </c>
      <c r="H7" s="12">
        <f>+[1]Prolog!J12</f>
        <v>0</v>
      </c>
      <c r="I7" s="13">
        <f>'[1]Leg 1'!U10</f>
        <v>4.7341435185185188E-2</v>
      </c>
      <c r="J7" s="14" t="str">
        <f>'[1]Leg 1 - RallySafe Times'!BC12</f>
        <v>N</v>
      </c>
      <c r="K7" s="15">
        <f>+'[1]Leg 2'!U10</f>
        <v>8.0862268518518784E-2</v>
      </c>
      <c r="L7" s="15">
        <f>+H7+K7</f>
        <v>8.0862268518518784E-2</v>
      </c>
      <c r="M7" s="14" t="str">
        <f>'[1]Leg 2 - RallySafe Times'!BC12</f>
        <v>N</v>
      </c>
      <c r="N7" s="15">
        <f>+'[1]Leg 3'!W10</f>
        <v>0.13798958333333344</v>
      </c>
      <c r="O7" s="15" t="e">
        <f>+#REF!</f>
        <v>#REF!</v>
      </c>
      <c r="P7" s="15" t="e">
        <f>+N7+O7</f>
        <v>#REF!</v>
      </c>
      <c r="Q7" s="14" t="str">
        <f>'[1]Leg 3 - RallySafe Times '!BC12</f>
        <v>N</v>
      </c>
      <c r="R7" s="15">
        <f>'[1]Leg 4'!U10</f>
        <v>0.10302662037037065</v>
      </c>
      <c r="S7" s="14" t="str">
        <f>'[1]Leg 4 - RallySafe Times'!BC12</f>
        <v>N</v>
      </c>
      <c r="T7" s="15">
        <f>'[1]Leg 5'!U10</f>
        <v>0.11150925925925939</v>
      </c>
      <c r="U7" s="14" t="str">
        <f>'[1]Leg 5 - RallySafe Times'!BC12</f>
        <v>N</v>
      </c>
      <c r="V7" s="14">
        <f>'[1]Leg 1'!S10+'[1]Leg 2'!S10+'[1]Leg 3'!U10+'[1]Leg 4'!S10+'[1]Leg 5'!S10</f>
        <v>0</v>
      </c>
      <c r="W7" s="11">
        <f>'[1]Leg 1'!T10+'[1]Leg 2'!T10+'[1]Leg 3'!V10+'[1]Leg 4'!T10+'[1]Leg 5'!T10</f>
        <v>13</v>
      </c>
      <c r="X7" s="16">
        <f>I7+K7+N7+R7++T7</f>
        <v>0.48072916666666743</v>
      </c>
      <c r="Y7" s="15">
        <f t="shared" si="0"/>
        <v>3.3478009259259589E-2</v>
      </c>
      <c r="Z7" s="15">
        <f t="shared" si="1"/>
        <v>5.3981481481484295E-3</v>
      </c>
      <c r="AA7" s="17">
        <f t="shared" si="2"/>
        <v>6</v>
      </c>
      <c r="AB7" s="18"/>
    </row>
    <row r="8" spans="1:28" x14ac:dyDescent="0.25">
      <c r="A8" s="9">
        <f>+[1]Competitor!A11</f>
        <v>10</v>
      </c>
      <c r="B8" s="9" t="str">
        <f>[1]Competitor!B11</f>
        <v>H 3</v>
      </c>
      <c r="C8" s="10" t="str">
        <f>+[1]Competitor!H11</f>
        <v>Matthew</v>
      </c>
      <c r="D8" s="10" t="str">
        <f>+[1]Competitor!I11</f>
        <v>Gillespie</v>
      </c>
      <c r="E8" s="10">
        <f>+[1]Competitor!J11</f>
        <v>0</v>
      </c>
      <c r="F8" s="10">
        <f>+[1]Competitor!K11</f>
        <v>0</v>
      </c>
      <c r="G8" s="11">
        <f>'[1]Start List - Leg 1'!N11</f>
        <v>10</v>
      </c>
      <c r="H8" s="12">
        <f>+[1]Prolog!J25</f>
        <v>0</v>
      </c>
      <c r="I8" s="13">
        <f>'[1]Leg 1'!U11</f>
        <v>5.0540509259259236E-2</v>
      </c>
      <c r="J8" s="14" t="str">
        <f>'[1]Leg 1 - RallySafe Times'!BC13</f>
        <v>N</v>
      </c>
      <c r="K8" s="15">
        <f>+'[1]Leg 2'!U11</f>
        <v>8.4186342592592556E-2</v>
      </c>
      <c r="L8" s="15">
        <f>+H8+K8</f>
        <v>8.4186342592592556E-2</v>
      </c>
      <c r="M8" s="14" t="str">
        <f>'[1]Leg 2 - RallySafe Times'!BC13</f>
        <v>N</v>
      </c>
      <c r="N8" s="15">
        <f>+'[1]Leg 3'!W11</f>
        <v>0.14629745370370384</v>
      </c>
      <c r="O8" s="15" t="e">
        <f>+#REF!</f>
        <v>#REF!</v>
      </c>
      <c r="P8" s="15" t="e">
        <f>+N8+O8</f>
        <v>#REF!</v>
      </c>
      <c r="Q8" s="14" t="str">
        <f>'[1]Leg 3 - RallySafe Times '!BC13</f>
        <v>N</v>
      </c>
      <c r="R8" s="15">
        <f>'[1]Leg 4'!U11</f>
        <v>0.10450115740740747</v>
      </c>
      <c r="S8" s="14" t="str">
        <f>'[1]Leg 4 - RallySafe Times'!BC13</f>
        <v>N</v>
      </c>
      <c r="T8" s="15">
        <f>'[1]Leg 5'!U11</f>
        <v>0.1129293981481482</v>
      </c>
      <c r="U8" s="14" t="str">
        <f>'[1]Leg 5 - RallySafe Times'!BC13</f>
        <v>N</v>
      </c>
      <c r="V8" s="14">
        <f>'[1]Leg 1'!S11+'[1]Leg 2'!S11+'[1]Leg 3'!U11+'[1]Leg 4'!S11+'[1]Leg 5'!S11</f>
        <v>0</v>
      </c>
      <c r="W8" s="11">
        <f>'[1]Leg 1'!T11+'[1]Leg 2'!T11+'[1]Leg 3'!V11+'[1]Leg 4'!T11+'[1]Leg 5'!T11</f>
        <v>13</v>
      </c>
      <c r="X8" s="16">
        <f>I8+K8+N8+R8++T8</f>
        <v>0.49845486111111126</v>
      </c>
      <c r="Y8" s="15">
        <f t="shared" si="0"/>
        <v>5.1203703703703418E-2</v>
      </c>
      <c r="Z8" s="15">
        <f t="shared" si="1"/>
        <v>1.7725694444443829E-2</v>
      </c>
      <c r="AA8" s="17">
        <f t="shared" si="2"/>
        <v>7</v>
      </c>
      <c r="AB8" s="18"/>
    </row>
    <row r="9" spans="1:28" x14ac:dyDescent="0.25">
      <c r="A9" s="9">
        <f>+[1]Competitor!A15</f>
        <v>15</v>
      </c>
      <c r="B9" s="9" t="str">
        <f>[1]Competitor!B15</f>
        <v>H 3</v>
      </c>
      <c r="C9" s="10" t="str">
        <f>+[1]Competitor!H15</f>
        <v>Sam</v>
      </c>
      <c r="D9" s="10" t="str">
        <f>+[1]Competitor!I15</f>
        <v>Davie</v>
      </c>
      <c r="E9" s="10">
        <f>+[1]Competitor!J15</f>
        <v>0</v>
      </c>
      <c r="F9" s="10">
        <f>+[1]Competitor!K15</f>
        <v>0</v>
      </c>
      <c r="G9" s="11">
        <f>'[1]Start List - Leg 1'!N15</f>
        <v>14</v>
      </c>
      <c r="H9" s="12">
        <f>+[1]Prolog!J18</f>
        <v>0</v>
      </c>
      <c r="I9" s="13">
        <f>'[1]Leg 1'!U15</f>
        <v>4.929976851851868E-2</v>
      </c>
      <c r="J9" s="14" t="str">
        <f>'[1]Leg 1 - RallySafe Times'!BC17</f>
        <v>N</v>
      </c>
      <c r="K9" s="15">
        <f>+'[1]Leg 2'!U15</f>
        <v>8.1002314814814722E-2</v>
      </c>
      <c r="L9" s="15">
        <f>+H9+K9</f>
        <v>8.1002314814814722E-2</v>
      </c>
      <c r="M9" s="14" t="str">
        <f>'[1]Leg 2 - RallySafe Times'!BC17</f>
        <v>N</v>
      </c>
      <c r="N9" s="15">
        <f>+'[1]Leg 3'!W15</f>
        <v>0.14150462962962979</v>
      </c>
      <c r="O9" s="15" t="e">
        <f>+#REF!</f>
        <v>#REF!</v>
      </c>
      <c r="P9" s="15" t="e">
        <f>+N9+O9</f>
        <v>#REF!</v>
      </c>
      <c r="Q9" s="14" t="str">
        <f>'[1]Leg 3 - RallySafe Times '!BC17</f>
        <v>N</v>
      </c>
      <c r="R9" s="15">
        <f>'[1]Leg 4'!U15</f>
        <v>0.12629745370370382</v>
      </c>
      <c r="S9" s="14" t="str">
        <f>'[1]Leg 4 - RallySafe Times'!BC17</f>
        <v>N</v>
      </c>
      <c r="T9" s="15">
        <f>'[1]Leg 5'!U15</f>
        <v>0.10481018518518524</v>
      </c>
      <c r="U9" s="14" t="str">
        <f>'[1]Leg 5 - RallySafe Times'!BC17</f>
        <v>N</v>
      </c>
      <c r="V9" s="14">
        <f>'[1]Leg 1'!S15+'[1]Leg 2'!S15+'[1]Leg 3'!U15+'[1]Leg 4'!S15+'[1]Leg 5'!S15</f>
        <v>0</v>
      </c>
      <c r="W9" s="11">
        <f>'[1]Leg 1'!T15+'[1]Leg 2'!T15+'[1]Leg 3'!V15+'[1]Leg 4'!T15+'[1]Leg 5'!T15</f>
        <v>13</v>
      </c>
      <c r="X9" s="16">
        <f>I9+K9+N9+R9++T9</f>
        <v>0.50291435185185229</v>
      </c>
      <c r="Y9" s="15">
        <f t="shared" si="0"/>
        <v>5.5663194444444453E-2</v>
      </c>
      <c r="Z9" s="15">
        <f t="shared" si="1"/>
        <v>4.4594907407410345E-3</v>
      </c>
      <c r="AA9" s="17">
        <f t="shared" si="2"/>
        <v>8</v>
      </c>
      <c r="AB9" s="18"/>
    </row>
    <row r="10" spans="1:28" x14ac:dyDescent="0.25">
      <c r="A10" s="9">
        <f>+[1]Competitor!A36</f>
        <v>36</v>
      </c>
      <c r="B10" s="9" t="str">
        <f>[1]Competitor!B36</f>
        <v>H 3</v>
      </c>
      <c r="C10" s="10" t="str">
        <f>+[1]Competitor!H36</f>
        <v>Shannon</v>
      </c>
      <c r="D10" s="10" t="str">
        <f>+[1]Competitor!I36</f>
        <v>Dixon</v>
      </c>
      <c r="E10" s="10">
        <f>+[1]Competitor!J36</f>
        <v>0</v>
      </c>
      <c r="F10" s="10">
        <f>+[1]Competitor!K36</f>
        <v>0</v>
      </c>
      <c r="G10" s="11">
        <f>'[1]Start List - Leg 1'!N36</f>
        <v>35</v>
      </c>
      <c r="H10" s="12">
        <f>+[1]Prolog!J31</f>
        <v>0</v>
      </c>
      <c r="I10" s="13">
        <f>'[1]Leg 1'!U37</f>
        <v>5.6518518518518523E-2</v>
      </c>
      <c r="J10" s="14" t="str">
        <f>'[1]Leg 1 - RallySafe Times'!BC39</f>
        <v>N</v>
      </c>
      <c r="K10" s="15">
        <f>+'[1]Leg 2'!U37</f>
        <v>8.6636574074074157E-2</v>
      </c>
      <c r="L10" s="15">
        <f>+H10+K10</f>
        <v>8.6636574074074157E-2</v>
      </c>
      <c r="M10" s="14" t="str">
        <f>'[1]Leg 2 - RallySafe Times'!BC39</f>
        <v>N</v>
      </c>
      <c r="N10" s="15">
        <f>+'[1]Leg 3'!W37</f>
        <v>0.14995254629629648</v>
      </c>
      <c r="O10" s="15" t="e">
        <f>+#REF!</f>
        <v>#REF!</v>
      </c>
      <c r="P10" s="15" t="e">
        <f>+N10+O10</f>
        <v>#REF!</v>
      </c>
      <c r="Q10" s="14" t="str">
        <f>'[1]Leg 3 - RallySafe Times '!BC39</f>
        <v>N</v>
      </c>
      <c r="R10" s="15">
        <f>'[1]Leg 4'!U37</f>
        <v>0.10653009259259272</v>
      </c>
      <c r="S10" s="14" t="str">
        <f>'[1]Leg 4 - RallySafe Times'!BC39</f>
        <v>N</v>
      </c>
      <c r="T10" s="15">
        <f>'[1]Leg 5'!U37</f>
        <v>0.11853356481481485</v>
      </c>
      <c r="U10" s="14" t="str">
        <f>'[1]Leg 5 - RallySafe Times'!BC39</f>
        <v>N</v>
      </c>
      <c r="V10" s="14">
        <f>'[1]Leg 1'!S37+'[1]Leg 2'!S37+'[1]Leg 3'!U37+'[1]Leg 4'!S37+'[1]Leg 5'!S37</f>
        <v>0</v>
      </c>
      <c r="W10" s="11">
        <f>'[1]Leg 1'!T37+'[1]Leg 2'!T37+'[1]Leg 3'!V37+'[1]Leg 4'!T37+'[1]Leg 5'!T37</f>
        <v>13</v>
      </c>
      <c r="X10" s="16">
        <f>I10+K10+N10+R10++T10</f>
        <v>0.51817129629629666</v>
      </c>
      <c r="Y10" s="15">
        <f t="shared" si="0"/>
        <v>7.0920138888888817E-2</v>
      </c>
      <c r="Z10" s="15">
        <f t="shared" si="1"/>
        <v>1.5256944444444365E-2</v>
      </c>
      <c r="AA10" s="17">
        <f t="shared" si="2"/>
        <v>9</v>
      </c>
      <c r="AB10" s="18"/>
    </row>
    <row r="11" spans="1:28" x14ac:dyDescent="0.25">
      <c r="A11" s="9">
        <f>+[1]Competitor!A13</f>
        <v>12</v>
      </c>
      <c r="B11" s="9" t="str">
        <f>[1]Competitor!B13</f>
        <v>ADV</v>
      </c>
      <c r="C11" s="10" t="str">
        <f>+[1]Competitor!H13</f>
        <v>Gary</v>
      </c>
      <c r="D11" s="10" t="str">
        <f>+[1]Competitor!I13</f>
        <v>Monaghan</v>
      </c>
      <c r="E11" s="10">
        <f>+[1]Competitor!J13</f>
        <v>0</v>
      </c>
      <c r="F11" s="10">
        <f>+[1]Competitor!K13</f>
        <v>0</v>
      </c>
      <c r="G11" s="11">
        <f>'[1]Start List - Leg 1'!N13</f>
        <v>12</v>
      </c>
      <c r="H11" s="12">
        <f>+[1]Prolog!J17</f>
        <v>0</v>
      </c>
      <c r="I11" s="13">
        <f>'[1]Leg 1'!U13</f>
        <v>5.9756944444444654E-2</v>
      </c>
      <c r="J11" s="14" t="str">
        <f>'[1]Leg 1 - RallySafe Times'!BC15</f>
        <v>N</v>
      </c>
      <c r="K11" s="15">
        <f>+'[1]Leg 2'!U13</f>
        <v>8.5276620370370593E-2</v>
      </c>
      <c r="L11" s="15">
        <f>+H11+K11</f>
        <v>8.5276620370370593E-2</v>
      </c>
      <c r="M11" s="14" t="str">
        <f>'[1]Leg 2 - RallySafe Times'!BC15</f>
        <v>N</v>
      </c>
      <c r="N11" s="15">
        <f>+'[1]Leg 3'!W13</f>
        <v>0.15359953703703705</v>
      </c>
      <c r="O11" s="15" t="e">
        <f>+#REF!</f>
        <v>#REF!</v>
      </c>
      <c r="P11" s="15" t="e">
        <f>+N11+O11</f>
        <v>#REF!</v>
      </c>
      <c r="Q11" s="14" t="str">
        <f>'[1]Leg 3 - RallySafe Times '!BC15</f>
        <v>N</v>
      </c>
      <c r="R11" s="15">
        <f>'[1]Leg 4'!U13</f>
        <v>0.10782060185185188</v>
      </c>
      <c r="S11" s="14" t="str">
        <f>'[1]Leg 4 - RallySafe Times'!BC15</f>
        <v>N</v>
      </c>
      <c r="T11" s="15">
        <f>'[1]Leg 5'!U13</f>
        <v>0.11947106481481479</v>
      </c>
      <c r="U11" s="14" t="str">
        <f>'[1]Leg 5 - RallySafe Times'!BC15</f>
        <v>N</v>
      </c>
      <c r="V11" s="14">
        <f>'[1]Leg 1'!S13+'[1]Leg 2'!S13+'[1]Leg 3'!U13+'[1]Leg 4'!S13+'[1]Leg 5'!S13</f>
        <v>0</v>
      </c>
      <c r="W11" s="11">
        <f>'[1]Leg 1'!T13+'[1]Leg 2'!T13+'[1]Leg 3'!V13+'[1]Leg 4'!T13+'[1]Leg 5'!T13</f>
        <v>13</v>
      </c>
      <c r="X11" s="16">
        <f>I11+K11+N11+R11++T11</f>
        <v>0.52592476851851899</v>
      </c>
      <c r="Y11" s="15">
        <f t="shared" si="0"/>
        <v>7.8673611111111152E-2</v>
      </c>
      <c r="Z11" s="15">
        <f t="shared" si="1"/>
        <v>7.7534722222223351E-3</v>
      </c>
      <c r="AA11" s="17">
        <f t="shared" si="2"/>
        <v>10</v>
      </c>
      <c r="AB11" s="18"/>
    </row>
    <row r="12" spans="1:28" x14ac:dyDescent="0.25">
      <c r="A12" s="9">
        <f>+[1]Competitor!A4</f>
        <v>3</v>
      </c>
      <c r="B12" s="9" t="str">
        <f>[1]Competitor!B4</f>
        <v>O 45</v>
      </c>
      <c r="C12" s="10" t="str">
        <f>+[1]Competitor!H4</f>
        <v>David</v>
      </c>
      <c r="D12" s="10" t="str">
        <f>+[1]Competitor!I4</f>
        <v>Schwartz</v>
      </c>
      <c r="E12" s="10">
        <f>+[1]Competitor!J4</f>
        <v>0</v>
      </c>
      <c r="F12" s="10">
        <f>+[1]Competitor!K4</f>
        <v>0</v>
      </c>
      <c r="G12" s="11">
        <f>'[1]Start List - Leg 1'!N4</f>
        <v>3</v>
      </c>
      <c r="H12" s="12">
        <f>+[1]Prolog!J6</f>
        <v>0</v>
      </c>
      <c r="I12" s="13">
        <f>'[1]Leg 1'!U4</f>
        <v>5.4034722222222276E-2</v>
      </c>
      <c r="J12" s="14" t="str">
        <f>'[1]Leg 1 - RallySafe Times'!BC6</f>
        <v>N</v>
      </c>
      <c r="K12" s="15">
        <f>+'[1]Leg 2'!U4</f>
        <v>8.9232638888889118E-2</v>
      </c>
      <c r="L12" s="15">
        <f>+H12+K12</f>
        <v>8.9232638888889118E-2</v>
      </c>
      <c r="M12" s="14" t="str">
        <f>'[1]Leg 2 - RallySafe Times'!BC6</f>
        <v>N</v>
      </c>
      <c r="N12" s="15">
        <f>+'[1]Leg 3'!W4</f>
        <v>0.15344560185185219</v>
      </c>
      <c r="O12" s="15" t="e">
        <f>+#REF!</f>
        <v>#REF!</v>
      </c>
      <c r="P12" s="15" t="e">
        <f>+N12+O12</f>
        <v>#REF!</v>
      </c>
      <c r="Q12" s="14" t="str">
        <f>'[1]Leg 3 - RallySafe Times '!BC6</f>
        <v>N</v>
      </c>
      <c r="R12" s="15">
        <f>'[1]Leg 4'!U4</f>
        <v>0.11080439814814833</v>
      </c>
      <c r="S12" s="14" t="str">
        <f>'[1]Leg 4 - RallySafe Times'!BC6</f>
        <v>N</v>
      </c>
      <c r="T12" s="15">
        <f>'[1]Leg 5'!U4</f>
        <v>0.11859143518518553</v>
      </c>
      <c r="U12" s="14" t="str">
        <f>'[1]Leg 5 - RallySafe Times'!BC6</f>
        <v>N</v>
      </c>
      <c r="V12" s="14">
        <f>'[1]Leg 1'!S4+'[1]Leg 2'!S4+'[1]Leg 3'!U4+'[1]Leg 4'!S4+'[1]Leg 5'!S4</f>
        <v>0</v>
      </c>
      <c r="W12" s="11">
        <f>'[1]Leg 1'!T4+'[1]Leg 2'!T4+'[1]Leg 3'!V4+'[1]Leg 4'!T4+'[1]Leg 5'!T4</f>
        <v>13</v>
      </c>
      <c r="X12" s="16">
        <f>I12+K12+N12+R12++T12</f>
        <v>0.52610879629629748</v>
      </c>
      <c r="Y12" s="15">
        <f t="shared" si="0"/>
        <v>7.8857638888889636E-2</v>
      </c>
      <c r="Z12" s="15">
        <f t="shared" si="1"/>
        <v>1.8402777777848378E-4</v>
      </c>
      <c r="AA12" s="17">
        <f t="shared" si="2"/>
        <v>11</v>
      </c>
      <c r="AB12" s="18"/>
    </row>
    <row r="13" spans="1:28" x14ac:dyDescent="0.25">
      <c r="A13" s="9">
        <f>+[1]Competitor!A21</f>
        <v>21</v>
      </c>
      <c r="B13" s="9" t="str">
        <f>[1]Competitor!B21</f>
        <v>O 45</v>
      </c>
      <c r="C13" s="10" t="str">
        <f>+[1]Competitor!H21</f>
        <v>Malcolm</v>
      </c>
      <c r="D13" s="10" t="str">
        <f>+[1]Competitor!I21</f>
        <v>Taylor</v>
      </c>
      <c r="E13" s="10">
        <f>+[1]Competitor!J21</f>
        <v>0</v>
      </c>
      <c r="F13" s="10">
        <f>+[1]Competitor!K21</f>
        <v>0</v>
      </c>
      <c r="G13" s="11">
        <f>'[1]Start List - Leg 1'!N21</f>
        <v>20</v>
      </c>
      <c r="H13" s="12">
        <f>+[1]Prolog!J23</f>
        <v>0</v>
      </c>
      <c r="I13" s="13">
        <f>'[1]Leg 1'!U22</f>
        <v>5.7402777777778191E-2</v>
      </c>
      <c r="J13" s="14" t="str">
        <f>'[1]Leg 1 - RallySafe Times'!BC24</f>
        <v>N</v>
      </c>
      <c r="K13" s="15">
        <f>+'[1]Leg 2'!U22</f>
        <v>9.2116898148148482E-2</v>
      </c>
      <c r="L13" s="15">
        <f>+H13+K13</f>
        <v>9.2116898148148482E-2</v>
      </c>
      <c r="M13" s="14" t="str">
        <f>'[1]Leg 2 - RallySafe Times'!BC24</f>
        <v>N</v>
      </c>
      <c r="N13" s="15">
        <f>+'[1]Leg 3'!W22</f>
        <v>0.15331018518518558</v>
      </c>
      <c r="O13" s="15" t="e">
        <f>+#REF!</f>
        <v>#REF!</v>
      </c>
      <c r="P13" s="15" t="e">
        <f>+N13+O13</f>
        <v>#REF!</v>
      </c>
      <c r="Q13" s="14" t="str">
        <f>'[1]Leg 3 - RallySafe Times '!BC24</f>
        <v>N</v>
      </c>
      <c r="R13" s="15">
        <f>'[1]Leg 4'!U22</f>
        <v>0.1144247685185184</v>
      </c>
      <c r="S13" s="14" t="str">
        <f>'[1]Leg 4 - RallySafe Times'!BC24</f>
        <v>N</v>
      </c>
      <c r="T13" s="15">
        <f>'[1]Leg 5'!U22</f>
        <v>0.11417708333333347</v>
      </c>
      <c r="U13" s="14" t="str">
        <f>'[1]Leg 5 - RallySafe Times'!BC24</f>
        <v>N</v>
      </c>
      <c r="V13" s="14">
        <f>'[1]Leg 1'!S22+'[1]Leg 2'!S22+'[1]Leg 3'!U22+'[1]Leg 4'!S22+'[1]Leg 5'!S22</f>
        <v>0</v>
      </c>
      <c r="W13" s="11">
        <f>'[1]Leg 1'!T22+'[1]Leg 2'!T22+'[1]Leg 3'!V22+'[1]Leg 4'!T22+'[1]Leg 5'!T22</f>
        <v>13</v>
      </c>
      <c r="X13" s="16">
        <f>I13+K13+N13+R13++T13</f>
        <v>0.5314317129629641</v>
      </c>
      <c r="Y13" s="15">
        <f t="shared" si="0"/>
        <v>8.4180555555556258E-2</v>
      </c>
      <c r="Z13" s="15">
        <f t="shared" si="1"/>
        <v>5.3229166666666217E-3</v>
      </c>
      <c r="AA13" s="17">
        <f t="shared" si="2"/>
        <v>12</v>
      </c>
      <c r="AB13" s="18"/>
    </row>
    <row r="14" spans="1:28" x14ac:dyDescent="0.25">
      <c r="A14" s="9">
        <f>+[1]Competitor!A32</f>
        <v>32</v>
      </c>
      <c r="B14" s="9" t="str">
        <f>[1]Competitor!B32</f>
        <v>H 3</v>
      </c>
      <c r="C14" s="10" t="str">
        <f>+[1]Competitor!H32</f>
        <v>Jason</v>
      </c>
      <c r="D14" s="10" t="str">
        <f>+[1]Competitor!I32</f>
        <v>Stewart</v>
      </c>
      <c r="E14" s="10">
        <f>+[1]Competitor!J32</f>
        <v>0</v>
      </c>
      <c r="F14" s="10">
        <f>+[1]Competitor!K32</f>
        <v>0</v>
      </c>
      <c r="G14" s="11">
        <f>'[1]Start List - Leg 1'!N32</f>
        <v>31</v>
      </c>
      <c r="H14" s="12">
        <f>+[1]Prolog!J26</f>
        <v>0</v>
      </c>
      <c r="I14" s="13">
        <f>'[1]Leg 1'!U33</f>
        <v>5.5453703703703616E-2</v>
      </c>
      <c r="J14" s="14" t="str">
        <f>'[1]Leg 1 - RallySafe Times'!BC35</f>
        <v>N</v>
      </c>
      <c r="K14" s="15">
        <f>+'[1]Leg 2'!U33</f>
        <v>8.565393518518534E-2</v>
      </c>
      <c r="L14" s="15">
        <f>+H14+K14</f>
        <v>8.565393518518534E-2</v>
      </c>
      <c r="M14" s="14" t="str">
        <f>'[1]Leg 2 - RallySafe Times'!BC35</f>
        <v>N</v>
      </c>
      <c r="N14" s="15">
        <f>+'[1]Leg 3'!W33</f>
        <v>0.16219907407407425</v>
      </c>
      <c r="O14" s="15" t="e">
        <f>+#REF!</f>
        <v>#REF!</v>
      </c>
      <c r="P14" s="15" t="e">
        <f>+N14+O14</f>
        <v>#REF!</v>
      </c>
      <c r="Q14" s="14" t="str">
        <f>'[1]Leg 3 - RallySafe Times '!BC35</f>
        <v>N</v>
      </c>
      <c r="R14" s="15">
        <f>'[1]Leg 4'!U33</f>
        <v>0.1157546296296299</v>
      </c>
      <c r="S14" s="14" t="str">
        <f>'[1]Leg 4 - RallySafe Times'!BC35</f>
        <v>N</v>
      </c>
      <c r="T14" s="15">
        <f>'[1]Leg 5'!U33</f>
        <v>0.11721527777777803</v>
      </c>
      <c r="U14" s="14" t="str">
        <f>'[1]Leg 5 - RallySafe Times'!BC35</f>
        <v>N</v>
      </c>
      <c r="V14" s="14">
        <f>'[1]Leg 1'!S33+'[1]Leg 2'!S33+'[1]Leg 3'!U33+'[1]Leg 4'!S33+'[1]Leg 5'!S33</f>
        <v>0</v>
      </c>
      <c r="W14" s="11">
        <f>'[1]Leg 1'!T33+'[1]Leg 2'!T33+'[1]Leg 3'!V33+'[1]Leg 4'!T33+'[1]Leg 5'!T33</f>
        <v>13</v>
      </c>
      <c r="X14" s="16">
        <f>I14+K14+N14+R14++T14</f>
        <v>0.53627662037037116</v>
      </c>
      <c r="Y14" s="15">
        <f t="shared" si="0"/>
        <v>8.902546296296332E-2</v>
      </c>
      <c r="Z14" s="15">
        <f t="shared" si="1"/>
        <v>4.8449074074070619E-3</v>
      </c>
      <c r="AA14" s="17">
        <f t="shared" si="2"/>
        <v>13</v>
      </c>
      <c r="AB14" s="18"/>
    </row>
    <row r="15" spans="1:28" x14ac:dyDescent="0.25">
      <c r="A15" s="9">
        <f>+[1]Competitor!A23</f>
        <v>23</v>
      </c>
      <c r="B15" s="9" t="str">
        <f>[1]Competitor!B23</f>
        <v>O 45</v>
      </c>
      <c r="C15" s="10" t="str">
        <f>+[1]Competitor!H23</f>
        <v xml:space="preserve">Rod </v>
      </c>
      <c r="D15" s="10" t="str">
        <f>+[1]Competitor!I23</f>
        <v>Hinton</v>
      </c>
      <c r="E15" s="10">
        <f>+[1]Competitor!J23</f>
        <v>0</v>
      </c>
      <c r="F15" s="10">
        <f>+[1]Competitor!K23</f>
        <v>0</v>
      </c>
      <c r="G15" s="11">
        <f>'[1]Start List - Leg 1'!N23</f>
        <v>22</v>
      </c>
      <c r="H15" s="12">
        <f>+[1]Prolog!J9</f>
        <v>0</v>
      </c>
      <c r="I15" s="13">
        <f>'[1]Leg 1'!U24</f>
        <v>5.6361111111111431E-2</v>
      </c>
      <c r="J15" s="14" t="str">
        <f>'[1]Leg 1 - RallySafe Times'!BC26</f>
        <v>N</v>
      </c>
      <c r="K15" s="15">
        <f>+'[1]Leg 2'!U24</f>
        <v>9.2773148148148202E-2</v>
      </c>
      <c r="L15" s="15">
        <f>+H15+K15</f>
        <v>9.2773148148148202E-2</v>
      </c>
      <c r="M15" s="14" t="str">
        <f>'[1]Leg 2 - RallySafe Times'!BC26</f>
        <v>N</v>
      </c>
      <c r="N15" s="15">
        <f>+'[1]Leg 3'!W24</f>
        <v>0.15587847222222223</v>
      </c>
      <c r="O15" s="15" t="e">
        <f>+#REF!</f>
        <v>#REF!</v>
      </c>
      <c r="P15" s="15" t="e">
        <f>+N15+O15</f>
        <v>#REF!</v>
      </c>
      <c r="Q15" s="14" t="str">
        <f>'[1]Leg 3 - RallySafe Times '!BC26</f>
        <v>N</v>
      </c>
      <c r="R15" s="15">
        <f>'[1]Leg 4'!U24</f>
        <v>0.12076157407407417</v>
      </c>
      <c r="S15" s="14" t="str">
        <f>'[1]Leg 4 - RallySafe Times'!BC26</f>
        <v>N</v>
      </c>
      <c r="T15" s="15">
        <f>'[1]Leg 5'!U24</f>
        <v>0.12112152777777793</v>
      </c>
      <c r="U15" s="14" t="str">
        <f>'[1]Leg 5 - RallySafe Times'!BC26</f>
        <v>N</v>
      </c>
      <c r="V15" s="14">
        <f>'[1]Leg 1'!S24+'[1]Leg 2'!S24+'[1]Leg 3'!U24+'[1]Leg 4'!S24+'[1]Leg 5'!S24</f>
        <v>0</v>
      </c>
      <c r="W15" s="11">
        <f>'[1]Leg 1'!T24+'[1]Leg 2'!T24+'[1]Leg 3'!V24+'[1]Leg 4'!T24+'[1]Leg 5'!T24</f>
        <v>13</v>
      </c>
      <c r="X15" s="16">
        <f>I15+K15+N15+R15++T15</f>
        <v>0.54689583333333402</v>
      </c>
      <c r="Y15" s="15">
        <f t="shared" si="0"/>
        <v>9.9644675925926185E-2</v>
      </c>
      <c r="Z15" s="15">
        <f t="shared" si="1"/>
        <v>1.0619212962962865E-2</v>
      </c>
      <c r="AA15" s="17">
        <f t="shared" si="2"/>
        <v>14</v>
      </c>
      <c r="AB15" s="18"/>
    </row>
    <row r="16" spans="1:28" x14ac:dyDescent="0.25">
      <c r="A16" s="9">
        <f>+[1]Competitor!A33</f>
        <v>33</v>
      </c>
      <c r="B16" s="9" t="str">
        <f>[1]Competitor!B33</f>
        <v>O 45</v>
      </c>
      <c r="C16" s="10" t="str">
        <f>+[1]Competitor!H33</f>
        <v>Travis</v>
      </c>
      <c r="D16" s="10" t="str">
        <f>+[1]Competitor!I33</f>
        <v>Gow</v>
      </c>
      <c r="E16" s="10">
        <f>+[1]Competitor!J33</f>
        <v>0</v>
      </c>
      <c r="F16" s="10">
        <f>+[1]Competitor!K33</f>
        <v>0</v>
      </c>
      <c r="G16" s="11">
        <f>'[1]Start List - Leg 1'!N33</f>
        <v>32</v>
      </c>
      <c r="H16" s="12">
        <f>+[1]Prolog!J28</f>
        <v>0</v>
      </c>
      <c r="I16" s="13">
        <f>'[1]Leg 1'!U34</f>
        <v>6.0665509259259176E-2</v>
      </c>
      <c r="J16" s="14" t="str">
        <f>'[1]Leg 1 - RallySafe Times'!BC36</f>
        <v>N</v>
      </c>
      <c r="K16" s="15">
        <f>+'[1]Leg 2'!U34</f>
        <v>9.4567129629629723E-2</v>
      </c>
      <c r="L16" s="15">
        <f>+H16+K16</f>
        <v>9.4567129629629723E-2</v>
      </c>
      <c r="M16" s="14" t="str">
        <f>'[1]Leg 2 - RallySafe Times'!BC36</f>
        <v>N</v>
      </c>
      <c r="N16" s="15">
        <f>+'[1]Leg 3'!W34</f>
        <v>0.1579097222222226</v>
      </c>
      <c r="O16" s="15" t="e">
        <f>+#REF!</f>
        <v>#REF!</v>
      </c>
      <c r="P16" s="15" t="e">
        <f>+N16+O16</f>
        <v>#REF!</v>
      </c>
      <c r="Q16" s="14" t="str">
        <f>'[1]Leg 3 - RallySafe Times '!BC36</f>
        <v>N</v>
      </c>
      <c r="R16" s="15">
        <f>'[1]Leg 4'!U34</f>
        <v>0.11583449074074065</v>
      </c>
      <c r="S16" s="14" t="str">
        <f>'[1]Leg 4 - RallySafe Times'!BC36</f>
        <v>N</v>
      </c>
      <c r="T16" s="15">
        <f>'[1]Leg 5'!U34</f>
        <v>0.12054861111111127</v>
      </c>
      <c r="U16" s="14" t="str">
        <f>'[1]Leg 5 - RallySafe Times'!BC36</f>
        <v>N</v>
      </c>
      <c r="V16" s="14">
        <f>'[1]Leg 1'!S34+'[1]Leg 2'!S34+'[1]Leg 3'!U34+'[1]Leg 4'!S34+'[1]Leg 5'!S34</f>
        <v>0</v>
      </c>
      <c r="W16" s="11">
        <f>'[1]Leg 1'!T34+'[1]Leg 2'!T34+'[1]Leg 3'!V34+'[1]Leg 4'!T34+'[1]Leg 5'!T34</f>
        <v>13</v>
      </c>
      <c r="X16" s="16">
        <f>I16+K16+N16+R16++T16</f>
        <v>0.54952546296296345</v>
      </c>
      <c r="Y16" s="15">
        <f>+X16-$X$2</f>
        <v>0.10227430555555561</v>
      </c>
      <c r="Z16" s="15">
        <f>+X16-X15</f>
        <v>2.6296296296294264E-3</v>
      </c>
      <c r="AA16" s="17">
        <f t="shared" si="2"/>
        <v>15</v>
      </c>
      <c r="AB16" s="18"/>
    </row>
    <row r="17" spans="1:28" x14ac:dyDescent="0.25">
      <c r="A17" s="9">
        <f>+[1]Competitor!A20</f>
        <v>20</v>
      </c>
      <c r="B17" s="9" t="str">
        <f>[1]Competitor!B20</f>
        <v>H 3</v>
      </c>
      <c r="C17" s="10" t="str">
        <f>+[1]Competitor!H20</f>
        <v>Paul</v>
      </c>
      <c r="D17" s="10" t="str">
        <f>+[1]Competitor!I20</f>
        <v>Smith</v>
      </c>
      <c r="E17" s="10">
        <f>+[1]Competitor!J20</f>
        <v>0</v>
      </c>
      <c r="F17" s="10">
        <f>+[1]Competitor!K20</f>
        <v>0</v>
      </c>
      <c r="G17" s="11">
        <f>'[1]Start List - Leg 1'!N20</f>
        <v>19</v>
      </c>
      <c r="H17" s="12">
        <f>+[1]Prolog!J22</f>
        <v>0</v>
      </c>
      <c r="I17" s="13">
        <f>'[1]Leg 1'!U21</f>
        <v>5.9252314814815091E-2</v>
      </c>
      <c r="J17" s="14" t="str">
        <f>'[1]Leg 1 - RallySafe Times'!BC23</f>
        <v>N</v>
      </c>
      <c r="K17" s="15">
        <f>+'[1]Leg 2'!U21</f>
        <v>8.9748842592592956E-2</v>
      </c>
      <c r="L17" s="15">
        <f>+H17+K17</f>
        <v>8.9748842592592956E-2</v>
      </c>
      <c r="M17" s="14" t="str">
        <f>'[1]Leg 2 - RallySafe Times'!BC23</f>
        <v>N</v>
      </c>
      <c r="N17" s="15">
        <f>+'[1]Leg 3'!W21</f>
        <v>0.16756365740740758</v>
      </c>
      <c r="O17" s="15" t="e">
        <f>+#REF!</f>
        <v>#REF!</v>
      </c>
      <c r="P17" s="15" t="e">
        <f>+N17+O17</f>
        <v>#REF!</v>
      </c>
      <c r="Q17" s="14" t="str">
        <f>'[1]Leg 3 - RallySafe Times '!BC23</f>
        <v>N</v>
      </c>
      <c r="R17" s="15">
        <f>'[1]Leg 4'!U21</f>
        <v>0.12146527777777766</v>
      </c>
      <c r="S17" s="14" t="str">
        <f>'[1]Leg 4 - RallySafe Times'!BC23</f>
        <v>N</v>
      </c>
      <c r="T17" s="15">
        <f>'[1]Leg 5'!U21</f>
        <v>0.12308680555555554</v>
      </c>
      <c r="U17" s="14" t="str">
        <f>'[1]Leg 5 - RallySafe Times'!BC23</f>
        <v>N</v>
      </c>
      <c r="V17" s="14">
        <f>'[1]Leg 1'!S21+'[1]Leg 2'!S21+'[1]Leg 3'!U21+'[1]Leg 4'!S21+'[1]Leg 5'!S21</f>
        <v>0</v>
      </c>
      <c r="W17" s="11">
        <f>'[1]Leg 1'!T21+'[1]Leg 2'!T21+'[1]Leg 3'!V21+'[1]Leg 4'!T21+'[1]Leg 5'!T21</f>
        <v>13</v>
      </c>
      <c r="X17" s="16">
        <f>I17+K17+N17+R17++T17</f>
        <v>0.5611168981481488</v>
      </c>
      <c r="Y17" s="15">
        <f t="shared" si="0"/>
        <v>0.11386574074074096</v>
      </c>
      <c r="Z17" s="15">
        <f>+X17-X15</f>
        <v>1.4221064814814777E-2</v>
      </c>
      <c r="AA17" s="17">
        <f t="shared" si="2"/>
        <v>16</v>
      </c>
      <c r="AB17" s="18"/>
    </row>
    <row r="18" spans="1:28" x14ac:dyDescent="0.25">
      <c r="A18" s="9">
        <f>+[1]Competitor!A12</f>
        <v>11</v>
      </c>
      <c r="B18" s="9" t="str">
        <f>[1]Competitor!B12</f>
        <v>O 45</v>
      </c>
      <c r="C18" s="10" t="str">
        <f>+[1]Competitor!H12</f>
        <v>Tony</v>
      </c>
      <c r="D18" s="10" t="str">
        <f>+[1]Competitor!I12</f>
        <v>Rutter</v>
      </c>
      <c r="E18" s="10">
        <f>+[1]Competitor!J12</f>
        <v>0</v>
      </c>
      <c r="F18" s="10">
        <f>+[1]Competitor!K12</f>
        <v>0</v>
      </c>
      <c r="G18" s="11">
        <f>'[1]Start List - Leg 1'!N12</f>
        <v>11</v>
      </c>
      <c r="H18" s="12">
        <f>+[1]Prolog!J20</f>
        <v>0</v>
      </c>
      <c r="I18" s="13">
        <f>'[1]Leg 1'!U12</f>
        <v>6.0634259259259346E-2</v>
      </c>
      <c r="J18" s="14" t="str">
        <f>'[1]Leg 1 - RallySafe Times'!BC14</f>
        <v>N</v>
      </c>
      <c r="K18" s="15">
        <f>+'[1]Leg 2'!U12</f>
        <v>9.2568287037037053E-2</v>
      </c>
      <c r="L18" s="15">
        <f>+H18+K18</f>
        <v>9.2568287037037053E-2</v>
      </c>
      <c r="M18" s="14" t="str">
        <f>'[1]Leg 2 - RallySafe Times'!BC14</f>
        <v>N</v>
      </c>
      <c r="N18" s="15">
        <f>+'[1]Leg 3'!W12</f>
        <v>0.1644143518518523</v>
      </c>
      <c r="O18" s="15" t="e">
        <f>+#REF!</f>
        <v>#REF!</v>
      </c>
      <c r="P18" s="15" t="e">
        <f>+N18+O18</f>
        <v>#REF!</v>
      </c>
      <c r="Q18" s="14" t="str">
        <f>'[1]Leg 3 - RallySafe Times '!BC14</f>
        <v>N</v>
      </c>
      <c r="R18" s="15">
        <f>'[1]Leg 4'!U12</f>
        <v>0.12489583333333337</v>
      </c>
      <c r="S18" s="14" t="str">
        <f>'[1]Leg 4 - RallySafe Times'!BC14</f>
        <v>N</v>
      </c>
      <c r="T18" s="15">
        <f>'[1]Leg 5'!U12</f>
        <v>0.12012500000000011</v>
      </c>
      <c r="U18" s="14" t="str">
        <f>'[1]Leg 5 - RallySafe Times'!BC14</f>
        <v>N</v>
      </c>
      <c r="V18" s="14">
        <f>'[1]Leg 1'!S12+'[1]Leg 2'!S12+'[1]Leg 3'!U12+'[1]Leg 4'!S12+'[1]Leg 5'!S12</f>
        <v>0</v>
      </c>
      <c r="W18" s="11">
        <f>'[1]Leg 1'!T12+'[1]Leg 2'!T12+'[1]Leg 3'!V12+'[1]Leg 4'!T12+'[1]Leg 5'!T12</f>
        <v>13</v>
      </c>
      <c r="X18" s="16">
        <f>I18+K18+N18+R18++T18</f>
        <v>0.56263773148148222</v>
      </c>
      <c r="Y18" s="15">
        <f t="shared" si="0"/>
        <v>0.11538657407407438</v>
      </c>
      <c r="Z18" s="15">
        <f t="shared" si="1"/>
        <v>1.5208333333334156E-3</v>
      </c>
      <c r="AA18" s="17">
        <f t="shared" si="2"/>
        <v>17</v>
      </c>
      <c r="AB18" s="18"/>
    </row>
    <row r="19" spans="1:28" x14ac:dyDescent="0.25">
      <c r="A19" s="9">
        <f>+[1]Competitor!A14</f>
        <v>14</v>
      </c>
      <c r="B19" s="9" t="str">
        <f>[1]Competitor!B14</f>
        <v>H 2</v>
      </c>
      <c r="C19" s="10" t="str">
        <f>+[1]Competitor!H14</f>
        <v>Jason</v>
      </c>
      <c r="D19" s="10" t="str">
        <f>+[1]Competitor!I14</f>
        <v>Mitchell</v>
      </c>
      <c r="E19" s="10">
        <f>+[1]Competitor!J14</f>
        <v>0</v>
      </c>
      <c r="F19" s="10">
        <f>+[1]Competitor!K14</f>
        <v>0</v>
      </c>
      <c r="G19" s="11">
        <f>'[1]Start List - Leg 1'!N14</f>
        <v>13</v>
      </c>
      <c r="H19" s="12">
        <f>+[1]Prolog!J8</f>
        <v>0</v>
      </c>
      <c r="I19" s="13">
        <f>'[1]Leg 1'!U14</f>
        <v>5.781365740740739E-2</v>
      </c>
      <c r="J19" s="14" t="str">
        <f>'[1]Leg 1 - RallySafe Times'!BC16</f>
        <v>N</v>
      </c>
      <c r="K19" s="15">
        <f>+'[1]Leg 2'!U14</f>
        <v>9.4165509259259372E-2</v>
      </c>
      <c r="L19" s="15">
        <f>+H19+K19</f>
        <v>9.4165509259259372E-2</v>
      </c>
      <c r="M19" s="14" t="str">
        <f>'[1]Leg 2 - RallySafe Times'!BC16</f>
        <v>N</v>
      </c>
      <c r="N19" s="15">
        <f>+'[1]Leg 3'!W14</f>
        <v>0.16089699074074099</v>
      </c>
      <c r="O19" s="15" t="e">
        <f>+#REF!</f>
        <v>#REF!</v>
      </c>
      <c r="P19" s="15" t="e">
        <f>+N19+O19</f>
        <v>#REF!</v>
      </c>
      <c r="Q19" s="14" t="str">
        <f>'[1]Leg 3 - RallySafe Times '!BC16</f>
        <v>N</v>
      </c>
      <c r="R19" s="15">
        <f>'[1]Leg 4'!U14</f>
        <v>0.12591203703703724</v>
      </c>
      <c r="S19" s="14" t="str">
        <f>'[1]Leg 4 - RallySafe Times'!BC16</f>
        <v>N</v>
      </c>
      <c r="T19" s="15">
        <f>'[1]Leg 5'!U14</f>
        <v>0.12395833333333343</v>
      </c>
      <c r="U19" s="14" t="str">
        <f>'[1]Leg 5 - RallySafe Times'!BC16</f>
        <v>N</v>
      </c>
      <c r="V19" s="14">
        <f>'[1]Leg 1'!S14+'[1]Leg 2'!S14+'[1]Leg 3'!U14+'[1]Leg 4'!S14+'[1]Leg 5'!S14</f>
        <v>0</v>
      </c>
      <c r="W19" s="11">
        <f>'[1]Leg 1'!T14+'[1]Leg 2'!T14+'[1]Leg 3'!V14+'[1]Leg 4'!T14+'[1]Leg 5'!T14</f>
        <v>13</v>
      </c>
      <c r="X19" s="16">
        <f>I19+K19+N19+R19++T19</f>
        <v>0.56274652777777845</v>
      </c>
      <c r="Y19" s="15">
        <f t="shared" si="0"/>
        <v>0.11549537037037061</v>
      </c>
      <c r="Z19" s="15">
        <f t="shared" si="1"/>
        <v>1.0879629629623189E-4</v>
      </c>
      <c r="AA19" s="17">
        <f t="shared" si="2"/>
        <v>18</v>
      </c>
      <c r="AB19" s="18"/>
    </row>
    <row r="20" spans="1:28" x14ac:dyDescent="0.25">
      <c r="A20" s="9">
        <f>+[1]Competitor!A25</f>
        <v>25</v>
      </c>
      <c r="B20" s="9" t="str">
        <f>[1]Competitor!B25</f>
        <v>O 45</v>
      </c>
      <c r="C20" s="10" t="str">
        <f>+[1]Competitor!H25</f>
        <v>Don</v>
      </c>
      <c r="D20" s="10" t="str">
        <f>+[1]Competitor!I25</f>
        <v>Lark</v>
      </c>
      <c r="E20" s="10">
        <f>+[1]Competitor!J25</f>
        <v>0</v>
      </c>
      <c r="F20" s="10">
        <f>+[1]Competitor!K25</f>
        <v>0</v>
      </c>
      <c r="G20" s="11">
        <f>'[1]Start List - Leg 1'!N25</f>
        <v>24</v>
      </c>
      <c r="H20" s="12">
        <f>+[1]Prolog!J19</f>
        <v>0</v>
      </c>
      <c r="I20" s="13">
        <f>'[1]Leg 1'!U26</f>
        <v>5.8973379629629868E-2</v>
      </c>
      <c r="J20" s="14" t="str">
        <f>'[1]Leg 1 - RallySafe Times'!BC28</f>
        <v>N</v>
      </c>
      <c r="K20" s="15">
        <f>+'[1]Leg 2'!U26</f>
        <v>9.48483796296299E-2</v>
      </c>
      <c r="L20" s="15">
        <f>+H20+K20</f>
        <v>9.48483796296299E-2</v>
      </c>
      <c r="M20" s="14" t="str">
        <f>'[1]Leg 2 - RallySafe Times'!BC28</f>
        <v>N</v>
      </c>
      <c r="N20" s="15">
        <f>+'[1]Leg 3'!W26</f>
        <v>0.17418055555555584</v>
      </c>
      <c r="O20" s="15" t="e">
        <f>+#REF!</f>
        <v>#REF!</v>
      </c>
      <c r="P20" s="15" t="e">
        <f>+N20+O20</f>
        <v>#REF!</v>
      </c>
      <c r="Q20" s="14" t="str">
        <f>'[1]Leg 3 - RallySafe Times '!BC28</f>
        <v>N</v>
      </c>
      <c r="R20" s="15">
        <f>'[1]Leg 4'!U26</f>
        <v>0.13143171296296313</v>
      </c>
      <c r="S20" s="14" t="str">
        <f>'[1]Leg 4 - RallySafe Times'!BC28</f>
        <v>N</v>
      </c>
      <c r="T20" s="15">
        <f>'[1]Leg 5'!U26</f>
        <v>0.13017939814814852</v>
      </c>
      <c r="U20" s="14" t="str">
        <f>'[1]Leg 5 - RallySafe Times'!BC28</f>
        <v>N</v>
      </c>
      <c r="V20" s="14">
        <f>'[1]Leg 1'!S26+'[1]Leg 2'!S26+'[1]Leg 3'!U26+'[1]Leg 4'!S26+'[1]Leg 5'!S26</f>
        <v>0</v>
      </c>
      <c r="W20" s="11">
        <f>'[1]Leg 1'!T26+'[1]Leg 2'!T26+'[1]Leg 3'!V26+'[1]Leg 4'!T26+'[1]Leg 5'!T26</f>
        <v>13</v>
      </c>
      <c r="X20" s="16">
        <f>I20+K20+N20+R20++T20</f>
        <v>0.58961342592592725</v>
      </c>
      <c r="Y20" s="15">
        <f t="shared" si="0"/>
        <v>0.14236226851851941</v>
      </c>
      <c r="Z20" s="15">
        <f t="shared" si="1"/>
        <v>2.6866898148148799E-2</v>
      </c>
      <c r="AA20" s="17">
        <f t="shared" si="2"/>
        <v>19</v>
      </c>
      <c r="AB20" s="18"/>
    </row>
    <row r="21" spans="1:28" x14ac:dyDescent="0.25">
      <c r="A21" s="9">
        <f>+[1]Competitor!A24</f>
        <v>24</v>
      </c>
      <c r="B21" s="9" t="str">
        <f>[1]Competitor!B24</f>
        <v>H 2</v>
      </c>
      <c r="C21" s="10" t="str">
        <f>+[1]Competitor!H24</f>
        <v>David</v>
      </c>
      <c r="D21" s="10" t="str">
        <f>+[1]Competitor!I24</f>
        <v>Winterburn</v>
      </c>
      <c r="E21" s="10">
        <f>+[1]Competitor!J24</f>
        <v>0</v>
      </c>
      <c r="F21" s="10">
        <f>+[1]Competitor!K24</f>
        <v>0</v>
      </c>
      <c r="G21" s="11">
        <f>'[1]Start List - Leg 1'!N24</f>
        <v>23</v>
      </c>
      <c r="H21" s="12">
        <f>+[1]Prolog!J10</f>
        <v>0</v>
      </c>
      <c r="I21" s="13">
        <f>'[1]Leg 1'!U25</f>
        <v>6.4209490740740768E-2</v>
      </c>
      <c r="J21" s="14" t="str">
        <f>'[1]Leg 1 - RallySafe Times'!BC27</f>
        <v>N</v>
      </c>
      <c r="K21" s="15">
        <f>+'[1]Leg 2'!U25</f>
        <v>0.11665162037037033</v>
      </c>
      <c r="L21" s="15">
        <f>+H21+K21</f>
        <v>0.11665162037037033</v>
      </c>
      <c r="M21" s="14" t="str">
        <f>'[1]Leg 2 - RallySafe Times'!BC27</f>
        <v>N</v>
      </c>
      <c r="N21" s="15">
        <f>+'[1]Leg 3'!W25</f>
        <v>0.17146064814814826</v>
      </c>
      <c r="O21" s="15" t="e">
        <f>+#REF!</f>
        <v>#REF!</v>
      </c>
      <c r="P21" s="15" t="e">
        <f>+N21+O21</f>
        <v>#REF!</v>
      </c>
      <c r="Q21" s="14" t="str">
        <f>'[1]Leg 3 - RallySafe Times '!BC27</f>
        <v>N</v>
      </c>
      <c r="R21" s="15">
        <f>'[1]Leg 4'!U25</f>
        <v>0.12639236111111113</v>
      </c>
      <c r="S21" s="14" t="str">
        <f>'[1]Leg 4 - RallySafe Times'!BC27</f>
        <v>N</v>
      </c>
      <c r="T21" s="15">
        <f>'[1]Leg 5'!U25</f>
        <v>0.13766203703703717</v>
      </c>
      <c r="U21" s="14" t="str">
        <f>'[1]Leg 5 - RallySafe Times'!BC27</f>
        <v>N</v>
      </c>
      <c r="V21" s="14">
        <f>'[1]Leg 1'!S25+'[1]Leg 2'!S25+'[1]Leg 3'!U25+'[1]Leg 4'!S25+'[1]Leg 5'!S25</f>
        <v>0</v>
      </c>
      <c r="W21" s="11">
        <f>'[1]Leg 1'!T25+'[1]Leg 2'!T25+'[1]Leg 3'!V25+'[1]Leg 4'!T25+'[1]Leg 5'!T25</f>
        <v>13</v>
      </c>
      <c r="X21" s="16">
        <f>I21+K21+N21+R21++T21</f>
        <v>0.61637615740740759</v>
      </c>
      <c r="Y21" s="15">
        <f t="shared" si="0"/>
        <v>0.16912499999999975</v>
      </c>
      <c r="Z21" s="15">
        <f t="shared" si="1"/>
        <v>2.676273148148034E-2</v>
      </c>
      <c r="AA21" s="17">
        <f t="shared" si="2"/>
        <v>20</v>
      </c>
      <c r="AB21" s="18"/>
    </row>
    <row r="22" spans="1:28" x14ac:dyDescent="0.25">
      <c r="A22" s="9">
        <f>+[1]Competitor!A30</f>
        <v>30</v>
      </c>
      <c r="B22" s="9" t="str">
        <f>[1]Competitor!B30</f>
        <v>H 2</v>
      </c>
      <c r="C22" s="10" t="str">
        <f>+[1]Competitor!H30</f>
        <v>Kent</v>
      </c>
      <c r="D22" s="10" t="str">
        <f>+[1]Competitor!I30</f>
        <v>Worland</v>
      </c>
      <c r="E22" s="10">
        <f>+[1]Competitor!J30</f>
        <v>0</v>
      </c>
      <c r="F22" s="10">
        <f>+[1]Competitor!K30</f>
        <v>0</v>
      </c>
      <c r="G22" s="11">
        <f>'[1]Start List - Leg 1'!N30</f>
        <v>29</v>
      </c>
      <c r="H22" s="12">
        <f>+[1]Prolog!J24</f>
        <v>0</v>
      </c>
      <c r="I22" s="13">
        <f>'[1]Leg 1'!U31</f>
        <v>6.5300925925925957E-2</v>
      </c>
      <c r="J22" s="14" t="str">
        <f>'[1]Leg 1 - RallySafe Times'!BC33</f>
        <v>N</v>
      </c>
      <c r="K22" s="15">
        <f>+'[1]Leg 2'!U31</f>
        <v>9.8420138888888981E-2</v>
      </c>
      <c r="L22" s="15">
        <f>+H22+K22</f>
        <v>9.8420138888888981E-2</v>
      </c>
      <c r="M22" s="14" t="str">
        <f>'[1]Leg 2 - RallySafe Times'!BC33</f>
        <v>N</v>
      </c>
      <c r="N22" s="15">
        <f>+'[1]Leg 3'!W31</f>
        <v>0.18565856481481516</v>
      </c>
      <c r="O22" s="15" t="e">
        <f>+#REF!</f>
        <v>#REF!</v>
      </c>
      <c r="P22" s="15" t="e">
        <f>+N22+O22</f>
        <v>#REF!</v>
      </c>
      <c r="Q22" s="14" t="str">
        <f>'[1]Leg 3 - RallySafe Times '!BC33</f>
        <v>N</v>
      </c>
      <c r="R22" s="15">
        <f>'[1]Leg 4'!U31</f>
        <v>0.14182754629629657</v>
      </c>
      <c r="S22" s="14" t="str">
        <f>'[1]Leg 4 - RallySafe Times'!BC33</f>
        <v>N</v>
      </c>
      <c r="T22" s="15">
        <f>'[1]Leg 5'!U31</f>
        <v>0.12684953703703716</v>
      </c>
      <c r="U22" s="14" t="str">
        <f>'[1]Leg 5 - RallySafe Times'!BC33</f>
        <v>N</v>
      </c>
      <c r="V22" s="14">
        <f>'[1]Leg 1'!S31+'[1]Leg 2'!S31+'[1]Leg 3'!U31+'[1]Leg 4'!S31+'[1]Leg 5'!S31</f>
        <v>0</v>
      </c>
      <c r="W22" s="11">
        <f>'[1]Leg 1'!T31+'[1]Leg 2'!T31+'[1]Leg 3'!V31+'[1]Leg 4'!T31+'[1]Leg 5'!T31</f>
        <v>13</v>
      </c>
      <c r="X22" s="16">
        <f>I22+K22+N22+R22++T22</f>
        <v>0.61805671296296383</v>
      </c>
      <c r="Y22" s="15">
        <f t="shared" si="0"/>
        <v>0.17080555555555599</v>
      </c>
      <c r="Z22" s="15">
        <f t="shared" si="1"/>
        <v>1.6805555555562401E-3</v>
      </c>
      <c r="AA22" s="17">
        <f t="shared" si="2"/>
        <v>21</v>
      </c>
      <c r="AB22" s="18"/>
    </row>
    <row r="23" spans="1:28" x14ac:dyDescent="0.25">
      <c r="A23" s="9">
        <f>+[1]Competitor!A37</f>
        <v>37</v>
      </c>
      <c r="B23" s="9" t="str">
        <f>[1]Competitor!B37</f>
        <v>ADV</v>
      </c>
      <c r="C23" s="10" t="str">
        <f>+[1]Competitor!H37</f>
        <v>Conrad</v>
      </c>
      <c r="D23" s="10" t="str">
        <f>+[1]Competitor!I37</f>
        <v>Fairhead</v>
      </c>
      <c r="E23" s="10">
        <f>+[1]Competitor!J37</f>
        <v>0</v>
      </c>
      <c r="F23" s="10">
        <f>+[1]Competitor!K37</f>
        <v>0</v>
      </c>
      <c r="G23" s="11">
        <f>'[1]Start List - Leg 1'!N37</f>
        <v>36</v>
      </c>
      <c r="H23" s="12">
        <f>+[1]Prolog!J32</f>
        <v>0</v>
      </c>
      <c r="I23" s="13">
        <f>'[1]Leg 1'!U38</f>
        <v>6.7184027777777766E-2</v>
      </c>
      <c r="J23" s="14" t="str">
        <f>'[1]Leg 1 - RallySafe Times'!BC40</f>
        <v>N</v>
      </c>
      <c r="K23" s="15">
        <f>+'[1]Leg 2'!U38</f>
        <v>0.1052268518518521</v>
      </c>
      <c r="L23" s="15">
        <f>+H23+K23</f>
        <v>0.1052268518518521</v>
      </c>
      <c r="M23" s="14" t="str">
        <f>'[1]Leg 2 - RallySafe Times'!BC40</f>
        <v>N</v>
      </c>
      <c r="N23" s="15">
        <f>+'[1]Leg 3'!W38</f>
        <v>0.1722534722222224</v>
      </c>
      <c r="O23" s="15" t="e">
        <f>+#REF!</f>
        <v>#REF!</v>
      </c>
      <c r="P23" s="15" t="e">
        <f>+N23+O23</f>
        <v>#REF!</v>
      </c>
      <c r="Q23" s="14" t="str">
        <f>'[1]Leg 3 - RallySafe Times '!BC40</f>
        <v>N</v>
      </c>
      <c r="R23" s="15">
        <f>'[1]Leg 4'!U38</f>
        <v>0.14286805555555543</v>
      </c>
      <c r="S23" s="14" t="str">
        <f>'[1]Leg 4 - RallySafe Times'!BC40</f>
        <v>N</v>
      </c>
      <c r="T23" s="15">
        <f>'[1]Leg 5'!U38</f>
        <v>0.1382500000000001</v>
      </c>
      <c r="U23" s="14" t="str">
        <f>'[1]Leg 5 - RallySafe Times'!BC40</f>
        <v>N</v>
      </c>
      <c r="V23" s="14">
        <f>'[1]Leg 1'!S38+'[1]Leg 2'!S38+'[1]Leg 3'!U38+'[1]Leg 4'!S38+'[1]Leg 5'!S38</f>
        <v>0</v>
      </c>
      <c r="W23" s="11">
        <f>'[1]Leg 1'!T38+'[1]Leg 2'!T38+'[1]Leg 3'!V38+'[1]Leg 4'!T38+'[1]Leg 5'!T38</f>
        <v>13</v>
      </c>
      <c r="X23" s="16">
        <f>I23+K23+N23+R23++T23</f>
        <v>0.62578240740740787</v>
      </c>
      <c r="Y23" s="15">
        <f t="shared" si="0"/>
        <v>0.17853125000000003</v>
      </c>
      <c r="Z23" s="15">
        <f t="shared" si="1"/>
        <v>7.7256944444440423E-3</v>
      </c>
      <c r="AA23" s="17">
        <f t="shared" si="2"/>
        <v>22</v>
      </c>
      <c r="AB23" s="18"/>
    </row>
    <row r="24" spans="1:28" x14ac:dyDescent="0.25">
      <c r="A24" s="9">
        <f>+[1]Competitor!A29</f>
        <v>29</v>
      </c>
      <c r="B24" s="9" t="str">
        <f>[1]Competitor!B29</f>
        <v>H 3</v>
      </c>
      <c r="C24" s="10" t="str">
        <f>+[1]Competitor!H29</f>
        <v>Matthew</v>
      </c>
      <c r="D24" s="10" t="str">
        <f>+[1]Competitor!I29</f>
        <v>Tisdall</v>
      </c>
      <c r="E24" s="10">
        <f>+[1]Competitor!J29</f>
        <v>0</v>
      </c>
      <c r="F24" s="10">
        <f>+[1]Competitor!K29</f>
        <v>0</v>
      </c>
      <c r="G24" s="11">
        <f>'[1]Start List - Leg 1'!N29</f>
        <v>28</v>
      </c>
      <c r="H24" s="12">
        <f>+[1]Prolog!J23</f>
        <v>0</v>
      </c>
      <c r="I24" s="13">
        <f>'[1]Leg 1'!U30</f>
        <v>6.3348379629629581E-2</v>
      </c>
      <c r="J24" s="14" t="str">
        <f>'[1]Leg 1 - RallySafe Times'!BC32</f>
        <v>N</v>
      </c>
      <c r="K24" s="15">
        <f>+'[1]Leg 2'!U30</f>
        <v>0.10464351851851861</v>
      </c>
      <c r="L24" s="15">
        <f>+H24+K24</f>
        <v>0.10464351851851861</v>
      </c>
      <c r="M24" s="14" t="str">
        <f>'[1]Leg 2 - RallySafe Times'!BC32</f>
        <v>N</v>
      </c>
      <c r="N24" s="15">
        <f>+'[1]Leg 3'!W30</f>
        <v>0.18485416666666676</v>
      </c>
      <c r="O24" s="15" t="e">
        <f>+#REF!</f>
        <v>#REF!</v>
      </c>
      <c r="P24" s="15" t="e">
        <f>+N24+O24</f>
        <v>#REF!</v>
      </c>
      <c r="Q24" s="14" t="str">
        <f>'[1]Leg 3 - RallySafe Times '!BC32</f>
        <v>N</v>
      </c>
      <c r="R24" s="15">
        <f>'[1]Leg 4'!U30</f>
        <v>0.13406597222222244</v>
      </c>
      <c r="S24" s="14" t="str">
        <f>'[1]Leg 4 - RallySafe Times'!BC32</f>
        <v>N</v>
      </c>
      <c r="T24" s="15">
        <f>'[1]Leg 5'!U30</f>
        <v>0.13897453703703705</v>
      </c>
      <c r="U24" s="14" t="str">
        <f>'[1]Leg 5 - RallySafe Times'!BC32</f>
        <v>N</v>
      </c>
      <c r="V24" s="14">
        <f>'[1]Leg 1'!S30+'[1]Leg 2'!S30+'[1]Leg 3'!U30+'[1]Leg 4'!S30+'[1]Leg 5'!S30</f>
        <v>0</v>
      </c>
      <c r="W24" s="11">
        <f>'[1]Leg 1'!T30+'[1]Leg 2'!T30+'[1]Leg 3'!V30+'[1]Leg 4'!T30+'[1]Leg 5'!T30</f>
        <v>13</v>
      </c>
      <c r="X24" s="16">
        <f>I24+K24+N24+R24++T24</f>
        <v>0.62588657407407444</v>
      </c>
      <c r="Y24" s="15">
        <f t="shared" si="0"/>
        <v>0.1786354166666666</v>
      </c>
      <c r="Z24" s="15">
        <f t="shared" si="1"/>
        <v>1.0416666666657193E-4</v>
      </c>
      <c r="AA24" s="17">
        <f t="shared" si="2"/>
        <v>23</v>
      </c>
      <c r="AB24" s="18"/>
    </row>
    <row r="25" spans="1:28" x14ac:dyDescent="0.25">
      <c r="A25" s="9">
        <f>+[1]Competitor!A27</f>
        <v>27</v>
      </c>
      <c r="B25" s="9" t="str">
        <f>[1]Competitor!B27</f>
        <v>O 45</v>
      </c>
      <c r="C25" s="10" t="str">
        <f>+[1]Competitor!H27</f>
        <v>Max</v>
      </c>
      <c r="D25" s="10" t="str">
        <f>+[1]Competitor!I27</f>
        <v>Bowater</v>
      </c>
      <c r="E25" s="10">
        <f>+[1]Competitor!J27</f>
        <v>0</v>
      </c>
      <c r="F25" s="10">
        <f>+[1]Competitor!K27</f>
        <v>0</v>
      </c>
      <c r="G25" s="11">
        <f>'[1]Start List - Leg 1'!N27</f>
        <v>26</v>
      </c>
      <c r="H25" s="12">
        <f>+[1]Prolog!J21</f>
        <v>0</v>
      </c>
      <c r="I25" s="13">
        <f>'[1]Leg 1'!U28</f>
        <v>6.2729166666666919E-2</v>
      </c>
      <c r="J25" s="14" t="str">
        <f>'[1]Leg 1 - RallySafe Times'!BC30</f>
        <v>N</v>
      </c>
      <c r="K25" s="15">
        <f>+'[1]Leg 2'!U28</f>
        <v>0.1051574074074076</v>
      </c>
      <c r="L25" s="15">
        <f>+H25+K25</f>
        <v>0.1051574074074076</v>
      </c>
      <c r="M25" s="14" t="str">
        <f>'[1]Leg 2 - RallySafe Times'!BC30</f>
        <v>N</v>
      </c>
      <c r="N25" s="15">
        <f>+'[1]Leg 3'!W28</f>
        <v>0.18688194444444464</v>
      </c>
      <c r="O25" s="15" t="e">
        <f>+#REF!</f>
        <v>#REF!</v>
      </c>
      <c r="P25" s="15" t="e">
        <f>+N25+O25</f>
        <v>#REF!</v>
      </c>
      <c r="Q25" s="14" t="str">
        <f>'[1]Leg 3 - RallySafe Times '!BC30</f>
        <v>N</v>
      </c>
      <c r="R25" s="15">
        <f>'[1]Leg 4'!U28</f>
        <v>0.13854745370370386</v>
      </c>
      <c r="S25" s="14" t="str">
        <f>'[1]Leg 4 - RallySafe Times'!BC30</f>
        <v>N</v>
      </c>
      <c r="T25" s="15">
        <f>'[1]Leg 5'!U28</f>
        <v>0.13441087962962983</v>
      </c>
      <c r="U25" s="14" t="str">
        <f>'[1]Leg 5 - RallySafe Times'!BC30</f>
        <v>N</v>
      </c>
      <c r="V25" s="14">
        <f>'[1]Leg 1'!S28+'[1]Leg 2'!S28+'[1]Leg 3'!U28+'[1]Leg 4'!S28+'[1]Leg 5'!S28</f>
        <v>0</v>
      </c>
      <c r="W25" s="11">
        <f>'[1]Leg 1'!T28+'[1]Leg 2'!T28+'[1]Leg 3'!V28+'[1]Leg 4'!T28+'[1]Leg 5'!T28</f>
        <v>13</v>
      </c>
      <c r="X25" s="16">
        <f>I25+K25+N25+R25++T25</f>
        <v>0.62772685185185284</v>
      </c>
      <c r="Y25" s="15">
        <f t="shared" si="0"/>
        <v>0.180475694444445</v>
      </c>
      <c r="Z25" s="15">
        <f t="shared" si="1"/>
        <v>1.8402777777783985E-3</v>
      </c>
      <c r="AA25" s="17">
        <f t="shared" si="2"/>
        <v>24</v>
      </c>
      <c r="AB25" s="18"/>
    </row>
    <row r="26" spans="1:28" x14ac:dyDescent="0.25">
      <c r="A26" s="9">
        <f>+[1]Competitor!A34</f>
        <v>34</v>
      </c>
      <c r="B26" s="9" t="str">
        <f>[1]Competitor!B34</f>
        <v>O 45</v>
      </c>
      <c r="C26" s="10" t="str">
        <f>+[1]Competitor!H34</f>
        <v>Billy</v>
      </c>
      <c r="D26" s="10" t="str">
        <f>+[1]Competitor!I34</f>
        <v>Fishwick</v>
      </c>
      <c r="E26" s="10">
        <f>+[1]Competitor!J34</f>
        <v>0</v>
      </c>
      <c r="F26" s="10">
        <f>+[1]Competitor!K34</f>
        <v>0</v>
      </c>
      <c r="G26" s="11">
        <f>'[1]Start List - Leg 1'!N34</f>
        <v>33</v>
      </c>
      <c r="H26" s="12">
        <f>+[1]Prolog!J29</f>
        <v>0</v>
      </c>
      <c r="I26" s="13">
        <f>'[1]Leg 1'!U35</f>
        <v>7.7479166666666655E-2</v>
      </c>
      <c r="J26" s="14" t="str">
        <f>'[1]Leg 1 - RallySafe Times'!BC37</f>
        <v>N</v>
      </c>
      <c r="K26" s="15">
        <f>+'[1]Leg 2'!U35</f>
        <v>9.2912037037037334E-2</v>
      </c>
      <c r="L26" s="15">
        <f>+H26+K26</f>
        <v>9.2912037037037334E-2</v>
      </c>
      <c r="M26" s="14" t="str">
        <f>'[1]Leg 2 - RallySafe Times'!BC37</f>
        <v>N</v>
      </c>
      <c r="N26" s="15">
        <f>+'[1]Leg 3'!W35</f>
        <v>0.17767361111111118</v>
      </c>
      <c r="O26" s="15" t="e">
        <f>+#REF!</f>
        <v>#REF!</v>
      </c>
      <c r="P26" s="15" t="e">
        <f>+N26+O26</f>
        <v>#REF!</v>
      </c>
      <c r="Q26" s="14" t="str">
        <f>'[1]Leg 3 - RallySafe Times '!BC37</f>
        <v>N</v>
      </c>
      <c r="R26" s="15">
        <f>'[1]Leg 4'!U35</f>
        <v>0.12415162037037042</v>
      </c>
      <c r="S26" s="14" t="str">
        <f>'[1]Leg 4 - RallySafe Times'!BC37</f>
        <v>N</v>
      </c>
      <c r="T26" s="15">
        <f>'[1]Leg 5'!U35</f>
        <v>0.15777314814814825</v>
      </c>
      <c r="U26" s="14" t="str">
        <f>'[1]Leg 5 - RallySafe Times'!BC37</f>
        <v>N</v>
      </c>
      <c r="V26" s="14">
        <f>'[1]Leg 1'!S35+'[1]Leg 2'!S35+'[1]Leg 3'!U35+'[1]Leg 4'!S35+'[1]Leg 5'!S35</f>
        <v>0</v>
      </c>
      <c r="W26" s="11">
        <f>'[1]Leg 1'!T35+'[1]Leg 2'!T35+'[1]Leg 3'!V35+'[1]Leg 4'!T35+'[1]Leg 5'!T35</f>
        <v>13</v>
      </c>
      <c r="X26" s="16">
        <f>I26+K26+N26+R26++T26</f>
        <v>0.62998958333333377</v>
      </c>
      <c r="Y26" s="15">
        <f t="shared" si="0"/>
        <v>0.18273842592592593</v>
      </c>
      <c r="Z26" s="15">
        <f t="shared" si="1"/>
        <v>2.2627314814809285E-3</v>
      </c>
      <c r="AA26" s="17">
        <f t="shared" si="2"/>
        <v>25</v>
      </c>
      <c r="AB26" s="18"/>
    </row>
    <row r="27" spans="1:28" x14ac:dyDescent="0.25">
      <c r="A27" s="9">
        <f>+[1]Competitor!A22</f>
        <v>22</v>
      </c>
      <c r="B27" s="9" t="str">
        <f>[1]Competitor!B22</f>
        <v>ADV</v>
      </c>
      <c r="C27" s="10" t="str">
        <f>+[1]Competitor!H22</f>
        <v>Paul</v>
      </c>
      <c r="D27" s="10" t="str">
        <f>+[1]Competitor!I22</f>
        <v>Bannister</v>
      </c>
      <c r="E27" s="10">
        <f>+[1]Competitor!J22</f>
        <v>0</v>
      </c>
      <c r="F27" s="10">
        <f>+[1]Competitor!K22</f>
        <v>0</v>
      </c>
      <c r="G27" s="11">
        <f>'[1]Start List - Leg 1'!N22</f>
        <v>21</v>
      </c>
      <c r="H27" s="12">
        <f>+[1]Prolog!J11</f>
        <v>0</v>
      </c>
      <c r="I27" s="13">
        <f>'[1]Leg 1'!U23</f>
        <v>6.3407407407407565E-2</v>
      </c>
      <c r="J27" s="14" t="str">
        <f>'[1]Leg 1 - RallySafe Times'!BC25</f>
        <v>N</v>
      </c>
      <c r="K27" s="15">
        <f>+'[1]Leg 2'!U23</f>
        <v>9.7353009259259451E-2</v>
      </c>
      <c r="L27" s="15">
        <f>+H27+K27</f>
        <v>9.7353009259259451E-2</v>
      </c>
      <c r="M27" s="14" t="str">
        <f>'[1]Leg 2 - RallySafe Times'!BC25</f>
        <v>N</v>
      </c>
      <c r="N27" s="15">
        <f>+'[1]Leg 3'!W23</f>
        <v>0.20195254629629616</v>
      </c>
      <c r="O27" s="15" t="e">
        <f>+#REF!</f>
        <v>#REF!</v>
      </c>
      <c r="P27" s="15" t="e">
        <f>+N27+O27</f>
        <v>#REF!</v>
      </c>
      <c r="Q27" s="14" t="str">
        <f>'[1]Leg 3 - RallySafe Times '!BC25</f>
        <v>N</v>
      </c>
      <c r="R27" s="15">
        <f>'[1]Leg 4'!U23</f>
        <v>0.13685995370370391</v>
      </c>
      <c r="S27" s="14" t="str">
        <f>'[1]Leg 4 - RallySafe Times'!BC25</f>
        <v>N</v>
      </c>
      <c r="T27" s="15">
        <f>'[1]Leg 5'!U23</f>
        <v>0.13456018518518525</v>
      </c>
      <c r="U27" s="14" t="str">
        <f>'[1]Leg 5 - RallySafe Times'!BC25</f>
        <v>N</v>
      </c>
      <c r="V27" s="14">
        <f>'[1]Leg 1'!S23+'[1]Leg 2'!S23+'[1]Leg 3'!U23+'[1]Leg 4'!S23+'[1]Leg 5'!S23</f>
        <v>0</v>
      </c>
      <c r="W27" s="11">
        <f>'[1]Leg 1'!T23+'[1]Leg 2'!T23+'[1]Leg 3'!V23+'[1]Leg 4'!T23+'[1]Leg 5'!T23</f>
        <v>13</v>
      </c>
      <c r="X27" s="16">
        <f>I27+K27+N27+R27++T27</f>
        <v>0.63413310185185234</v>
      </c>
      <c r="Y27" s="15">
        <f t="shared" si="0"/>
        <v>0.1868819444444445</v>
      </c>
      <c r="Z27" s="15">
        <f t="shared" si="1"/>
        <v>4.1435185185185741E-3</v>
      </c>
      <c r="AA27" s="17">
        <f t="shared" si="2"/>
        <v>26</v>
      </c>
      <c r="AB27" s="18"/>
    </row>
    <row r="28" spans="1:28" x14ac:dyDescent="0.25">
      <c r="A28" s="9">
        <f>+[1]Competitor!A31</f>
        <v>31</v>
      </c>
      <c r="B28" s="9" t="str">
        <f>[1]Competitor!B31</f>
        <v>H 2</v>
      </c>
      <c r="C28" s="10" t="str">
        <f>+[1]Competitor!H31</f>
        <v>Des</v>
      </c>
      <c r="D28" s="10" t="str">
        <f>+[1]Competitor!I31</f>
        <v>Hogan</v>
      </c>
      <c r="E28" s="10">
        <f>+[1]Competitor!J31</f>
        <v>0</v>
      </c>
      <c r="F28" s="10">
        <f>+[1]Competitor!K31</f>
        <v>0</v>
      </c>
      <c r="G28" s="11">
        <f>'[1]Start List - Leg 1'!N31</f>
        <v>30</v>
      </c>
      <c r="H28" s="12">
        <f>+[1]Prolog!J25</f>
        <v>0</v>
      </c>
      <c r="I28" s="13">
        <f>'[1]Leg 1'!U32</f>
        <v>6.1658564814814895E-2</v>
      </c>
      <c r="J28" s="14" t="str">
        <f>'[1]Leg 1 - RallySafe Times'!BC34</f>
        <v>N</v>
      </c>
      <c r="K28" s="15">
        <f>+'[1]Leg 2'!U32</f>
        <v>0.10312384259259279</v>
      </c>
      <c r="L28" s="15">
        <f>+H28+K28</f>
        <v>0.10312384259259279</v>
      </c>
      <c r="M28" s="14" t="str">
        <f>'[1]Leg 2 - RallySafe Times'!BC34</f>
        <v>N</v>
      </c>
      <c r="N28" s="15">
        <f>+'[1]Leg 3'!W32</f>
        <v>0.18275462962962979</v>
      </c>
      <c r="O28" s="15" t="e">
        <f>+#REF!</f>
        <v>#REF!</v>
      </c>
      <c r="P28" s="15" t="e">
        <f>+N28+O28</f>
        <v>#REF!</v>
      </c>
      <c r="Q28" s="14" t="str">
        <f>'[1]Leg 3 - RallySafe Times '!BC34</f>
        <v>N</v>
      </c>
      <c r="R28" s="15">
        <f>'[1]Leg 4'!U32</f>
        <v>0.13159259259259276</v>
      </c>
      <c r="S28" s="14" t="str">
        <f>'[1]Leg 4 - RallySafe Times'!BC34</f>
        <v>N</v>
      </c>
      <c r="T28" s="15">
        <f>'[1]Leg 5'!U32</f>
        <v>0.15591782407407417</v>
      </c>
      <c r="U28" s="14" t="str">
        <f>'[1]Leg 5 - RallySafe Times'!BC34</f>
        <v>N</v>
      </c>
      <c r="V28" s="14">
        <f>'[1]Leg 1'!S32+'[1]Leg 2'!S32+'[1]Leg 3'!U32+'[1]Leg 4'!S32+'[1]Leg 5'!S32</f>
        <v>0</v>
      </c>
      <c r="W28" s="11">
        <f>'[1]Leg 1'!T32+'[1]Leg 2'!T32+'[1]Leg 3'!V32+'[1]Leg 4'!T32+'[1]Leg 5'!T32</f>
        <v>13</v>
      </c>
      <c r="X28" s="16">
        <f>I28+K28+N28+R28++T28</f>
        <v>0.63504745370370441</v>
      </c>
      <c r="Y28" s="15">
        <f t="shared" si="0"/>
        <v>0.18779629629629657</v>
      </c>
      <c r="Z28" s="15">
        <f t="shared" si="1"/>
        <v>9.143518518520688E-4</v>
      </c>
      <c r="AA28" s="17">
        <f t="shared" si="2"/>
        <v>27</v>
      </c>
      <c r="AB28" s="18"/>
    </row>
    <row r="29" spans="1:28" x14ac:dyDescent="0.25">
      <c r="A29" s="9">
        <f>+[1]Competitor!A18</f>
        <v>18</v>
      </c>
      <c r="B29" s="9" t="str">
        <f>[1]Competitor!B18</f>
        <v>H 2</v>
      </c>
      <c r="C29" s="10" t="str">
        <f>+[1]Competitor!H18</f>
        <v>Shane</v>
      </c>
      <c r="D29" s="10" t="str">
        <f>+[1]Competitor!I18</f>
        <v>Schutz</v>
      </c>
      <c r="E29" s="10">
        <f>+[1]Competitor!J18</f>
        <v>0</v>
      </c>
      <c r="F29" s="10">
        <f>+[1]Competitor!K18</f>
        <v>0</v>
      </c>
      <c r="G29" s="11">
        <f>'[1]Start List - Leg 1'!N18</f>
        <v>17</v>
      </c>
      <c r="H29" s="12">
        <f>+[1]Prolog!J21</f>
        <v>0</v>
      </c>
      <c r="I29" s="13">
        <f>'[1]Leg 1'!U19</f>
        <v>7.3628472222222338E-2</v>
      </c>
      <c r="J29" s="14" t="str">
        <f>'[1]Leg 1 - RallySafe Times'!BC21</f>
        <v>N</v>
      </c>
      <c r="K29" s="15">
        <f>+'[1]Leg 2'!U19</f>
        <v>0.10527893518518509</v>
      </c>
      <c r="L29" s="15">
        <f>+H29+K29</f>
        <v>0.10527893518518509</v>
      </c>
      <c r="M29" s="14" t="str">
        <f>'[1]Leg 2 - RallySafe Times'!BC21</f>
        <v>N</v>
      </c>
      <c r="N29" s="15">
        <f>+'[1]Leg 3'!W19</f>
        <v>0.17984027777777814</v>
      </c>
      <c r="O29" s="15" t="e">
        <f>+#REF!</f>
        <v>#REF!</v>
      </c>
      <c r="P29" s="15" t="e">
        <f>+N29+O29</f>
        <v>#REF!</v>
      </c>
      <c r="Q29" s="14" t="str">
        <f>'[1]Leg 3 - RallySafe Times '!BC21</f>
        <v>N</v>
      </c>
      <c r="R29" s="15">
        <f>'[1]Leg 4'!U19</f>
        <v>0.1373854166666667</v>
      </c>
      <c r="S29" s="14" t="str">
        <f>'[1]Leg 4 - RallySafe Times'!BC21</f>
        <v>N</v>
      </c>
      <c r="T29" s="15">
        <f>'[1]Leg 5'!U19</f>
        <v>0.15478935185185189</v>
      </c>
      <c r="U29" s="14" t="str">
        <f>'[1]Leg 5 - RallySafe Times'!BC21</f>
        <v>N</v>
      </c>
      <c r="V29" s="14">
        <f>'[1]Leg 1'!S19+'[1]Leg 2'!S19+'[1]Leg 3'!U19+'[1]Leg 4'!S19+'[1]Leg 5'!S19</f>
        <v>0</v>
      </c>
      <c r="W29" s="11">
        <f>'[1]Leg 1'!T19+'[1]Leg 2'!T19+'[1]Leg 3'!V19+'[1]Leg 4'!T19+'[1]Leg 5'!T19</f>
        <v>13</v>
      </c>
      <c r="X29" s="16">
        <f>I29+K29+N29+R29++T29</f>
        <v>0.65092245370370416</v>
      </c>
      <c r="Y29" s="15">
        <f t="shared" si="0"/>
        <v>0.20367129629629632</v>
      </c>
      <c r="Z29" s="15">
        <f t="shared" si="1"/>
        <v>1.587499999999975E-2</v>
      </c>
      <c r="AA29" s="17">
        <f t="shared" si="2"/>
        <v>28</v>
      </c>
      <c r="AB29" s="18"/>
    </row>
    <row r="30" spans="1:28" x14ac:dyDescent="0.25">
      <c r="A30" s="9">
        <f>+[1]Competitor!A19</f>
        <v>19</v>
      </c>
      <c r="B30" s="9" t="str">
        <f>[1]Competitor!B19</f>
        <v>H 3</v>
      </c>
      <c r="C30" s="10" t="str">
        <f>+[1]Competitor!H19</f>
        <v>Daniel</v>
      </c>
      <c r="D30" s="10" t="str">
        <f>+[1]Competitor!I19</f>
        <v>Banks</v>
      </c>
      <c r="E30" s="10">
        <f>+[1]Competitor!J19</f>
        <v>0</v>
      </c>
      <c r="F30" s="10">
        <f>+[1]Competitor!K19</f>
        <v>0</v>
      </c>
      <c r="G30" s="11">
        <f>'[1]Start List - Leg 1'!N19</f>
        <v>18</v>
      </c>
      <c r="H30" s="12">
        <f>+[1]Prolog!J4</f>
        <v>0</v>
      </c>
      <c r="I30" s="13">
        <f>'[1]Leg 1'!U20</f>
        <v>5.5864583333333578E-2</v>
      </c>
      <c r="J30" s="14" t="str">
        <f>'[1]Leg 1 - RallySafe Times'!BC22</f>
        <v>N</v>
      </c>
      <c r="K30" s="15">
        <f>+'[1]Leg 2'!U20</f>
        <v>0.19273148148148175</v>
      </c>
      <c r="L30" s="15">
        <f>+H30+K30</f>
        <v>0.19273148148148175</v>
      </c>
      <c r="M30" s="14" t="str">
        <f>'[1]Leg 2 - RallySafe Times'!BC22</f>
        <v>Y</v>
      </c>
      <c r="N30" s="15">
        <f>+'[1]Leg 3'!W20</f>
        <v>0.14916550925925934</v>
      </c>
      <c r="O30" s="15" t="e">
        <f>+#REF!</f>
        <v>#REF!</v>
      </c>
      <c r="P30" s="15" t="e">
        <f>+N30+O30</f>
        <v>#REF!</v>
      </c>
      <c r="Q30" s="14" t="str">
        <f>'[1]Leg 3 - RallySafe Times '!BC22</f>
        <v>N</v>
      </c>
      <c r="R30" s="15">
        <f>'[1]Leg 4'!U20</f>
        <v>0.10452199074074076</v>
      </c>
      <c r="S30" s="14" t="str">
        <f>'[1]Leg 4 - RallySafe Times'!BC22</f>
        <v>N</v>
      </c>
      <c r="T30" s="15">
        <f>'[1]Leg 5'!U20</f>
        <v>0.11907986111111149</v>
      </c>
      <c r="U30" s="14" t="str">
        <f>'[1]Leg 5 - RallySafe Times'!BC22</f>
        <v>N</v>
      </c>
      <c r="V30" s="14">
        <f>'[1]Leg 1'!S20+'[1]Leg 2'!S20+'[1]Leg 3'!U20+'[1]Leg 4'!S20+'[1]Leg 5'!S20</f>
        <v>0</v>
      </c>
      <c r="W30" s="11">
        <f>'[1]Leg 1'!T20+'[1]Leg 2'!T20+'[1]Leg 3'!V20+'[1]Leg 4'!T20+'[1]Leg 5'!T20</f>
        <v>12</v>
      </c>
      <c r="X30" s="16">
        <f>I30+K30+N30+R30++T30</f>
        <v>0.62136342592592686</v>
      </c>
      <c r="Y30" s="15">
        <f t="shared" si="0"/>
        <v>0.17411226851851902</v>
      </c>
      <c r="Z30" s="15">
        <f t="shared" si="1"/>
        <v>-2.9559027777777303E-2</v>
      </c>
      <c r="AA30" s="17">
        <f t="shared" si="2"/>
        <v>29</v>
      </c>
      <c r="AB30" s="18"/>
    </row>
    <row r="31" spans="1:28" x14ac:dyDescent="0.25">
      <c r="A31" s="9">
        <f>+[1]Competitor!A26</f>
        <v>26</v>
      </c>
      <c r="B31" s="9" t="str">
        <f>[1]Competitor!B26</f>
        <v>O 45</v>
      </c>
      <c r="C31" s="10" t="str">
        <f>+[1]Competitor!H26</f>
        <v>Dylan</v>
      </c>
      <c r="D31" s="10" t="str">
        <f>+[1]Competitor!I26</f>
        <v>De Szabo</v>
      </c>
      <c r="E31" s="10">
        <f>+[1]Competitor!J26</f>
        <v>0</v>
      </c>
      <c r="F31" s="10">
        <f>+[1]Competitor!K26</f>
        <v>0</v>
      </c>
      <c r="G31" s="11">
        <f>'[1]Start List - Leg 1'!N26</f>
        <v>25</v>
      </c>
      <c r="H31" s="12">
        <f>+[1]Prolog!J20</f>
        <v>0</v>
      </c>
      <c r="I31" s="13">
        <f>'[1]Leg 1'!U27</f>
        <v>6.7718749999999939E-2</v>
      </c>
      <c r="J31" s="14" t="str">
        <f>'[1]Leg 1 - RallySafe Times'!BC29</f>
        <v>N</v>
      </c>
      <c r="K31" s="15">
        <f>+'[1]Leg 2'!U27</f>
        <v>0.10613078703703714</v>
      </c>
      <c r="L31" s="15">
        <f>+H31+K31</f>
        <v>0.10613078703703714</v>
      </c>
      <c r="M31" s="14" t="str">
        <f>'[1]Leg 2 - RallySafe Times'!BC29</f>
        <v>N</v>
      </c>
      <c r="N31" s="15">
        <f>+'[1]Leg 3'!W27</f>
        <v>0.18431365740740774</v>
      </c>
      <c r="O31" s="15" t="e">
        <f>+#REF!</f>
        <v>#REF!</v>
      </c>
      <c r="P31" s="15" t="e">
        <f>+N31+O31</f>
        <v>#REF!</v>
      </c>
      <c r="Q31" s="14" t="str">
        <f>'[1]Leg 3 - RallySafe Times '!BC29</f>
        <v>N</v>
      </c>
      <c r="R31" s="15">
        <f>'[1]Leg 4'!U27</f>
        <v>0.27447337962962959</v>
      </c>
      <c r="S31" s="14" t="str">
        <f>'[1]Leg 4 - RallySafe Times'!BC29</f>
        <v>Y</v>
      </c>
      <c r="T31" s="15">
        <f>'[1]Leg 5'!U27</f>
        <v>0.15257060185185206</v>
      </c>
      <c r="U31" s="14" t="str">
        <f>'[1]Leg 5 - RallySafe Times'!BC29</f>
        <v>N</v>
      </c>
      <c r="V31" s="14">
        <f>'[1]Leg 1'!S27+'[1]Leg 2'!S27+'[1]Leg 3'!U27+'[1]Leg 4'!S27+'[1]Leg 5'!S27</f>
        <v>0</v>
      </c>
      <c r="W31" s="11">
        <f>'[1]Leg 1'!T27+'[1]Leg 2'!T27+'[1]Leg 3'!V27+'[1]Leg 4'!T27+'[1]Leg 5'!T27</f>
        <v>12</v>
      </c>
      <c r="X31" s="16">
        <f>I31+K31+N31+R31++T31</f>
        <v>0.78520717592592648</v>
      </c>
      <c r="Y31" s="15">
        <f t="shared" si="0"/>
        <v>0.33795601851851864</v>
      </c>
      <c r="Z31" s="15">
        <f t="shared" si="1"/>
        <v>0.16384374999999962</v>
      </c>
      <c r="AA31" s="17">
        <f t="shared" si="2"/>
        <v>30</v>
      </c>
      <c r="AB31" s="18"/>
    </row>
    <row r="32" spans="1:28" x14ac:dyDescent="0.25">
      <c r="A32" s="9">
        <f>+[1]Competitor!A16</f>
        <v>16</v>
      </c>
      <c r="B32" s="9" t="str">
        <f>[1]Competitor!B16</f>
        <v>H 3</v>
      </c>
      <c r="C32" s="10" t="str">
        <f>+[1]Competitor!H16</f>
        <v>Anthony</v>
      </c>
      <c r="D32" s="10" t="str">
        <f>+[1]Competitor!I16</f>
        <v>Diener</v>
      </c>
      <c r="E32" s="10">
        <f>+[1]Competitor!J16</f>
        <v>0</v>
      </c>
      <c r="F32" s="10">
        <f>+[1]Competitor!K16</f>
        <v>0</v>
      </c>
      <c r="G32" s="11">
        <f>'[1]Start List - Leg 1'!N17</f>
        <v>16</v>
      </c>
      <c r="H32" s="12">
        <f>+[1]Prolog!J16</f>
        <v>0</v>
      </c>
      <c r="I32" s="13">
        <f>'[1]Leg 1'!U17</f>
        <v>5.7291666666666935E-2</v>
      </c>
      <c r="J32" s="14" t="str">
        <f>'[1]Leg 1 - RallySafe Times'!BC19</f>
        <v>N</v>
      </c>
      <c r="K32" s="15">
        <f>+'[1]Leg 2'!U17</f>
        <v>8.8547453703703802E-2</v>
      </c>
      <c r="L32" s="15">
        <f>+H32+K32</f>
        <v>8.8547453703703802E-2</v>
      </c>
      <c r="M32" s="14" t="str">
        <f>'[1]Leg 2 - RallySafe Times'!BC19</f>
        <v>N</v>
      </c>
      <c r="N32" s="15">
        <f>+'[1]Leg 3'!W17</f>
        <v>0.15271180555555597</v>
      </c>
      <c r="O32" s="15" t="e">
        <f>+#REF!</f>
        <v>#REF!</v>
      </c>
      <c r="P32" s="15" t="e">
        <f>+N32+O32</f>
        <v>#REF!</v>
      </c>
      <c r="Q32" s="14" t="str">
        <f>'[1]Leg 3 - RallySafe Times '!BC19</f>
        <v>N</v>
      </c>
      <c r="R32" s="15">
        <f>'[1]Leg 4'!U17</f>
        <v>0.11121875000000001</v>
      </c>
      <c r="S32" s="14" t="str">
        <f>'[1]Leg 4 - RallySafe Times'!BC19</f>
        <v>N</v>
      </c>
      <c r="T32" s="15">
        <f>'[1]Leg 5'!U17</f>
        <v>0.32615740740740734</v>
      </c>
      <c r="U32" s="14" t="str">
        <f>'[1]Leg 5 - RallySafe Times'!BC19</f>
        <v>Y</v>
      </c>
      <c r="V32" s="14">
        <f>'[1]Leg 1'!S17+'[1]Leg 2'!S17+'[1]Leg 3'!U17+'[1]Leg 4'!S17+'[1]Leg 5'!S17</f>
        <v>0</v>
      </c>
      <c r="W32" s="11">
        <f>'[1]Leg 1'!T17+'[1]Leg 2'!T17+'[1]Leg 3'!V17+'[1]Leg 4'!T17+'[1]Leg 5'!T17</f>
        <v>11</v>
      </c>
      <c r="X32" s="16">
        <f>I32+K32+N32+R32++T32</f>
        <v>0.73592708333333401</v>
      </c>
      <c r="Y32" s="15">
        <f t="shared" si="0"/>
        <v>0.28867592592592617</v>
      </c>
      <c r="Z32" s="15">
        <f t="shared" si="1"/>
        <v>-4.9280092592592473E-2</v>
      </c>
      <c r="AA32" s="17">
        <f t="shared" si="2"/>
        <v>31</v>
      </c>
      <c r="AB32" s="18"/>
    </row>
    <row r="33" spans="1:28" x14ac:dyDescent="0.25">
      <c r="A33" s="9">
        <f>+[1]Competitor!A40</f>
        <v>98</v>
      </c>
      <c r="B33" s="9" t="str">
        <f>[1]Competitor!B40</f>
        <v>QUAD</v>
      </c>
      <c r="C33" s="10" t="str">
        <f>+[1]Competitor!H40</f>
        <v>Victor</v>
      </c>
      <c r="D33" s="10" t="str">
        <f>+[1]Competitor!I40</f>
        <v>Bonnaci</v>
      </c>
      <c r="E33" s="10">
        <f>+[1]Competitor!J41</f>
        <v>0</v>
      </c>
      <c r="F33" s="10">
        <f>+[1]Competitor!K41</f>
        <v>0</v>
      </c>
      <c r="G33" s="11">
        <f>'[1]Start List - Leg 1'!N41</f>
        <v>0</v>
      </c>
      <c r="H33" s="12">
        <f>+[1]Prolog!J35</f>
        <v>0</v>
      </c>
      <c r="I33" s="13">
        <f>'[1]Leg 1'!U40</f>
        <v>5.6113425925925942E-2</v>
      </c>
      <c r="J33" s="14" t="str">
        <f>'[1]Leg 1 - RallySafe Times'!BC42</f>
        <v>N</v>
      </c>
      <c r="K33" s="15">
        <f>+'[1]Leg 2'!U40</f>
        <v>9.8936342592592708E-2</v>
      </c>
      <c r="L33" s="15">
        <f>+H33+K33</f>
        <v>9.8936342592592708E-2</v>
      </c>
      <c r="M33" s="14" t="str">
        <f>'[1]Leg 2 - RallySafe Times'!BC42</f>
        <v>N</v>
      </c>
      <c r="N33" s="15">
        <f>+'[1]Leg 3'!W40</f>
        <v>0.16621180555555548</v>
      </c>
      <c r="O33" s="15" t="e">
        <f>+#REF!</f>
        <v>#REF!</v>
      </c>
      <c r="P33" s="15" t="e">
        <f>+N33+O33</f>
        <v>#REF!</v>
      </c>
      <c r="Q33" s="14" t="str">
        <f>'[1]Leg 3 - RallySafe Times '!BC42</f>
        <v>N</v>
      </c>
      <c r="R33" s="15">
        <f>'[1]Leg 4'!U40</f>
        <v>0.12718518518518512</v>
      </c>
      <c r="S33" s="14" t="str">
        <f>'[1]Leg 4 - RallySafe Times'!BC42</f>
        <v>N</v>
      </c>
      <c r="T33" s="15">
        <f>'[1]Leg 5'!U40</f>
        <v>0.34722222222222221</v>
      </c>
      <c r="U33" s="14" t="str">
        <f>'[1]Leg 5 - RallySafe Times'!BC42</f>
        <v>N</v>
      </c>
      <c r="V33" s="14">
        <f>'[1]Leg 1'!S40+'[1]Leg 2'!S40+'[1]Leg 3'!U40+'[1]Leg 4'!S40+'[1]Leg 5'!S40</f>
        <v>0</v>
      </c>
      <c r="W33" s="11">
        <f>'[1]Leg 1'!T40+'[1]Leg 2'!T40+'[1]Leg 3'!V40+'[1]Leg 4'!T40+'[1]Leg 5'!T40</f>
        <v>10</v>
      </c>
      <c r="X33" s="16">
        <f>I33+K33+N33+R33++T33</f>
        <v>0.79566898148148146</v>
      </c>
      <c r="Y33" s="15">
        <f t="shared" si="0"/>
        <v>0.34841782407407362</v>
      </c>
      <c r="Z33" s="15">
        <f t="shared" si="1"/>
        <v>5.9741898148147454E-2</v>
      </c>
      <c r="AA33" s="17">
        <f t="shared" si="2"/>
        <v>32</v>
      </c>
      <c r="AB33" s="18"/>
    </row>
    <row r="34" spans="1:28" x14ac:dyDescent="0.25">
      <c r="A34" s="9">
        <f>+[1]Competitor!A28</f>
        <v>28</v>
      </c>
      <c r="B34" s="9" t="str">
        <f>[1]Competitor!B28</f>
        <v>H 3</v>
      </c>
      <c r="C34" s="10" t="str">
        <f>+[1]Competitor!H28</f>
        <v>Peter</v>
      </c>
      <c r="D34" s="10" t="str">
        <f>+[1]Competitor!I28</f>
        <v>Clews</v>
      </c>
      <c r="E34" s="10">
        <f>+[1]Competitor!J28</f>
        <v>0</v>
      </c>
      <c r="F34" s="10">
        <f>+[1]Competitor!K28</f>
        <v>0</v>
      </c>
      <c r="G34" s="11">
        <f>'[1]Start List - Leg 1'!N28</f>
        <v>27</v>
      </c>
      <c r="H34" s="12">
        <f>+[1]Prolog!J22</f>
        <v>0</v>
      </c>
      <c r="I34" s="13">
        <f>'[1]Leg 1'!U29</f>
        <v>6.8409722222222288E-2</v>
      </c>
      <c r="J34" s="14" t="str">
        <f>'[1]Leg 1 - RallySafe Times'!BC31</f>
        <v>N</v>
      </c>
      <c r="K34" s="15">
        <f>+'[1]Leg 2'!U29</f>
        <v>0.10296990740740761</v>
      </c>
      <c r="L34" s="15">
        <f>+H34+K34</f>
        <v>0.10296990740740761</v>
      </c>
      <c r="M34" s="14" t="str">
        <f>'[1]Leg 2 - RallySafe Times'!BC31</f>
        <v>N</v>
      </c>
      <c r="N34" s="15">
        <f>+'[1]Leg 3'!W29</f>
        <v>0.18027314814814846</v>
      </c>
      <c r="O34" s="15" t="e">
        <f>+#REF!</f>
        <v>#REF!</v>
      </c>
      <c r="P34" s="15" t="e">
        <f>+N34+O34</f>
        <v>#REF!</v>
      </c>
      <c r="Q34" s="14" t="str">
        <f>'[1]Leg 3 - RallySafe Times '!BC31</f>
        <v>N</v>
      </c>
      <c r="R34" s="15">
        <f>'[1]Leg 4'!U29</f>
        <v>0.42361111111111094</v>
      </c>
      <c r="S34" s="14" t="str">
        <f>'[1]Leg 4 - RallySafe Times'!BC31</f>
        <v>Y</v>
      </c>
      <c r="T34" s="15">
        <f>'[1]Leg 5'!U29</f>
        <v>0.17758680555555545</v>
      </c>
      <c r="U34" s="14" t="str">
        <f>'[1]Leg 5 - RallySafe Times'!BC31</f>
        <v>N</v>
      </c>
      <c r="V34" s="14">
        <f>'[1]Leg 1'!S29+'[1]Leg 2'!S29+'[1]Leg 3'!U29+'[1]Leg 4'!S29+'[1]Leg 5'!S29</f>
        <v>0</v>
      </c>
      <c r="W34" s="11">
        <f>'[1]Leg 1'!T29+'[1]Leg 2'!T29+'[1]Leg 3'!V29+'[1]Leg 4'!T29+'[1]Leg 5'!T29</f>
        <v>9</v>
      </c>
      <c r="X34" s="16">
        <f>I34+K34+N34+R34++T34</f>
        <v>0.95285069444444481</v>
      </c>
      <c r="Y34" s="15">
        <f t="shared" si="0"/>
        <v>0.50559953703703697</v>
      </c>
      <c r="Z34" s="15">
        <f>+X34-X33</f>
        <v>0.15718171296296335</v>
      </c>
      <c r="AA34" s="17">
        <f t="shared" si="2"/>
        <v>33</v>
      </c>
      <c r="AB34" s="18"/>
    </row>
    <row r="35" spans="1:28" x14ac:dyDescent="0.25">
      <c r="A35" s="9">
        <f>+[1]Competitor!A8</f>
        <v>7</v>
      </c>
      <c r="B35" s="9" t="str">
        <f>[1]Competitor!B8</f>
        <v>H 2</v>
      </c>
      <c r="C35" s="10" t="str">
        <f>+[1]Competitor!H8</f>
        <v>David</v>
      </c>
      <c r="D35" s="10" t="str">
        <f>+[1]Competitor!I8</f>
        <v>Geeves</v>
      </c>
      <c r="E35" s="10">
        <f>+[1]Competitor!J8</f>
        <v>0</v>
      </c>
      <c r="F35" s="10">
        <f>+[1]Competitor!K8</f>
        <v>0</v>
      </c>
      <c r="G35" s="11">
        <f>'[1]Start List - Leg 1'!N8</f>
        <v>7</v>
      </c>
      <c r="H35" s="12">
        <f>+[1]Prolog!J5</f>
        <v>0</v>
      </c>
      <c r="I35" s="13">
        <f>'[1]Leg 1'!U8</f>
        <v>4.8792824074074148E-2</v>
      </c>
      <c r="J35" s="14" t="str">
        <f>'[1]Leg 1 - RallySafe Times'!BC10</f>
        <v>N</v>
      </c>
      <c r="K35" s="15">
        <f>+'[1]Leg 2'!U8</f>
        <v>9.080555555555557E-2</v>
      </c>
      <c r="L35" s="15">
        <f>+H35+K35</f>
        <v>9.080555555555557E-2</v>
      </c>
      <c r="M35" s="14" t="str">
        <f>'[1]Leg 2 - RallySafe Times'!BC10</f>
        <v>N</v>
      </c>
      <c r="N35" s="15">
        <f>+'[1]Leg 3'!W8</f>
        <v>0.13794560185185206</v>
      </c>
      <c r="O35" s="15" t="e">
        <f>+#REF!</f>
        <v>#REF!</v>
      </c>
      <c r="P35" s="15" t="e">
        <f>+N35+O35</f>
        <v>#REF!</v>
      </c>
      <c r="Q35" s="14" t="str">
        <f>'[1]Leg 3 - RallySafe Times '!BC10</f>
        <v>N</v>
      </c>
      <c r="R35" s="15">
        <f>'[1]Leg 4'!U8</f>
        <v>0.29625115740740748</v>
      </c>
      <c r="S35" s="14" t="str">
        <f>'[1]Leg 4 - RallySafe Times'!BC10</f>
        <v>Y</v>
      </c>
      <c r="T35" s="15">
        <f>'[1]Leg 5'!U8</f>
        <v>0.34722222222222221</v>
      </c>
      <c r="U35" s="14" t="str">
        <f>'[1]Leg 5 - RallySafe Times'!BC10</f>
        <v>N</v>
      </c>
      <c r="V35" s="14">
        <f>'[1]Leg 1'!S8+'[1]Leg 2'!S8+'[1]Leg 3'!U8+'[1]Leg 4'!S8+'[1]Leg 5'!S8</f>
        <v>0</v>
      </c>
      <c r="W35" s="11">
        <f>'[1]Leg 1'!T8+'[1]Leg 2'!T8+'[1]Leg 3'!V8+'[1]Leg 4'!T8+'[1]Leg 5'!T8</f>
        <v>8</v>
      </c>
      <c r="X35" s="16">
        <f>I35+K35+N35+R35++T35</f>
        <v>0.92101736111111154</v>
      </c>
      <c r="Y35" s="15">
        <f t="shared" si="0"/>
        <v>0.4737662037037037</v>
      </c>
      <c r="Z35" s="15">
        <f t="shared" si="1"/>
        <v>-3.1833333333333269E-2</v>
      </c>
      <c r="AA35" s="17">
        <f t="shared" si="2"/>
        <v>34</v>
      </c>
      <c r="AB35" s="18"/>
    </row>
    <row r="36" spans="1:28" x14ac:dyDescent="0.25">
      <c r="A36" s="9">
        <f>+[1]Competitor!A6</f>
        <v>5</v>
      </c>
      <c r="B36" s="9" t="str">
        <f>[1]Competitor!B6</f>
        <v>H 3</v>
      </c>
      <c r="C36" s="10" t="str">
        <f>+[1]Competitor!H6</f>
        <v>Nik</v>
      </c>
      <c r="D36" s="10" t="str">
        <f>+[1]Competitor!I6</f>
        <v>Forsyth</v>
      </c>
      <c r="E36" s="10">
        <f>+[1]Competitor!J6</f>
        <v>0</v>
      </c>
      <c r="F36" s="10">
        <f>+[1]Competitor!K6</f>
        <v>0</v>
      </c>
      <c r="G36" s="11">
        <f>'[1]Start List - Leg 1'!N6</f>
        <v>5</v>
      </c>
      <c r="H36" s="12">
        <f>+[1]Prolog!J13</f>
        <v>0</v>
      </c>
      <c r="I36" s="13">
        <f>'[1]Leg 1'!U6</f>
        <v>4.8565972222222253E-2</v>
      </c>
      <c r="J36" s="14" t="str">
        <f>'[1]Leg 1 - RallySafe Times'!BC8</f>
        <v>N</v>
      </c>
      <c r="K36" s="15">
        <f>+'[1]Leg 2'!U6</f>
        <v>0.24181828703703695</v>
      </c>
      <c r="L36" s="15">
        <f>+H36+K36</f>
        <v>0.24181828703703695</v>
      </c>
      <c r="M36" s="14" t="str">
        <f>'[1]Leg 2 - RallySafe Times'!BC8</f>
        <v>Y</v>
      </c>
      <c r="N36" s="15">
        <f>+'[1]Leg 3'!W6</f>
        <v>0.51388888888888884</v>
      </c>
      <c r="O36" s="15" t="e">
        <f>+#REF!</f>
        <v>#REF!</v>
      </c>
      <c r="P36" s="15" t="e">
        <f>+N36+O36</f>
        <v>#REF!</v>
      </c>
      <c r="Q36" s="14" t="str">
        <f>'[1]Leg 3 - RallySafe Times '!BC8</f>
        <v>N</v>
      </c>
      <c r="R36" s="15">
        <f>'[1]Leg 4'!U6</f>
        <v>0.11212268518518553</v>
      </c>
      <c r="S36" s="14" t="str">
        <f>'[1]Leg 4 - RallySafe Times'!BC8</f>
        <v>N</v>
      </c>
      <c r="T36" s="15">
        <f>'[1]Leg 5'!U6</f>
        <v>0.11370023148148155</v>
      </c>
      <c r="U36" s="14" t="str">
        <f>'[1]Leg 5 - RallySafe Times'!BC8</f>
        <v>N</v>
      </c>
      <c r="V36" s="14">
        <f>'[1]Leg 1'!S6+'[1]Leg 2'!S6+'[1]Leg 3'!U6+'[1]Leg 4'!S6+'[1]Leg 5'!S6</f>
        <v>0</v>
      </c>
      <c r="W36" s="11">
        <f>'[1]Leg 1'!T6+'[1]Leg 2'!T6+'[1]Leg 3'!V6+'[1]Leg 4'!T6+'[1]Leg 5'!T6</f>
        <v>8</v>
      </c>
      <c r="X36" s="16">
        <f>I36+K36+N36+R36++T36</f>
        <v>1.030096064814815</v>
      </c>
      <c r="Y36" s="15">
        <f t="shared" si="0"/>
        <v>0.58284490740740713</v>
      </c>
      <c r="Z36" s="15">
        <f t="shared" si="1"/>
        <v>0.10907870370370343</v>
      </c>
      <c r="AA36" s="17">
        <f t="shared" si="2"/>
        <v>35</v>
      </c>
      <c r="AB36" s="18"/>
    </row>
    <row r="37" spans="1:28" x14ac:dyDescent="0.25">
      <c r="A37" s="9">
        <f>+[1]Competitor!A35</f>
        <v>35</v>
      </c>
      <c r="B37" s="9" t="str">
        <f>[1]Competitor!B35</f>
        <v>H 3</v>
      </c>
      <c r="C37" s="10" t="str">
        <f>+[1]Competitor!H35</f>
        <v>Simon</v>
      </c>
      <c r="D37" s="10" t="str">
        <f>+[1]Competitor!I35</f>
        <v>Jenner</v>
      </c>
      <c r="E37" s="10">
        <f>+[1]Competitor!J35</f>
        <v>0</v>
      </c>
      <c r="F37" s="10">
        <f>+[1]Competitor!K35</f>
        <v>0</v>
      </c>
      <c r="G37" s="11">
        <f>'[1]Start List - Leg 1'!N35</f>
        <v>34</v>
      </c>
      <c r="H37" s="12">
        <f>+[1]Prolog!J30</f>
        <v>0</v>
      </c>
      <c r="I37" s="13">
        <f>'[1]Leg 1'!U36</f>
        <v>6.2562499999999965E-2</v>
      </c>
      <c r="J37" s="14" t="str">
        <f>'[1]Leg 1 - RallySafe Times'!BC38</f>
        <v>N</v>
      </c>
      <c r="K37" s="15">
        <f>+'[1]Leg 2'!U36</f>
        <v>0.10195138888888922</v>
      </c>
      <c r="L37" s="15">
        <f>+H37+K37</f>
        <v>0.10195138888888922</v>
      </c>
      <c r="M37" s="14" t="str">
        <f>'[1]Leg 2 - RallySafe Times'!BC38</f>
        <v>N</v>
      </c>
      <c r="N37" s="15">
        <f>+'[1]Leg 3'!W36</f>
        <v>0.28299074074074071</v>
      </c>
      <c r="O37" s="15" t="e">
        <f>+#REF!</f>
        <v>#REF!</v>
      </c>
      <c r="P37" s="15" t="e">
        <f>+N37+O37</f>
        <v>#REF!</v>
      </c>
      <c r="Q37" s="14" t="str">
        <f>'[1]Leg 3 - RallySafe Times '!BC38</f>
        <v>Y</v>
      </c>
      <c r="R37" s="15">
        <f>'[1]Leg 4'!U36</f>
        <v>0.59722222222222221</v>
      </c>
      <c r="S37" s="14" t="str">
        <f>'[1]Leg 4 - RallySafe Times'!BC38</f>
        <v>N</v>
      </c>
      <c r="T37" s="15">
        <f>'[1]Leg 5'!U36</f>
        <v>0.34722222222222221</v>
      </c>
      <c r="U37" s="14" t="str">
        <f>'[1]Leg 5 - RallySafe Times'!BC38</f>
        <v>N</v>
      </c>
      <c r="V37" s="14">
        <f>'[1]Leg 1'!S36+'[1]Leg 2'!S36+'[1]Leg 3'!U36+'[1]Leg 4'!S36+'[1]Leg 5'!S36</f>
        <v>0</v>
      </c>
      <c r="W37" s="11">
        <f>'[1]Leg 1'!T36+'[1]Leg 2'!T36+'[1]Leg 3'!V36+'[1]Leg 4'!T36+'[1]Leg 5'!T36</f>
        <v>6</v>
      </c>
      <c r="X37" s="16">
        <f>I37+K37+N37+R37++T37</f>
        <v>1.3919490740740743</v>
      </c>
      <c r="Y37" s="15">
        <f t="shared" si="0"/>
        <v>0.94469791666666647</v>
      </c>
      <c r="Z37" s="15">
        <f t="shared" si="1"/>
        <v>0.36185300925925934</v>
      </c>
      <c r="AA37" s="17">
        <f t="shared" si="2"/>
        <v>36</v>
      </c>
      <c r="AB37" s="18"/>
    </row>
    <row r="38" spans="1:28" x14ac:dyDescent="0.25">
      <c r="A38" s="9">
        <f>+[1]Competitor!A17</f>
        <v>17</v>
      </c>
      <c r="B38" s="9" t="str">
        <f>[1]Competitor!B17</f>
        <v>H 3</v>
      </c>
      <c r="C38" s="10" t="str">
        <f>+[1]Competitor!H17</f>
        <v>Michael</v>
      </c>
      <c r="D38" s="10" t="str">
        <f>+[1]Competitor!I17</f>
        <v>Burgess</v>
      </c>
      <c r="E38" s="10">
        <f>+[1]Competitor!J17</f>
        <v>0</v>
      </c>
      <c r="F38" s="10">
        <f>+[1]Competitor!K17</f>
        <v>0</v>
      </c>
      <c r="G38" s="11">
        <f>'[1]Start List - Leg 1'!N18</f>
        <v>17</v>
      </c>
      <c r="H38" s="12">
        <f>+[1]Prolog!J24</f>
        <v>0</v>
      </c>
      <c r="I38" s="13">
        <f>'[1]Leg 1'!U18</f>
        <v>0.13888888888888917</v>
      </c>
      <c r="J38" s="14" t="str">
        <f>'[1]Leg 1 - RallySafe Times'!BC20</f>
        <v>N</v>
      </c>
      <c r="K38" s="15">
        <f>+'[1]Leg 2'!U18</f>
        <v>0.42361111111111116</v>
      </c>
      <c r="L38" s="15">
        <f>+H38+K38</f>
        <v>0.42361111111111116</v>
      </c>
      <c r="M38" s="14" t="str">
        <f>'[1]Leg 2 - RallySafe Times'!BC20</f>
        <v>Y</v>
      </c>
      <c r="N38" s="15">
        <f>+'[1]Leg 3'!W18</f>
        <v>0.14790393518518569</v>
      </c>
      <c r="O38" s="15" t="e">
        <f>+#REF!</f>
        <v>#REF!</v>
      </c>
      <c r="P38" s="15" t="e">
        <f>+N38+O38</f>
        <v>#REF!</v>
      </c>
      <c r="Q38" s="14" t="str">
        <f>'[1]Leg 3 - RallySafe Times '!BC20</f>
        <v>N</v>
      </c>
      <c r="R38" s="15">
        <f>'[1]Leg 4'!U18</f>
        <v>0.42361111111111116</v>
      </c>
      <c r="S38" s="14" t="str">
        <f>'[1]Leg 4 - RallySafe Times'!BC20</f>
        <v>Y</v>
      </c>
      <c r="T38" s="15">
        <f>'[1]Leg 5'!U18</f>
        <v>0.34722222222222221</v>
      </c>
      <c r="U38" s="14" t="str">
        <f>'[1]Leg 5 - RallySafe Times'!BC20</f>
        <v>N</v>
      </c>
      <c r="V38" s="14">
        <f>'[1]Leg 1'!S18+'[1]Leg 2'!S18+'[1]Leg 3'!U18+'[1]Leg 4'!S18+'[1]Leg 5'!S18</f>
        <v>0</v>
      </c>
      <c r="W38" s="11">
        <f>'[1]Leg 1'!T18+'[1]Leg 2'!T18+'[1]Leg 3'!V18+'[1]Leg 4'!T18+'[1]Leg 5'!T18</f>
        <v>3</v>
      </c>
      <c r="X38" s="16">
        <f>I38+K38+N38+R38++T38</f>
        <v>1.4812372685185196</v>
      </c>
      <c r="Y38" s="15">
        <f t="shared" si="0"/>
        <v>1.0339861111111117</v>
      </c>
      <c r="Z38" s="15">
        <f t="shared" si="1"/>
        <v>8.9288194444445246E-2</v>
      </c>
      <c r="AA38" s="17">
        <f t="shared" si="2"/>
        <v>37</v>
      </c>
      <c r="AB38" s="18"/>
    </row>
    <row r="39" spans="1:28" x14ac:dyDescent="0.25">
      <c r="A39" s="9">
        <f>+[1]Competitor!A38</f>
        <v>38</v>
      </c>
      <c r="B39" s="9" t="str">
        <f>[1]Competitor!B38</f>
        <v>H 3</v>
      </c>
      <c r="C39" s="10" t="str">
        <f>+[1]Competitor!H38</f>
        <v>Joel</v>
      </c>
      <c r="D39" s="10" t="str">
        <f>+[1]Competitor!I38</f>
        <v>Spoor</v>
      </c>
      <c r="E39" s="10">
        <f>+[1]Competitor!J38</f>
        <v>0</v>
      </c>
      <c r="F39" s="10">
        <f>+[1]Competitor!K38</f>
        <v>0</v>
      </c>
      <c r="G39" s="11">
        <f>'[1]Start List - Leg 1'!N38</f>
        <v>37</v>
      </c>
      <c r="H39" s="12" t="e">
        <f>+[1]Prolog!#REF!</f>
        <v>#REF!</v>
      </c>
      <c r="I39" s="13">
        <f>'[1]Leg 1'!U39</f>
        <v>5.5321759259259307E-2</v>
      </c>
      <c r="J39" s="14" t="str">
        <f>'[1]Leg 1 - RallySafe Times'!BC41</f>
        <v>N</v>
      </c>
      <c r="K39" s="15">
        <f>+'[1]Leg 2'!U39</f>
        <v>0.4236111111111111</v>
      </c>
      <c r="L39" s="15" t="e">
        <f>+H39+K39</f>
        <v>#REF!</v>
      </c>
      <c r="M39" s="14" t="str">
        <f>'[1]Leg 2 - RallySafe Times'!BC41</f>
        <v>Y</v>
      </c>
      <c r="N39" s="15">
        <f>+'[1]Leg 3'!W39</f>
        <v>0.51388888888888884</v>
      </c>
      <c r="O39" s="15" t="e">
        <f>+#REF!</f>
        <v>#REF!</v>
      </c>
      <c r="P39" s="15" t="e">
        <f>+N39+O39</f>
        <v>#REF!</v>
      </c>
      <c r="Q39" s="14" t="str">
        <f>'[1]Leg 3 - RallySafe Times '!BC41</f>
        <v>N</v>
      </c>
      <c r="R39" s="15">
        <f>'[1]Leg 4'!U39</f>
        <v>0.59722222222222221</v>
      </c>
      <c r="S39" s="14" t="str">
        <f>'[1]Leg 4 - RallySafe Times'!BC41</f>
        <v>N</v>
      </c>
      <c r="T39" s="15">
        <f>'[1]Leg 5'!U39</f>
        <v>0.34722222222222221</v>
      </c>
      <c r="U39" s="14" t="str">
        <f>'[1]Leg 5 - RallySafe Times'!BC41</f>
        <v>N</v>
      </c>
      <c r="V39" s="14">
        <f>'[1]Leg 1'!S39+'[1]Leg 2'!S39+'[1]Leg 3'!U39+'[1]Leg 4'!S39+'[1]Leg 5'!S39</f>
        <v>0</v>
      </c>
      <c r="W39" s="11">
        <f>'[1]Leg 1'!T39+'[1]Leg 2'!T39+'[1]Leg 3'!V39+'[1]Leg 4'!T39+'[1]Leg 5'!T39</f>
        <v>1</v>
      </c>
      <c r="X39" s="16">
        <f>I39+K39+N39+R39++T39</f>
        <v>1.9372662037037038</v>
      </c>
      <c r="Y39" s="15">
        <f t="shared" si="0"/>
        <v>1.490015046296296</v>
      </c>
      <c r="Z39" s="15">
        <f t="shared" si="1"/>
        <v>0.45602893518518428</v>
      </c>
      <c r="AA39" s="17">
        <f t="shared" si="2"/>
        <v>38</v>
      </c>
      <c r="AB39" s="18"/>
    </row>
    <row r="40" spans="1:28" x14ac:dyDescent="0.25">
      <c r="A40" s="9">
        <f>+[1]Competitor!A7</f>
        <v>6</v>
      </c>
      <c r="B40" s="9" t="str">
        <f>[1]Competitor!B7</f>
        <v>H 2</v>
      </c>
      <c r="C40" s="10" t="str">
        <f>+[1]Competitor!H7</f>
        <v>Chad</v>
      </c>
      <c r="D40" s="10" t="str">
        <f>+[1]Competitor!I7</f>
        <v>Vernon</v>
      </c>
      <c r="E40" s="10">
        <f>+[1]Competitor!J7</f>
        <v>0</v>
      </c>
      <c r="F40" s="10">
        <f>+[1]Competitor!K7</f>
        <v>0</v>
      </c>
      <c r="G40" s="11">
        <f>'[1]Start List - Leg 1'!N7</f>
        <v>6</v>
      </c>
      <c r="H40" s="12">
        <f>+[1]Prolog!J3</f>
        <v>0</v>
      </c>
      <c r="I40" s="13">
        <f>'[1]Leg 1'!U7</f>
        <v>0.1388888888888889</v>
      </c>
      <c r="J40" s="14" t="str">
        <f>'[1]Leg 1 - RallySafe Times'!BC9</f>
        <v>N</v>
      </c>
      <c r="K40" s="15">
        <f>+'[1]Leg 2'!U7</f>
        <v>0.43055555555555558</v>
      </c>
      <c r="L40" s="15">
        <f>+H40+K40</f>
        <v>0.43055555555555558</v>
      </c>
      <c r="M40" s="14" t="str">
        <f>'[1]Leg 2 - RallySafe Times'!BC9</f>
        <v>N</v>
      </c>
      <c r="N40" s="15">
        <f>+'[1]Leg 3'!W7</f>
        <v>0.51388888888888884</v>
      </c>
      <c r="O40" s="15" t="e">
        <f>+#REF!</f>
        <v>#REF!</v>
      </c>
      <c r="P40" s="15" t="e">
        <f>+N40+O40</f>
        <v>#REF!</v>
      </c>
      <c r="Q40" s="14" t="str">
        <f>'[1]Leg 3 - RallySafe Times '!BC9</f>
        <v>N</v>
      </c>
      <c r="R40" s="15">
        <f>'[1]Leg 4'!U7</f>
        <v>0.59722222222222221</v>
      </c>
      <c r="S40" s="14" t="str">
        <f>'[1]Leg 4 - RallySafe Times'!BC9</f>
        <v>N</v>
      </c>
      <c r="T40" s="15">
        <f>'[1]Leg 5'!U7</f>
        <v>0.34722222222222221</v>
      </c>
      <c r="U40" s="14" t="str">
        <f>'[1]Leg 5 - RallySafe Times'!BC9</f>
        <v>N</v>
      </c>
      <c r="V40" s="14">
        <f>'[1]Leg 1'!S7+'[1]Leg 2'!S7+'[1]Leg 3'!U7+'[1]Leg 4'!S7+'[1]Leg 5'!S7</f>
        <v>0</v>
      </c>
      <c r="W40" s="11">
        <f>'[1]Leg 1'!T7+'[1]Leg 2'!T7+'[1]Leg 3'!V7+'[1]Leg 4'!T7+'[1]Leg 5'!T7</f>
        <v>0</v>
      </c>
      <c r="X40" s="16">
        <f>I40+K40+N40+R40++T40</f>
        <v>2.0277777777777777</v>
      </c>
      <c r="Y40" s="15">
        <f t="shared" si="0"/>
        <v>1.5805266203703698</v>
      </c>
      <c r="Z40" s="15">
        <f>+X40-X39</f>
        <v>9.0511574074073842E-2</v>
      </c>
      <c r="AA40" s="17">
        <f t="shared" si="2"/>
        <v>39</v>
      </c>
      <c r="AB40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sqref="A1:AA44"/>
    </sheetView>
  </sheetViews>
  <sheetFormatPr defaultRowHeight="15" x14ac:dyDescent="0.25"/>
  <sheetData>
    <row r="1" spans="1:27" ht="37.5" thickBot="1" x14ac:dyDescent="0.3">
      <c r="A1" s="1" t="s">
        <v>0</v>
      </c>
      <c r="B1" s="1" t="s">
        <v>1</v>
      </c>
      <c r="C1" s="2"/>
      <c r="D1" s="2" t="s">
        <v>2</v>
      </c>
      <c r="E1" s="2"/>
      <c r="F1" s="3" t="s">
        <v>3</v>
      </c>
      <c r="G1" s="1" t="s">
        <v>4</v>
      </c>
      <c r="H1" s="5" t="s">
        <v>5</v>
      </c>
      <c r="I1" s="19" t="s">
        <v>1</v>
      </c>
      <c r="J1" s="19" t="s">
        <v>6</v>
      </c>
      <c r="K1" s="19" t="s">
        <v>7</v>
      </c>
      <c r="L1" s="1" t="s">
        <v>8</v>
      </c>
      <c r="M1" s="1" t="s">
        <v>9</v>
      </c>
      <c r="N1" s="19" t="s">
        <v>7</v>
      </c>
      <c r="O1" s="1" t="s">
        <v>10</v>
      </c>
      <c r="P1" s="19" t="s">
        <v>7</v>
      </c>
      <c r="Q1" s="1" t="s">
        <v>13</v>
      </c>
      <c r="R1" s="19" t="s">
        <v>7</v>
      </c>
      <c r="S1" s="1" t="s">
        <v>14</v>
      </c>
      <c r="T1" s="19" t="s">
        <v>7</v>
      </c>
      <c r="U1" s="1" t="s">
        <v>15</v>
      </c>
      <c r="V1" s="1" t="s">
        <v>16</v>
      </c>
      <c r="W1" s="6" t="s">
        <v>17</v>
      </c>
      <c r="X1" s="1" t="s">
        <v>18</v>
      </c>
      <c r="Y1" s="1" t="s">
        <v>19</v>
      </c>
      <c r="Z1" s="7" t="s">
        <v>20</v>
      </c>
      <c r="AA1" s="8">
        <f ca="1">NOW()</f>
        <v>43323.707436342593</v>
      </c>
    </row>
    <row r="2" spans="1:27" ht="15.75" thickTop="1" x14ac:dyDescent="0.25">
      <c r="A2" s="9">
        <f>+[1]Competitor!A13</f>
        <v>12</v>
      </c>
      <c r="B2" s="9" t="str">
        <f>[1]Competitor!B13</f>
        <v>ADV</v>
      </c>
      <c r="C2" s="10" t="str">
        <f>+[1]Competitor!H13</f>
        <v>Gary</v>
      </c>
      <c r="D2" s="10" t="str">
        <f>+[1]Competitor!I13</f>
        <v>Monaghan</v>
      </c>
      <c r="E2" s="10">
        <f>+[1]Competitor!J13</f>
        <v>0</v>
      </c>
      <c r="F2" s="10">
        <f>+[1]Competitor!K13</f>
        <v>0</v>
      </c>
      <c r="G2" s="9"/>
      <c r="H2" s="12">
        <f>+[1]Prolog!J13</f>
        <v>0</v>
      </c>
      <c r="I2" s="20" t="str">
        <f>B2</f>
        <v>ADV</v>
      </c>
      <c r="J2" s="21">
        <f>'[1]Leg 1'!U13</f>
        <v>5.9756944444444654E-2</v>
      </c>
      <c r="K2" s="21" t="str">
        <f>'[1]Leg 1 - RallySafe Times'!BC15</f>
        <v>N</v>
      </c>
      <c r="L2" s="15">
        <f>+'[1]Leg 2'!U13</f>
        <v>8.5276620370370593E-2</v>
      </c>
      <c r="M2" s="15">
        <f>+H2+L2</f>
        <v>8.5276620370370593E-2</v>
      </c>
      <c r="N2" s="14" t="str">
        <f>'[1]Leg 2 - RallySafe Times'!BC15</f>
        <v>N</v>
      </c>
      <c r="O2" s="15">
        <f>+'[1]Leg 3'!W13</f>
        <v>0.15359953703703705</v>
      </c>
      <c r="P2" s="14" t="str">
        <f>'[1]Leg 3 - RallySafe Times '!BC15</f>
        <v>N</v>
      </c>
      <c r="Q2" s="15">
        <f>'[1]Leg 4'!U13</f>
        <v>0.10782060185185188</v>
      </c>
      <c r="R2" s="14" t="str">
        <f>'[1]Leg 4 - RallySafe Times'!BC15</f>
        <v>N</v>
      </c>
      <c r="S2" s="15">
        <f>'[1]Leg 5'!U13</f>
        <v>0.11947106481481479</v>
      </c>
      <c r="T2" s="14" t="str">
        <f>'[1]Leg 5 - RallySafe Times'!BC15</f>
        <v>N</v>
      </c>
      <c r="U2" s="14">
        <f>'[1]Leg 1'!S13+'[1]Leg 1'!U13+'[1]Leg 2'!S13+'[1]Leg 3'!U13+'[1]Leg 4'!S13+'[1]Leg 5'!S13</f>
        <v>5.9756944444444654E-2</v>
      </c>
      <c r="V2" s="11">
        <f>'[1]Leg 1'!T13+'[1]Leg 2'!T13+'[1]Leg 3'!V13+'[1]Leg 4'!T13+'[1]Leg 5'!T13</f>
        <v>13</v>
      </c>
      <c r="W2" s="22">
        <f>J2+L2+O2+Q2+S2</f>
        <v>0.52592476851851899</v>
      </c>
      <c r="X2" s="23"/>
      <c r="Y2" s="23"/>
      <c r="Z2" s="17">
        <v>1</v>
      </c>
      <c r="AA2" s="18"/>
    </row>
    <row r="3" spans="1:27" x14ac:dyDescent="0.25">
      <c r="A3" s="9">
        <f>+[1]Competitor!A37</f>
        <v>37</v>
      </c>
      <c r="B3" s="9" t="str">
        <f>[1]Competitor!B37</f>
        <v>ADV</v>
      </c>
      <c r="C3" s="10" t="str">
        <f>+[1]Competitor!H37</f>
        <v>Conrad</v>
      </c>
      <c r="D3" s="10" t="str">
        <f>+[1]Competitor!I37</f>
        <v>Fairhead</v>
      </c>
      <c r="E3" s="10">
        <f>+[1]Competitor!J36</f>
        <v>0</v>
      </c>
      <c r="F3" s="10">
        <f>+[1]Competitor!K36</f>
        <v>0</v>
      </c>
      <c r="G3" s="9"/>
      <c r="H3" s="12">
        <f>+[1]Prolog!J37</f>
        <v>0</v>
      </c>
      <c r="I3" s="20" t="str">
        <f>B3</f>
        <v>ADV</v>
      </c>
      <c r="J3" s="21">
        <f>'[1]Leg 1'!U38</f>
        <v>6.7184027777777766E-2</v>
      </c>
      <c r="K3" s="21" t="str">
        <f>'[1]Leg 1 - RallySafe Times'!BC40</f>
        <v>N</v>
      </c>
      <c r="L3" s="15">
        <f>+'[1]Leg 2'!U38</f>
        <v>0.1052268518518521</v>
      </c>
      <c r="M3" s="15">
        <f>+H3+L3</f>
        <v>0.1052268518518521</v>
      </c>
      <c r="N3" s="14" t="str">
        <f>'[1]Leg 2 - RallySafe Times'!BC40</f>
        <v>N</v>
      </c>
      <c r="O3" s="15">
        <f>+'[1]Leg 3'!W38</f>
        <v>0.1722534722222224</v>
      </c>
      <c r="P3" s="14" t="str">
        <f>'[1]Leg 3 - RallySafe Times '!BC40</f>
        <v>N</v>
      </c>
      <c r="Q3" s="15">
        <f>'[1]Leg 4'!U38</f>
        <v>0.14286805555555543</v>
      </c>
      <c r="R3" s="14" t="str">
        <f>'[1]Leg 4 - RallySafe Times'!BC40</f>
        <v>N</v>
      </c>
      <c r="S3" s="15">
        <f>'[1]Leg 5'!U38</f>
        <v>0.1382500000000001</v>
      </c>
      <c r="T3" s="14" t="str">
        <f>'[1]Leg 5 - RallySafe Times'!BC40</f>
        <v>N</v>
      </c>
      <c r="U3" s="14">
        <f>'[1]Leg 1'!S38+'[1]Leg 1'!U38+'[1]Leg 2'!S38+'[1]Leg 3'!U38+'[1]Leg 4'!S38+'[1]Leg 5'!S38</f>
        <v>6.7184027777777766E-2</v>
      </c>
      <c r="V3" s="11">
        <f>'[1]Leg 1'!T38+'[1]Leg 2'!T38+'[1]Leg 3'!V38+'[1]Leg 4'!T38+'[1]Leg 5'!T38</f>
        <v>13</v>
      </c>
      <c r="W3" s="22">
        <f>J3+L3+O3+Q3+S3</f>
        <v>0.62578240740740787</v>
      </c>
      <c r="X3" s="23">
        <f t="shared" ref="X3:X22" si="0">+W3-$W$2</f>
        <v>9.9857638888888878E-2</v>
      </c>
      <c r="Y3" s="23">
        <f t="shared" ref="Y3:Y22" si="1">+W3-W2</f>
        <v>9.9857638888888878E-2</v>
      </c>
      <c r="Z3" s="17">
        <f>Z2+1</f>
        <v>2</v>
      </c>
      <c r="AA3" s="18"/>
    </row>
    <row r="4" spans="1:27" x14ac:dyDescent="0.25">
      <c r="A4" s="9">
        <f>+[1]Competitor!A22</f>
        <v>22</v>
      </c>
      <c r="B4" s="9" t="str">
        <f>[1]Competitor!B22</f>
        <v>ADV</v>
      </c>
      <c r="C4" s="10" t="str">
        <f>+[1]Competitor!H22</f>
        <v>Paul</v>
      </c>
      <c r="D4" s="10" t="str">
        <f>+[1]Competitor!I22</f>
        <v>Bannister</v>
      </c>
      <c r="E4" s="10">
        <f>+[1]Competitor!J23</f>
        <v>0</v>
      </c>
      <c r="F4" s="10">
        <f>+[1]Competitor!K23</f>
        <v>0</v>
      </c>
      <c r="G4" s="9"/>
      <c r="H4" s="12">
        <f>+[1]Prolog!J22</f>
        <v>0</v>
      </c>
      <c r="I4" s="20" t="str">
        <f>B4</f>
        <v>ADV</v>
      </c>
      <c r="J4" s="21">
        <f>'[1]Leg 1'!U23</f>
        <v>6.3407407407407565E-2</v>
      </c>
      <c r="K4" s="21" t="str">
        <f>'[1]Leg 1 - RallySafe Times'!BC25</f>
        <v>N</v>
      </c>
      <c r="L4" s="15">
        <f>+'[1]Leg 2'!U23</f>
        <v>9.7353009259259451E-2</v>
      </c>
      <c r="M4" s="15">
        <f>+H4+L4</f>
        <v>9.7353009259259451E-2</v>
      </c>
      <c r="N4" s="14" t="str">
        <f>'[1]Leg 2 - RallySafe Times'!BC25</f>
        <v>N</v>
      </c>
      <c r="O4" s="15">
        <f>+'[1]Leg 3'!W23</f>
        <v>0.20195254629629616</v>
      </c>
      <c r="P4" s="14" t="str">
        <f>'[1]Leg 3 - RallySafe Times '!BC25</f>
        <v>N</v>
      </c>
      <c r="Q4" s="15">
        <f>'[1]Leg 4'!U23</f>
        <v>0.13685995370370391</v>
      </c>
      <c r="R4" s="14" t="str">
        <f>'[1]Leg 4 - RallySafe Times'!BC25</f>
        <v>N</v>
      </c>
      <c r="S4" s="15">
        <f>'[1]Leg 5'!U23</f>
        <v>0.13456018518518525</v>
      </c>
      <c r="T4" s="14" t="str">
        <f>'[1]Leg 5 - RallySafe Times'!BC25</f>
        <v>N</v>
      </c>
      <c r="U4" s="14">
        <f>'[1]Leg 1'!S23+'[1]Leg 1'!U23+'[1]Leg 2'!S23+'[1]Leg 3'!U23+'[1]Leg 4'!S23+'[1]Leg 5'!S23</f>
        <v>6.3407407407407565E-2</v>
      </c>
      <c r="V4" s="11">
        <f>'[1]Leg 1'!T23+'[1]Leg 2'!T23+'[1]Leg 3'!V23+'[1]Leg 4'!T23+'[1]Leg 5'!T23</f>
        <v>13</v>
      </c>
      <c r="W4" s="22">
        <f>J4+L4+O4+Q4+S4</f>
        <v>0.63413310185185234</v>
      </c>
      <c r="X4" s="23">
        <f t="shared" si="0"/>
        <v>0.10820833333333335</v>
      </c>
      <c r="Y4" s="23">
        <f t="shared" si="1"/>
        <v>8.3506944444444731E-3</v>
      </c>
      <c r="Z4" s="17">
        <f t="shared" ref="Z4:Z32" si="2">Z3+1</f>
        <v>3</v>
      </c>
      <c r="AA4" s="18"/>
    </row>
    <row r="5" spans="1:27" x14ac:dyDescent="0.25">
      <c r="A5" s="9"/>
      <c r="B5" s="9"/>
      <c r="C5" s="10"/>
      <c r="D5" s="10"/>
      <c r="E5" s="10"/>
      <c r="F5" s="10"/>
      <c r="G5" s="9"/>
      <c r="H5" s="12"/>
      <c r="I5" s="20"/>
      <c r="J5" s="21"/>
      <c r="K5" s="21"/>
      <c r="L5" s="15"/>
      <c r="M5" s="15"/>
      <c r="N5" s="14"/>
      <c r="O5" s="15"/>
      <c r="P5" s="14"/>
      <c r="Q5" s="15"/>
      <c r="R5" s="14"/>
      <c r="S5" s="15"/>
      <c r="T5" s="14"/>
      <c r="U5" s="14"/>
      <c r="V5" s="11"/>
      <c r="W5" s="22"/>
      <c r="X5" s="23"/>
      <c r="Y5" s="23"/>
      <c r="Z5" s="17"/>
      <c r="AA5" s="18"/>
    </row>
    <row r="6" spans="1:27" x14ac:dyDescent="0.25">
      <c r="A6" s="9">
        <f>+[1]Competitor!A3</f>
        <v>2</v>
      </c>
      <c r="B6" s="9" t="str">
        <f>[1]Competitor!B3</f>
        <v>H 2</v>
      </c>
      <c r="C6" s="10" t="str">
        <f>+[1]Competitor!H3</f>
        <v>Jacob</v>
      </c>
      <c r="D6" s="10" t="str">
        <f>+[1]Competitor!I3</f>
        <v>Smith</v>
      </c>
      <c r="E6" s="10">
        <f>+[1]Competitor!J3</f>
        <v>0</v>
      </c>
      <c r="F6" s="10">
        <f>+[1]Competitor!K3</f>
        <v>0</v>
      </c>
      <c r="G6" s="9"/>
      <c r="H6" s="12">
        <f>+[1]Prolog!J3</f>
        <v>0</v>
      </c>
      <c r="I6" s="20" t="str">
        <f>B6</f>
        <v>H 2</v>
      </c>
      <c r="J6" s="21">
        <f>'[1]Leg 1'!U3</f>
        <v>4.6699074074074143E-2</v>
      </c>
      <c r="K6" s="21" t="str">
        <f>'[1]Leg 1 - RallySafe Times'!BC5</f>
        <v>N</v>
      </c>
      <c r="L6" s="15">
        <f>+'[1]Leg 2'!U3</f>
        <v>7.5751157407407427E-2</v>
      </c>
      <c r="M6" s="15">
        <f>+H6+L6</f>
        <v>7.5751157407407427E-2</v>
      </c>
      <c r="N6" s="14" t="str">
        <f>'[1]Leg 2 - RallySafe Times'!BC5</f>
        <v>N</v>
      </c>
      <c r="O6" s="15">
        <f>+'[1]Leg 3'!W3</f>
        <v>0.12550578703703708</v>
      </c>
      <c r="P6" s="14" t="str">
        <f>'[1]Leg 3 - RallySafe Times '!BC5</f>
        <v>N</v>
      </c>
      <c r="Q6" s="15">
        <f>'[1]Leg 4'!U3</f>
        <v>9.3353009259259559E-2</v>
      </c>
      <c r="R6" s="14" t="str">
        <f>'[1]Leg 4 - RallySafe Times'!BC5</f>
        <v>N</v>
      </c>
      <c r="S6" s="15">
        <f>'[1]Leg 5'!U3</f>
        <v>0.10594212962962962</v>
      </c>
      <c r="T6" s="14" t="str">
        <f>'[1]Leg 5 - RallySafe Times'!BC5</f>
        <v>N</v>
      </c>
      <c r="U6" s="14">
        <f>'[1]Leg 1'!S3+'[1]Leg 1'!U3+'[1]Leg 2'!S3+'[1]Leg 3'!U3+'[1]Leg 4'!S3+'[1]Leg 5'!S3</f>
        <v>4.6699074074074143E-2</v>
      </c>
      <c r="V6" s="11">
        <f>'[1]Leg 1'!T3+'[1]Leg 2'!T3+'[1]Leg 3'!V3+'[1]Leg 4'!T3+'[1]Leg 5'!T3</f>
        <v>13</v>
      </c>
      <c r="W6" s="22">
        <f>J6+L6+O6+Q6+S6</f>
        <v>0.44725115740740784</v>
      </c>
      <c r="X6" s="23"/>
      <c r="Y6" s="23"/>
      <c r="Z6" s="17">
        <v>1</v>
      </c>
      <c r="AA6" s="18"/>
    </row>
    <row r="7" spans="1:27" x14ac:dyDescent="0.25">
      <c r="A7" s="9">
        <f>+[1]Competitor!A2</f>
        <v>1</v>
      </c>
      <c r="B7" s="9" t="str">
        <f>[1]Competitor!B2</f>
        <v>H 2</v>
      </c>
      <c r="C7" s="10" t="str">
        <f>+[1]Competitor!H2</f>
        <v>Rod</v>
      </c>
      <c r="D7" s="10" t="str">
        <f>+[1]Competitor!I2</f>
        <v>Faggotter</v>
      </c>
      <c r="E7" s="10">
        <f>+[1]Competitor!J2</f>
        <v>0</v>
      </c>
      <c r="F7" s="10">
        <f>+[1]Competitor!K2</f>
        <v>0</v>
      </c>
      <c r="G7" s="9"/>
      <c r="H7" s="12">
        <f>+[1]Prolog!J2</f>
        <v>0</v>
      </c>
      <c r="I7" s="20" t="str">
        <f>B7</f>
        <v>H 2</v>
      </c>
      <c r="J7" s="21">
        <f>'[1]Leg 1'!U2</f>
        <v>4.7460648148148099E-2</v>
      </c>
      <c r="K7" s="21" t="str">
        <f>'[1]Leg 1 - RallySafe Times'!BC4</f>
        <v>N</v>
      </c>
      <c r="L7" s="15">
        <f>+'[1]Leg 2'!U2</f>
        <v>7.5538194444444484E-2</v>
      </c>
      <c r="M7" s="15">
        <f>+H7+L7</f>
        <v>7.5538194444444484E-2</v>
      </c>
      <c r="N7" s="14" t="str">
        <f>'[1]Leg 2 - RallySafe Times'!BC4</f>
        <v>N</v>
      </c>
      <c r="O7" s="15">
        <f>+'[1]Leg 3'!W2</f>
        <v>0.12659027777777793</v>
      </c>
      <c r="P7" s="14" t="str">
        <f>'[1]Leg 3 - RallySafe Times '!BC4</f>
        <v>N</v>
      </c>
      <c r="Q7" s="15">
        <f>'[1]Leg 4'!U2</f>
        <v>9.5130787037037257E-2</v>
      </c>
      <c r="R7" s="14" t="str">
        <f>'[1]Leg 4 - RallySafe Times'!BC4</f>
        <v>N</v>
      </c>
      <c r="S7" s="15">
        <f>'[1]Leg 5'!U2</f>
        <v>0.10471875000000003</v>
      </c>
      <c r="T7" s="14" t="str">
        <f>'[1]Leg 5 - RallySafe Times'!BC4</f>
        <v>N</v>
      </c>
      <c r="U7" s="14">
        <f>'[1]Leg 1'!S2+'[1]Leg 1'!U2+'[1]Leg 2'!S2+'[1]Leg 3'!U2+'[1]Leg 4'!S2+'[1]Leg 5'!S2</f>
        <v>4.7460648148148099E-2</v>
      </c>
      <c r="V7" s="11">
        <f>'[1]Leg 1'!T2+'[1]Leg 2'!T2+'[1]Leg 3'!V2+'[1]Leg 4'!T2+'[1]Leg 5'!T2</f>
        <v>13</v>
      </c>
      <c r="W7" s="22">
        <f>J7+L7+O7+Q7+S7</f>
        <v>0.44943865740740779</v>
      </c>
      <c r="X7" s="23">
        <f t="shared" si="0"/>
        <v>-7.6486111111111199E-2</v>
      </c>
      <c r="Y7" s="23">
        <f>+W7-W4</f>
        <v>-0.18469444444444455</v>
      </c>
      <c r="Z7" s="17">
        <f>Z6+1</f>
        <v>2</v>
      </c>
      <c r="AA7" s="18"/>
    </row>
    <row r="8" spans="1:27" x14ac:dyDescent="0.25">
      <c r="A8" s="9">
        <f>+[1]Competitor!A14</f>
        <v>14</v>
      </c>
      <c r="B8" s="9" t="str">
        <f>[1]Competitor!B14</f>
        <v>H 2</v>
      </c>
      <c r="C8" s="10" t="str">
        <f>+[1]Competitor!H14</f>
        <v>Jason</v>
      </c>
      <c r="D8" s="10" t="str">
        <f>+[1]Competitor!I14</f>
        <v>Mitchell</v>
      </c>
      <c r="E8" s="10">
        <f>+[1]Competitor!J14</f>
        <v>0</v>
      </c>
      <c r="F8" s="10">
        <f>+[1]Competitor!K14</f>
        <v>0</v>
      </c>
      <c r="G8" s="9"/>
      <c r="H8" s="12">
        <f>+[1]Prolog!J14</f>
        <v>0</v>
      </c>
      <c r="I8" s="20" t="str">
        <f>B8</f>
        <v>H 2</v>
      </c>
      <c r="J8" s="21">
        <f>'[1]Leg 1'!U14</f>
        <v>5.781365740740739E-2</v>
      </c>
      <c r="K8" s="21" t="str">
        <f>'[1]Leg 1 - RallySafe Times'!BC16</f>
        <v>N</v>
      </c>
      <c r="L8" s="15">
        <f>+'[1]Leg 2'!U14</f>
        <v>9.4165509259259372E-2</v>
      </c>
      <c r="M8" s="15">
        <f>+H8+L8</f>
        <v>9.4165509259259372E-2</v>
      </c>
      <c r="N8" s="14" t="str">
        <f>'[1]Leg 2 - RallySafe Times'!BC16</f>
        <v>N</v>
      </c>
      <c r="O8" s="15">
        <f>+'[1]Leg 3'!W14</f>
        <v>0.16089699074074099</v>
      </c>
      <c r="P8" s="14" t="str">
        <f>'[1]Leg 3 - RallySafe Times '!BC16</f>
        <v>N</v>
      </c>
      <c r="Q8" s="15">
        <f>'[1]Leg 4'!U14</f>
        <v>0.12591203703703724</v>
      </c>
      <c r="R8" s="14" t="str">
        <f>'[1]Leg 4 - RallySafe Times'!BC16</f>
        <v>N</v>
      </c>
      <c r="S8" s="15">
        <f>'[1]Leg 5'!U14</f>
        <v>0.12395833333333343</v>
      </c>
      <c r="T8" s="14" t="str">
        <f>'[1]Leg 5 - RallySafe Times'!BC16</f>
        <v>N</v>
      </c>
      <c r="U8" s="14">
        <f>'[1]Leg 1'!S14+'[1]Leg 1'!U14+'[1]Leg 2'!S14+'[1]Leg 3'!U14+'[1]Leg 4'!S14+'[1]Leg 5'!S14</f>
        <v>5.781365740740739E-2</v>
      </c>
      <c r="V8" s="11">
        <f>'[1]Leg 1'!T14+'[1]Leg 2'!T14+'[1]Leg 3'!V14+'[1]Leg 4'!T14+'[1]Leg 5'!T14</f>
        <v>13</v>
      </c>
      <c r="W8" s="22">
        <f>J8+L8+O8+Q8+S8</f>
        <v>0.56274652777777845</v>
      </c>
      <c r="X8" s="23">
        <f t="shared" si="0"/>
        <v>3.6821759259259457E-2</v>
      </c>
      <c r="Y8" s="23">
        <f t="shared" si="1"/>
        <v>0.11330787037037066</v>
      </c>
      <c r="Z8" s="17">
        <f t="shared" si="2"/>
        <v>3</v>
      </c>
      <c r="AA8" s="18"/>
    </row>
    <row r="9" spans="1:27" x14ac:dyDescent="0.25">
      <c r="A9" s="9">
        <f>+[1]Competitor!A24</f>
        <v>24</v>
      </c>
      <c r="B9" s="9" t="str">
        <f>[1]Competitor!B24</f>
        <v>H 2</v>
      </c>
      <c r="C9" s="10" t="str">
        <f>+[1]Competitor!H24</f>
        <v>David</v>
      </c>
      <c r="D9" s="10" t="str">
        <f>+[1]Competitor!I24</f>
        <v>Winterburn</v>
      </c>
      <c r="E9" s="10">
        <f>+[1]Competitor!J25</f>
        <v>0</v>
      </c>
      <c r="F9" s="10">
        <f>+[1]Competitor!K25</f>
        <v>0</v>
      </c>
      <c r="G9" s="9"/>
      <c r="H9" s="12">
        <f>+[1]Prolog!J24</f>
        <v>0</v>
      </c>
      <c r="I9" s="20" t="str">
        <f>B9</f>
        <v>H 2</v>
      </c>
      <c r="J9" s="21">
        <f>'[1]Leg 1'!U25</f>
        <v>6.4209490740740768E-2</v>
      </c>
      <c r="K9" s="21" t="str">
        <f>'[1]Leg 1 - RallySafe Times'!BC27</f>
        <v>N</v>
      </c>
      <c r="L9" s="15">
        <f>+'[1]Leg 2'!U25</f>
        <v>0.11665162037037033</v>
      </c>
      <c r="M9" s="15">
        <f>+H9+L9</f>
        <v>0.11665162037037033</v>
      </c>
      <c r="N9" s="14" t="str">
        <f>'[1]Leg 2 - RallySafe Times'!BC27</f>
        <v>N</v>
      </c>
      <c r="O9" s="15">
        <f>+'[1]Leg 3'!W25</f>
        <v>0.17146064814814826</v>
      </c>
      <c r="P9" s="14" t="str">
        <f>'[1]Leg 3 - RallySafe Times '!BC27</f>
        <v>N</v>
      </c>
      <c r="Q9" s="15">
        <f>'[1]Leg 4'!U25</f>
        <v>0.12639236111111113</v>
      </c>
      <c r="R9" s="14" t="str">
        <f>'[1]Leg 4 - RallySafe Times'!BC27</f>
        <v>N</v>
      </c>
      <c r="S9" s="15">
        <f>'[1]Leg 5'!U25</f>
        <v>0.13766203703703717</v>
      </c>
      <c r="T9" s="14" t="str">
        <f>'[1]Leg 5 - RallySafe Times'!BC27</f>
        <v>N</v>
      </c>
      <c r="U9" s="14">
        <f>'[1]Leg 1'!S25+'[1]Leg 1'!U25+'[1]Leg 2'!S25+'[1]Leg 3'!U25+'[1]Leg 4'!S25+'[1]Leg 5'!S25</f>
        <v>6.4209490740740768E-2</v>
      </c>
      <c r="V9" s="11">
        <f>'[1]Leg 1'!T25+'[1]Leg 2'!T25+'[1]Leg 3'!V25+'[1]Leg 4'!T25+'[1]Leg 5'!T25</f>
        <v>13</v>
      </c>
      <c r="W9" s="22">
        <f>J9+L9+O9+Q9+S9</f>
        <v>0.61637615740740759</v>
      </c>
      <c r="X9" s="23">
        <f t="shared" si="0"/>
        <v>9.0451388888888595E-2</v>
      </c>
      <c r="Y9" s="23">
        <f t="shared" si="1"/>
        <v>5.3629629629629139E-2</v>
      </c>
      <c r="Z9" s="17">
        <f t="shared" si="2"/>
        <v>4</v>
      </c>
      <c r="AA9" s="18"/>
    </row>
    <row r="10" spans="1:27" x14ac:dyDescent="0.25">
      <c r="A10" s="9">
        <f>+[1]Competitor!A30</f>
        <v>30</v>
      </c>
      <c r="B10" s="9" t="str">
        <f>[1]Competitor!B30</f>
        <v>H 2</v>
      </c>
      <c r="C10" s="10" t="str">
        <f>+[1]Competitor!H30</f>
        <v>Kent</v>
      </c>
      <c r="D10" s="10" t="str">
        <f>+[1]Competitor!I30</f>
        <v>Worland</v>
      </c>
      <c r="E10" s="10">
        <f>+[1]Competitor!J31</f>
        <v>0</v>
      </c>
      <c r="F10" s="10">
        <f>+[1]Competitor!K31</f>
        <v>0</v>
      </c>
      <c r="G10" s="9"/>
      <c r="H10" s="12">
        <f>+[1]Prolog!J30</f>
        <v>0</v>
      </c>
      <c r="I10" s="20" t="str">
        <f>B10</f>
        <v>H 2</v>
      </c>
      <c r="J10" s="21">
        <f>'[1]Leg 1'!U31</f>
        <v>6.5300925925925957E-2</v>
      </c>
      <c r="K10" s="21" t="str">
        <f>'[1]Leg 1 - RallySafe Times'!BC33</f>
        <v>N</v>
      </c>
      <c r="L10" s="15">
        <f>+'[1]Leg 2'!U31</f>
        <v>9.8420138888888981E-2</v>
      </c>
      <c r="M10" s="15">
        <f>+H10+L10</f>
        <v>9.8420138888888981E-2</v>
      </c>
      <c r="N10" s="14" t="str">
        <f>'[1]Leg 2 - RallySafe Times'!BC33</f>
        <v>N</v>
      </c>
      <c r="O10" s="15">
        <f>+'[1]Leg 3'!W31</f>
        <v>0.18565856481481516</v>
      </c>
      <c r="P10" s="14" t="str">
        <f>'[1]Leg 3 - RallySafe Times '!BC33</f>
        <v>N</v>
      </c>
      <c r="Q10" s="15">
        <f>'[1]Leg 4'!U31</f>
        <v>0.14182754629629657</v>
      </c>
      <c r="R10" s="14" t="str">
        <f>'[1]Leg 4 - RallySafe Times'!BC33</f>
        <v>N</v>
      </c>
      <c r="S10" s="15">
        <f>'[1]Leg 5'!U31</f>
        <v>0.12684953703703716</v>
      </c>
      <c r="T10" s="14" t="str">
        <f>'[1]Leg 5 - RallySafe Times'!BC33</f>
        <v>N</v>
      </c>
      <c r="U10" s="14">
        <f>'[1]Leg 1'!S31+'[1]Leg 1'!U31+'[1]Leg 2'!S31+'[1]Leg 3'!U31+'[1]Leg 4'!S31+'[1]Leg 5'!S31</f>
        <v>6.5300925925925957E-2</v>
      </c>
      <c r="V10" s="11">
        <f>'[1]Leg 1'!T31+'[1]Leg 2'!T31+'[1]Leg 3'!V31+'[1]Leg 4'!T31+'[1]Leg 5'!T31</f>
        <v>13</v>
      </c>
      <c r="W10" s="22">
        <f>J10+L10+O10+Q10+S10</f>
        <v>0.61805671296296383</v>
      </c>
      <c r="X10" s="23">
        <f t="shared" si="0"/>
        <v>9.2131944444444835E-2</v>
      </c>
      <c r="Y10" s="23">
        <f t="shared" si="1"/>
        <v>1.6805555555562401E-3</v>
      </c>
      <c r="Z10" s="17">
        <f t="shared" si="2"/>
        <v>5</v>
      </c>
      <c r="AA10" s="18"/>
    </row>
    <row r="11" spans="1:27" x14ac:dyDescent="0.25">
      <c r="A11" s="9">
        <f>+[1]Competitor!A31</f>
        <v>31</v>
      </c>
      <c r="B11" s="9" t="str">
        <f>[1]Competitor!B31</f>
        <v>H 2</v>
      </c>
      <c r="C11" s="10" t="str">
        <f>+[1]Competitor!H31</f>
        <v>Des</v>
      </c>
      <c r="D11" s="10" t="str">
        <f>+[1]Competitor!I31</f>
        <v>Hogan</v>
      </c>
      <c r="E11" s="10">
        <f>+[1]Competitor!J32</f>
        <v>0</v>
      </c>
      <c r="F11" s="10">
        <f>+[1]Competitor!K32</f>
        <v>0</v>
      </c>
      <c r="G11" s="9"/>
      <c r="H11" s="12">
        <f>+[1]Prolog!J31</f>
        <v>0</v>
      </c>
      <c r="I11" s="20" t="str">
        <f>B11</f>
        <v>H 2</v>
      </c>
      <c r="J11" s="21">
        <f>'[1]Leg 1'!U32</f>
        <v>6.1658564814814895E-2</v>
      </c>
      <c r="K11" s="21" t="str">
        <f>'[1]Leg 1 - RallySafe Times'!BC34</f>
        <v>N</v>
      </c>
      <c r="L11" s="15">
        <f>+'[1]Leg 2'!U32</f>
        <v>0.10312384259259279</v>
      </c>
      <c r="M11" s="15">
        <f>+H11+L11</f>
        <v>0.10312384259259279</v>
      </c>
      <c r="N11" s="14" t="str">
        <f>'[1]Leg 2 - RallySafe Times'!BC34</f>
        <v>N</v>
      </c>
      <c r="O11" s="15">
        <f>+'[1]Leg 3'!W32</f>
        <v>0.18275462962962979</v>
      </c>
      <c r="P11" s="14" t="str">
        <f>'[1]Leg 3 - RallySafe Times '!BC34</f>
        <v>N</v>
      </c>
      <c r="Q11" s="15">
        <f>'[1]Leg 4'!U32</f>
        <v>0.13159259259259276</v>
      </c>
      <c r="R11" s="14" t="str">
        <f>'[1]Leg 4 - RallySafe Times'!BC34</f>
        <v>N</v>
      </c>
      <c r="S11" s="15">
        <f>'[1]Leg 5'!U32</f>
        <v>0.15591782407407417</v>
      </c>
      <c r="T11" s="14" t="str">
        <f>'[1]Leg 5 - RallySafe Times'!BC34</f>
        <v>N</v>
      </c>
      <c r="U11" s="14">
        <f>'[1]Leg 1'!S32+'[1]Leg 1'!U32+'[1]Leg 2'!S32+'[1]Leg 3'!U32+'[1]Leg 4'!S32+'[1]Leg 5'!S32</f>
        <v>6.1658564814814895E-2</v>
      </c>
      <c r="V11" s="11">
        <f>'[1]Leg 1'!T32+'[1]Leg 2'!T32+'[1]Leg 3'!V32+'[1]Leg 4'!T32+'[1]Leg 5'!T32</f>
        <v>13</v>
      </c>
      <c r="W11" s="22">
        <f>J11+L11+O11+Q11+S11</f>
        <v>0.63504745370370441</v>
      </c>
      <c r="X11" s="23">
        <f t="shared" si="0"/>
        <v>0.10912268518518542</v>
      </c>
      <c r="Y11" s="23">
        <f t="shared" si="1"/>
        <v>1.6990740740740584E-2</v>
      </c>
      <c r="Z11" s="17">
        <f t="shared" si="2"/>
        <v>6</v>
      </c>
      <c r="AA11" s="18"/>
    </row>
    <row r="12" spans="1:27" x14ac:dyDescent="0.25">
      <c r="A12" s="9">
        <f>+[1]Competitor!A18</f>
        <v>18</v>
      </c>
      <c r="B12" s="9" t="str">
        <f>[1]Competitor!B18</f>
        <v>H 2</v>
      </c>
      <c r="C12" s="10" t="str">
        <f>+[1]Competitor!H18</f>
        <v>Shane</v>
      </c>
      <c r="D12" s="10" t="str">
        <f>+[1]Competitor!I18</f>
        <v>Schutz</v>
      </c>
      <c r="E12" s="10">
        <f>+[1]Competitor!J19</f>
        <v>0</v>
      </c>
      <c r="F12" s="10">
        <f>+[1]Competitor!K19</f>
        <v>0</v>
      </c>
      <c r="G12" s="9"/>
      <c r="H12" s="12">
        <f>+[1]Prolog!J18</f>
        <v>0</v>
      </c>
      <c r="I12" s="20" t="str">
        <f>B12</f>
        <v>H 2</v>
      </c>
      <c r="J12" s="21">
        <f>'[1]Leg 1'!U19</f>
        <v>7.3628472222222338E-2</v>
      </c>
      <c r="K12" s="21" t="str">
        <f>'[1]Leg 1 - RallySafe Times'!BC21</f>
        <v>N</v>
      </c>
      <c r="L12" s="15">
        <f>+'[1]Leg 2'!U19</f>
        <v>0.10527893518518509</v>
      </c>
      <c r="M12" s="15">
        <f>+H12+L12</f>
        <v>0.10527893518518509</v>
      </c>
      <c r="N12" s="14" t="str">
        <f>'[1]Leg 2 - RallySafe Times'!BC21</f>
        <v>N</v>
      </c>
      <c r="O12" s="15">
        <f>+'[1]Leg 3'!W19</f>
        <v>0.17984027777777814</v>
      </c>
      <c r="P12" s="14" t="str">
        <f>'[1]Leg 3 - RallySafe Times '!BC21</f>
        <v>N</v>
      </c>
      <c r="Q12" s="15">
        <f>'[1]Leg 4'!U19</f>
        <v>0.1373854166666667</v>
      </c>
      <c r="R12" s="14" t="str">
        <f>'[1]Leg 4 - RallySafe Times'!BC21</f>
        <v>N</v>
      </c>
      <c r="S12" s="15">
        <f>'[1]Leg 5'!U19</f>
        <v>0.15478935185185189</v>
      </c>
      <c r="T12" s="14" t="str">
        <f>'[1]Leg 5 - RallySafe Times'!BC21</f>
        <v>N</v>
      </c>
      <c r="U12" s="14">
        <f>'[1]Leg 1'!S19+'[1]Leg 1'!U19+'[1]Leg 2'!S19+'[1]Leg 3'!U19+'[1]Leg 4'!S19+'[1]Leg 5'!S19</f>
        <v>7.3628472222222338E-2</v>
      </c>
      <c r="V12" s="11">
        <f>'[1]Leg 1'!T19+'[1]Leg 2'!T19+'[1]Leg 3'!V19+'[1]Leg 4'!T19+'[1]Leg 5'!T19</f>
        <v>13</v>
      </c>
      <c r="W12" s="22">
        <f>J12+L12+O12+Q12+S12</f>
        <v>0.65092245370370416</v>
      </c>
      <c r="X12" s="23">
        <f t="shared" si="0"/>
        <v>0.12499768518518517</v>
      </c>
      <c r="Y12" s="23">
        <f t="shared" si="1"/>
        <v>1.587499999999975E-2</v>
      </c>
      <c r="Z12" s="17">
        <f t="shared" si="2"/>
        <v>7</v>
      </c>
      <c r="AA12" s="18"/>
    </row>
    <row r="13" spans="1:27" x14ac:dyDescent="0.25">
      <c r="A13" s="9">
        <f>+[1]Competitor!A8</f>
        <v>7</v>
      </c>
      <c r="B13" s="9" t="str">
        <f>[1]Competitor!B8</f>
        <v>H 2</v>
      </c>
      <c r="C13" s="10" t="str">
        <f>+[1]Competitor!H8</f>
        <v>David</v>
      </c>
      <c r="D13" s="10" t="str">
        <f>+[1]Competitor!I8</f>
        <v>Geeves</v>
      </c>
      <c r="E13" s="10">
        <f>+[1]Competitor!J8</f>
        <v>0</v>
      </c>
      <c r="F13" s="10">
        <f>+[1]Competitor!K8</f>
        <v>0</v>
      </c>
      <c r="G13" s="9"/>
      <c r="H13" s="12">
        <f>+[1]Prolog!J8</f>
        <v>0</v>
      </c>
      <c r="I13" s="20" t="str">
        <f>B13</f>
        <v>H 2</v>
      </c>
      <c r="J13" s="21">
        <f>'[1]Leg 1'!U8</f>
        <v>4.8792824074074148E-2</v>
      </c>
      <c r="K13" s="21" t="str">
        <f>'[1]Leg 1 - RallySafe Times'!BC10</f>
        <v>N</v>
      </c>
      <c r="L13" s="15">
        <f>+'[1]Leg 2'!U8</f>
        <v>9.080555555555557E-2</v>
      </c>
      <c r="M13" s="15">
        <f>+H13+L13</f>
        <v>9.080555555555557E-2</v>
      </c>
      <c r="N13" s="14" t="str">
        <f>'[1]Leg 2 - RallySafe Times'!BC10</f>
        <v>N</v>
      </c>
      <c r="O13" s="15">
        <f>+'[1]Leg 3'!W8</f>
        <v>0.13794560185185206</v>
      </c>
      <c r="P13" s="14" t="str">
        <f>'[1]Leg 3 - RallySafe Times '!BC10</f>
        <v>N</v>
      </c>
      <c r="Q13" s="15">
        <f>'[1]Leg 4'!U8</f>
        <v>0.29625115740740748</v>
      </c>
      <c r="R13" s="14" t="str">
        <f>'[1]Leg 4 - RallySafe Times'!BC10</f>
        <v>Y</v>
      </c>
      <c r="S13" s="15">
        <f>'[1]Leg 5'!U8</f>
        <v>0.34722222222222221</v>
      </c>
      <c r="T13" s="14" t="str">
        <f>'[1]Leg 5 - RallySafe Times'!BC10</f>
        <v>N</v>
      </c>
      <c r="U13" s="14">
        <f>'[1]Leg 1'!S8+'[1]Leg 1'!U8+'[1]Leg 2'!S8+'[1]Leg 3'!U8+'[1]Leg 4'!S8+'[1]Leg 5'!S8</f>
        <v>4.8792824074074148E-2</v>
      </c>
      <c r="V13" s="11">
        <f>'[1]Leg 1'!T8+'[1]Leg 2'!T8+'[1]Leg 3'!V8+'[1]Leg 4'!T8+'[1]Leg 5'!T8</f>
        <v>8</v>
      </c>
      <c r="W13" s="22">
        <f>J13+L13+O13+Q13+S13</f>
        <v>0.92101736111111154</v>
      </c>
      <c r="X13" s="23">
        <f t="shared" si="0"/>
        <v>0.39509259259259255</v>
      </c>
      <c r="Y13" s="23">
        <f t="shared" si="1"/>
        <v>0.27009490740740738</v>
      </c>
      <c r="Z13" s="17">
        <f t="shared" si="2"/>
        <v>8</v>
      </c>
      <c r="AA13" s="18"/>
    </row>
    <row r="14" spans="1:27" x14ac:dyDescent="0.25">
      <c r="A14" s="9">
        <f>+[1]Competitor!A7</f>
        <v>6</v>
      </c>
      <c r="B14" s="9" t="str">
        <f>[1]Competitor!B7</f>
        <v>H 2</v>
      </c>
      <c r="C14" s="10" t="str">
        <f>+[1]Competitor!H7</f>
        <v>Chad</v>
      </c>
      <c r="D14" s="10" t="str">
        <f>+[1]Competitor!I7</f>
        <v>Vernon</v>
      </c>
      <c r="E14" s="10">
        <f>+[1]Competitor!J7</f>
        <v>0</v>
      </c>
      <c r="F14" s="10">
        <f>+[1]Competitor!K7</f>
        <v>0</v>
      </c>
      <c r="G14" s="9"/>
      <c r="H14" s="12">
        <f>+[1]Prolog!J7</f>
        <v>0</v>
      </c>
      <c r="I14" s="20" t="str">
        <f>B14</f>
        <v>H 2</v>
      </c>
      <c r="J14" s="21">
        <f>'[1]Leg 1'!U7</f>
        <v>0.1388888888888889</v>
      </c>
      <c r="K14" s="21" t="str">
        <f>'[1]Leg 1 - RallySafe Times'!BC9</f>
        <v>N</v>
      </c>
      <c r="L14" s="15">
        <f>+'[1]Leg 2'!U7</f>
        <v>0.43055555555555558</v>
      </c>
      <c r="M14" s="15">
        <f>+H14+L14</f>
        <v>0.43055555555555558</v>
      </c>
      <c r="N14" s="14" t="str">
        <f>'[1]Leg 2 - RallySafe Times'!BC9</f>
        <v>N</v>
      </c>
      <c r="O14" s="15">
        <f>+'[1]Leg 3'!W7</f>
        <v>0.51388888888888884</v>
      </c>
      <c r="P14" s="14" t="str">
        <f>'[1]Leg 3 - RallySafe Times '!BC9</f>
        <v>N</v>
      </c>
      <c r="Q14" s="15">
        <f>'[1]Leg 4'!U7</f>
        <v>0.59722222222222221</v>
      </c>
      <c r="R14" s="14" t="str">
        <f>'[1]Leg 4 - RallySafe Times'!BC9</f>
        <v>N</v>
      </c>
      <c r="S14" s="15">
        <f>'[1]Leg 5'!U7</f>
        <v>0.34722222222222221</v>
      </c>
      <c r="T14" s="14" t="str">
        <f>'[1]Leg 5 - RallySafe Times'!BC9</f>
        <v>N</v>
      </c>
      <c r="U14" s="14">
        <f>'[1]Leg 1'!S7+'[1]Leg 1'!U7+'[1]Leg 2'!S7+'[1]Leg 3'!U7+'[1]Leg 4'!S7+'[1]Leg 5'!S7</f>
        <v>0.1388888888888889</v>
      </c>
      <c r="V14" s="11">
        <f>'[1]Leg 1'!T7+'[1]Leg 2'!T7+'[1]Leg 3'!V7+'[1]Leg 4'!T7+'[1]Leg 5'!T7</f>
        <v>0</v>
      </c>
      <c r="W14" s="22">
        <f>J14+L14+O14+Q14+S14</f>
        <v>2.0277777777777777</v>
      </c>
      <c r="X14" s="23">
        <f t="shared" si="0"/>
        <v>1.5018530092592588</v>
      </c>
      <c r="Y14" s="23">
        <f t="shared" si="1"/>
        <v>1.106760416666666</v>
      </c>
      <c r="Z14" s="17">
        <f t="shared" si="2"/>
        <v>9</v>
      </c>
      <c r="AA14" s="18"/>
    </row>
    <row r="15" spans="1:27" x14ac:dyDescent="0.25">
      <c r="A15" s="9"/>
      <c r="B15" s="9"/>
      <c r="C15" s="10"/>
      <c r="D15" s="10"/>
      <c r="E15" s="10"/>
      <c r="F15" s="10"/>
      <c r="G15" s="9"/>
      <c r="H15" s="12"/>
      <c r="I15" s="20"/>
      <c r="J15" s="21"/>
      <c r="K15" s="21"/>
      <c r="L15" s="15"/>
      <c r="M15" s="15"/>
      <c r="N15" s="14"/>
      <c r="O15" s="15"/>
      <c r="P15" s="14"/>
      <c r="Q15" s="15"/>
      <c r="R15" s="14"/>
      <c r="S15" s="15"/>
      <c r="T15" s="14"/>
      <c r="U15" s="14"/>
      <c r="V15" s="11"/>
      <c r="W15" s="22"/>
      <c r="X15" s="23"/>
      <c r="Y15" s="23"/>
      <c r="Z15" s="17"/>
      <c r="AA15" s="18"/>
    </row>
    <row r="16" spans="1:27" x14ac:dyDescent="0.25">
      <c r="A16" s="9">
        <f>+[1]Competitor!A9</f>
        <v>8</v>
      </c>
      <c r="B16" s="9" t="str">
        <f>[1]Competitor!B9</f>
        <v>H 3</v>
      </c>
      <c r="C16" s="10" t="str">
        <f>+[1]Competitor!H9</f>
        <v>Luke</v>
      </c>
      <c r="D16" s="10" t="str">
        <f>+[1]Competitor!I9</f>
        <v>Hayes</v>
      </c>
      <c r="E16" s="10">
        <f>+[1]Competitor!J9</f>
        <v>0</v>
      </c>
      <c r="F16" s="10">
        <f>+[1]Competitor!K9</f>
        <v>0</v>
      </c>
      <c r="G16" s="9"/>
      <c r="H16" s="12">
        <f>+[1]Prolog!J9</f>
        <v>0</v>
      </c>
      <c r="I16" s="20" t="str">
        <f>B16</f>
        <v>H 3</v>
      </c>
      <c r="J16" s="21">
        <f>'[1]Leg 1'!U9</f>
        <v>4.7944444444444456E-2</v>
      </c>
      <c r="K16" s="21" t="str">
        <f>'[1]Leg 1 - RallySafe Times'!BC11</f>
        <v>N</v>
      </c>
      <c r="L16" s="15">
        <f>+'[1]Leg 2'!U9</f>
        <v>7.6721064814815054E-2</v>
      </c>
      <c r="M16" s="15">
        <f>+H16+L16</f>
        <v>7.6721064814815054E-2</v>
      </c>
      <c r="N16" s="14" t="str">
        <f>'[1]Leg 2 - RallySafe Times'!BC11</f>
        <v>N</v>
      </c>
      <c r="O16" s="15">
        <f>+'[1]Leg 3'!W9</f>
        <v>0.12774189814814813</v>
      </c>
      <c r="P16" s="14" t="str">
        <f>'[1]Leg 3 - RallySafe Times '!BC11</f>
        <v>N</v>
      </c>
      <c r="Q16" s="15">
        <f>'[1]Leg 4'!U9</f>
        <v>0.10148379629629668</v>
      </c>
      <c r="R16" s="14" t="str">
        <f>'[1]Leg 4 - RallySafe Times'!BC11</f>
        <v>N</v>
      </c>
      <c r="S16" s="15">
        <f>'[1]Leg 5'!U9</f>
        <v>0.10270023148148155</v>
      </c>
      <c r="T16" s="14" t="str">
        <f>'[1]Leg 5 - RallySafe Times'!BC11</f>
        <v>N</v>
      </c>
      <c r="U16" s="14">
        <f>'[1]Leg 1'!S9+'[1]Leg 1'!U9+'[1]Leg 2'!S9+'[1]Leg 3'!U9+'[1]Leg 4'!S9+'[1]Leg 5'!S9</f>
        <v>4.7944444444444456E-2</v>
      </c>
      <c r="V16" s="11">
        <f>'[1]Leg 1'!T9+'[1]Leg 2'!T9+'[1]Leg 3'!V9+'[1]Leg 4'!T9+'[1]Leg 5'!T9</f>
        <v>13</v>
      </c>
      <c r="W16" s="22">
        <f>J16+L16+O16+Q16+S16</f>
        <v>0.45659143518518586</v>
      </c>
      <c r="X16" s="23">
        <f t="shared" si="0"/>
        <v>-6.9333333333333136E-2</v>
      </c>
      <c r="Y16" s="23">
        <f>+W16-W14</f>
        <v>-1.5711863425925918</v>
      </c>
      <c r="Z16" s="17">
        <v>1</v>
      </c>
      <c r="AA16" s="18"/>
    </row>
    <row r="17" spans="1:27" x14ac:dyDescent="0.25">
      <c r="A17" s="9">
        <v>40</v>
      </c>
      <c r="B17" s="9" t="str">
        <f>[1]Competitor!B39</f>
        <v>H 3</v>
      </c>
      <c r="C17" s="10" t="str">
        <f>[1]Competitor!H39</f>
        <v>Beau</v>
      </c>
      <c r="D17" s="10" t="str">
        <f>[1]Competitor!I39</f>
        <v>Hederics</v>
      </c>
      <c r="E17" s="10"/>
      <c r="F17" s="10"/>
      <c r="G17" s="9"/>
      <c r="H17" s="12"/>
      <c r="I17" s="20" t="str">
        <f>B17</f>
        <v>H 3</v>
      </c>
      <c r="J17" s="21">
        <f>'[1]Leg 1'!U16</f>
        <v>4.629398148148145E-2</v>
      </c>
      <c r="K17" s="21" t="str">
        <f>'[1]Leg 1 - RallySafe Times'!BC18</f>
        <v>N</v>
      </c>
      <c r="L17" s="15">
        <f>+'[1]Leg 2'!U16</f>
        <v>7.7057870370370291E-2</v>
      </c>
      <c r="M17" s="15">
        <f>+H17+L17</f>
        <v>7.7057870370370291E-2</v>
      </c>
      <c r="N17" s="14" t="str">
        <f>'[1]Leg 2 - RallySafe Times'!BC18</f>
        <v>N</v>
      </c>
      <c r="O17" s="15">
        <f>+'[1]Leg 3'!W16</f>
        <v>0.13103587962962981</v>
      </c>
      <c r="P17" s="14" t="str">
        <f>'[1]Leg 3 - RallySafe Times '!BC18</f>
        <v>N</v>
      </c>
      <c r="Q17" s="15">
        <f>'[1]Leg 4'!U16</f>
        <v>9.9126157407407836E-2</v>
      </c>
      <c r="R17" s="14" t="str">
        <f>'[1]Leg 4 - RallySafe Times'!BC18</f>
        <v>N</v>
      </c>
      <c r="S17" s="15">
        <f>'[1]Leg 5'!U16</f>
        <v>0.10449768518518532</v>
      </c>
      <c r="T17" s="14" t="str">
        <f>'[1]Leg 5 - RallySafe Times'!BC18</f>
        <v>N</v>
      </c>
      <c r="U17" s="14">
        <f>'[1]Leg 1'!S16+'[1]Leg 1'!U16+'[1]Leg 2'!S16+'[1]Leg 3'!U16+'[1]Leg 4'!S16+'[1]Leg 5'!S16</f>
        <v>4.629398148148145E-2</v>
      </c>
      <c r="V17" s="11">
        <f>'[1]Leg 1'!T16+'[1]Leg 2'!T16+'[1]Leg 3'!V16+'[1]Leg 4'!T16+'[1]Leg 5'!T16</f>
        <v>13</v>
      </c>
      <c r="W17" s="22">
        <f>J17+L17+O17+Q17+S17</f>
        <v>0.45801157407407467</v>
      </c>
      <c r="X17" s="23"/>
      <c r="Y17" s="23"/>
      <c r="Z17" s="17">
        <f>Z16+1</f>
        <v>2</v>
      </c>
      <c r="AA17" s="18"/>
    </row>
    <row r="18" spans="1:27" x14ac:dyDescent="0.25">
      <c r="A18" s="9">
        <f>+[1]Competitor!A5</f>
        <v>4</v>
      </c>
      <c r="B18" s="9" t="str">
        <f>[1]Competitor!B5</f>
        <v>H 3</v>
      </c>
      <c r="C18" s="10" t="str">
        <f>+[1]Competitor!H5</f>
        <v>Toby</v>
      </c>
      <c r="D18" s="10" t="str">
        <f>+[1]Competitor!I5</f>
        <v>Hederics</v>
      </c>
      <c r="E18" s="10">
        <f>+[1]Competitor!J5</f>
        <v>0</v>
      </c>
      <c r="F18" s="10">
        <f>+[1]Competitor!K5</f>
        <v>0</v>
      </c>
      <c r="G18" s="9"/>
      <c r="H18" s="12">
        <f>+[1]Prolog!J5</f>
        <v>0</v>
      </c>
      <c r="I18" s="20" t="str">
        <f>B18</f>
        <v>H 3</v>
      </c>
      <c r="J18" s="21">
        <f>'[1]Leg 1'!U5</f>
        <v>4.5495370370370325E-2</v>
      </c>
      <c r="K18" s="21" t="str">
        <f>'[1]Leg 1 - RallySafe Times'!BC7</f>
        <v>N</v>
      </c>
      <c r="L18" s="15">
        <f>+'[1]Leg 2'!U5</f>
        <v>7.5763888888889228E-2</v>
      </c>
      <c r="M18" s="15">
        <f>+H18+L18</f>
        <v>7.5763888888889228E-2</v>
      </c>
      <c r="N18" s="14" t="str">
        <f>'[1]Leg 2 - RallySafe Times'!BC7</f>
        <v>N</v>
      </c>
      <c r="O18" s="15">
        <f>+'[1]Leg 3'!W5</f>
        <v>0.14904745370370381</v>
      </c>
      <c r="P18" s="14" t="str">
        <f>'[1]Leg 3 - RallySafe Times '!BC7</f>
        <v>N</v>
      </c>
      <c r="Q18" s="15">
        <f>'[1]Leg 4'!U5</f>
        <v>0.10160648148148146</v>
      </c>
      <c r="R18" s="14" t="str">
        <f>'[1]Leg 4 - RallySafe Times'!BC7</f>
        <v>N</v>
      </c>
      <c r="S18" s="15">
        <f>'[1]Leg 5'!U5</f>
        <v>0.10341782407407416</v>
      </c>
      <c r="T18" s="14" t="str">
        <f>'[1]Leg 5 - RallySafe Times'!BC7</f>
        <v>N</v>
      </c>
      <c r="U18" s="14">
        <f>'[1]Leg 1'!S5+'[1]Leg 1'!U5+'[1]Leg 2'!S5+'[1]Leg 3'!U5+'[1]Leg 4'!S5+'[1]Leg 5'!S5</f>
        <v>4.5495370370370325E-2</v>
      </c>
      <c r="V18" s="11">
        <f>'[1]Leg 1'!T5+'[1]Leg 2'!T5+'[1]Leg 3'!V5+'[1]Leg 4'!T5+'[1]Leg 5'!T5</f>
        <v>13</v>
      </c>
      <c r="W18" s="22">
        <f>J18+L18+O18+Q18+S18</f>
        <v>0.475331018518519</v>
      </c>
      <c r="X18" s="23">
        <f t="shared" si="0"/>
        <v>-5.0593749999999993E-2</v>
      </c>
      <c r="Y18" s="23">
        <f>+W18-W16</f>
        <v>1.8739583333333143E-2</v>
      </c>
      <c r="Z18" s="17">
        <f>Z17+1</f>
        <v>3</v>
      </c>
      <c r="AA18" s="18"/>
    </row>
    <row r="19" spans="1:27" x14ac:dyDescent="0.25">
      <c r="A19" s="9">
        <f>+[1]Competitor!A10</f>
        <v>9</v>
      </c>
      <c r="B19" s="9" t="str">
        <f>[1]Competitor!B10</f>
        <v>H 3</v>
      </c>
      <c r="C19" s="10" t="str">
        <f>+[1]Competitor!H10</f>
        <v>Allan</v>
      </c>
      <c r="D19" s="10" t="str">
        <f>+[1]Competitor!I10</f>
        <v>Roberts</v>
      </c>
      <c r="E19" s="10">
        <f>+[1]Competitor!J10</f>
        <v>0</v>
      </c>
      <c r="F19" s="10">
        <f>+[1]Competitor!K10</f>
        <v>0</v>
      </c>
      <c r="G19" s="9"/>
      <c r="H19" s="12">
        <f>+[1]Prolog!J10</f>
        <v>0</v>
      </c>
      <c r="I19" s="20" t="str">
        <f>B19</f>
        <v>H 3</v>
      </c>
      <c r="J19" s="21">
        <f>'[1]Leg 1'!U10</f>
        <v>4.7341435185185188E-2</v>
      </c>
      <c r="K19" s="21" t="str">
        <f>'[1]Leg 1 - RallySafe Times'!BC12</f>
        <v>N</v>
      </c>
      <c r="L19" s="15">
        <f>+'[1]Leg 2'!U10</f>
        <v>8.0862268518518784E-2</v>
      </c>
      <c r="M19" s="15">
        <f>+H19+L19</f>
        <v>8.0862268518518784E-2</v>
      </c>
      <c r="N19" s="14" t="str">
        <f>'[1]Leg 2 - RallySafe Times'!BC12</f>
        <v>N</v>
      </c>
      <c r="O19" s="15">
        <f>+'[1]Leg 3'!W10</f>
        <v>0.13798958333333344</v>
      </c>
      <c r="P19" s="14" t="str">
        <f>'[1]Leg 3 - RallySafe Times '!BC12</f>
        <v>N</v>
      </c>
      <c r="Q19" s="15">
        <f>'[1]Leg 4'!U10</f>
        <v>0.10302662037037065</v>
      </c>
      <c r="R19" s="14" t="str">
        <f>'[1]Leg 4 - RallySafe Times'!BC12</f>
        <v>N</v>
      </c>
      <c r="S19" s="15">
        <f>'[1]Leg 5'!U10</f>
        <v>0.11150925925925939</v>
      </c>
      <c r="T19" s="14" t="str">
        <f>'[1]Leg 5 - RallySafe Times'!BC12</f>
        <v>N</v>
      </c>
      <c r="U19" s="14">
        <f>'[1]Leg 1'!S10+'[1]Leg 1'!U10+'[1]Leg 2'!S10+'[1]Leg 3'!U10+'[1]Leg 4'!S10+'[1]Leg 5'!S10</f>
        <v>4.7341435185185188E-2</v>
      </c>
      <c r="V19" s="11">
        <f>'[1]Leg 1'!T10+'[1]Leg 2'!T10+'[1]Leg 3'!V10+'[1]Leg 4'!T10+'[1]Leg 5'!T10</f>
        <v>13</v>
      </c>
      <c r="W19" s="22">
        <f>J19+L19+O19+Q19+S19</f>
        <v>0.48072916666666743</v>
      </c>
      <c r="X19" s="23">
        <f t="shared" si="0"/>
        <v>-4.5195601851851563E-2</v>
      </c>
      <c r="Y19" s="23">
        <f t="shared" si="1"/>
        <v>5.3981481481484295E-3</v>
      </c>
      <c r="Z19" s="17">
        <f t="shared" si="2"/>
        <v>4</v>
      </c>
      <c r="AA19" s="18"/>
    </row>
    <row r="20" spans="1:27" x14ac:dyDescent="0.25">
      <c r="A20" s="9">
        <f>+[1]Competitor!A11</f>
        <v>10</v>
      </c>
      <c r="B20" s="9" t="str">
        <f>[1]Competitor!B11</f>
        <v>H 3</v>
      </c>
      <c r="C20" s="10" t="str">
        <f>+[1]Competitor!H11</f>
        <v>Matthew</v>
      </c>
      <c r="D20" s="10" t="str">
        <f>+[1]Competitor!I11</f>
        <v>Gillespie</v>
      </c>
      <c r="E20" s="10">
        <f>+[1]Competitor!J11</f>
        <v>0</v>
      </c>
      <c r="F20" s="10">
        <f>+[1]Competitor!K11</f>
        <v>0</v>
      </c>
      <c r="G20" s="9"/>
      <c r="H20" s="12">
        <f>+[1]Prolog!J11</f>
        <v>0</v>
      </c>
      <c r="I20" s="20" t="str">
        <f>B20</f>
        <v>H 3</v>
      </c>
      <c r="J20" s="21">
        <f>'[1]Leg 1'!U11</f>
        <v>5.0540509259259236E-2</v>
      </c>
      <c r="K20" s="21" t="str">
        <f>'[1]Leg 1 - RallySafe Times'!BC13</f>
        <v>N</v>
      </c>
      <c r="L20" s="15">
        <f>+'[1]Leg 2'!U11</f>
        <v>8.4186342592592556E-2</v>
      </c>
      <c r="M20" s="15">
        <f>+H20+L20</f>
        <v>8.4186342592592556E-2</v>
      </c>
      <c r="N20" s="14" t="str">
        <f>'[1]Leg 2 - RallySafe Times'!BC13</f>
        <v>N</v>
      </c>
      <c r="O20" s="15">
        <f>+'[1]Leg 3'!W11</f>
        <v>0.14629745370370384</v>
      </c>
      <c r="P20" s="14" t="str">
        <f>'[1]Leg 3 - RallySafe Times '!BC13</f>
        <v>N</v>
      </c>
      <c r="Q20" s="15">
        <f>'[1]Leg 4'!U11</f>
        <v>0.10450115740740747</v>
      </c>
      <c r="R20" s="14" t="str">
        <f>'[1]Leg 4 - RallySafe Times'!BC13</f>
        <v>N</v>
      </c>
      <c r="S20" s="15">
        <f>'[1]Leg 5'!U11</f>
        <v>0.1129293981481482</v>
      </c>
      <c r="T20" s="14" t="str">
        <f>'[1]Leg 5 - RallySafe Times'!BC13</f>
        <v>N</v>
      </c>
      <c r="U20" s="14">
        <f>'[1]Leg 1'!S11+'[1]Leg 1'!U11+'[1]Leg 2'!S11+'[1]Leg 3'!U11+'[1]Leg 4'!S11+'[1]Leg 5'!S11</f>
        <v>5.0540509259259236E-2</v>
      </c>
      <c r="V20" s="11">
        <f>'[1]Leg 1'!T11+'[1]Leg 2'!T11+'[1]Leg 3'!V11+'[1]Leg 4'!T11+'[1]Leg 5'!T11</f>
        <v>13</v>
      </c>
      <c r="W20" s="22">
        <f>J20+L20+O20+Q20+S20</f>
        <v>0.49845486111111126</v>
      </c>
      <c r="X20" s="23">
        <f>+W20-$W$2</f>
        <v>-2.7469907407407734E-2</v>
      </c>
      <c r="Y20" s="23">
        <f>+W20-W19</f>
        <v>1.7725694444443829E-2</v>
      </c>
      <c r="Z20" s="17">
        <f t="shared" si="2"/>
        <v>5</v>
      </c>
      <c r="AA20" s="18"/>
    </row>
    <row r="21" spans="1:27" x14ac:dyDescent="0.25">
      <c r="A21" s="9">
        <f>+[1]Competitor!A15</f>
        <v>15</v>
      </c>
      <c r="B21" s="9" t="str">
        <f>[1]Competitor!B15</f>
        <v>H 3</v>
      </c>
      <c r="C21" s="10" t="str">
        <f>+[1]Competitor!H15</f>
        <v>Sam</v>
      </c>
      <c r="D21" s="10" t="str">
        <f>+[1]Competitor!I15</f>
        <v>Davie</v>
      </c>
      <c r="E21" s="10">
        <f>+[1]Competitor!J15</f>
        <v>0</v>
      </c>
      <c r="F21" s="10">
        <f>+[1]Competitor!K15</f>
        <v>0</v>
      </c>
      <c r="G21" s="9"/>
      <c r="H21" s="12">
        <f>+[1]Prolog!J15</f>
        <v>0</v>
      </c>
      <c r="I21" s="20" t="str">
        <f>B21</f>
        <v>H 3</v>
      </c>
      <c r="J21" s="21">
        <f>'[1]Leg 1'!U15</f>
        <v>4.929976851851868E-2</v>
      </c>
      <c r="K21" s="21" t="str">
        <f>'[1]Leg 1 - RallySafe Times'!BC17</f>
        <v>N</v>
      </c>
      <c r="L21" s="15">
        <f>+'[1]Leg 2'!U15</f>
        <v>8.1002314814814722E-2</v>
      </c>
      <c r="M21" s="15">
        <f>+H21+L21</f>
        <v>8.1002314814814722E-2</v>
      </c>
      <c r="N21" s="14" t="str">
        <f>'[1]Leg 2 - RallySafe Times'!BC17</f>
        <v>N</v>
      </c>
      <c r="O21" s="15">
        <f>+'[1]Leg 3'!W15</f>
        <v>0.14150462962962979</v>
      </c>
      <c r="P21" s="14" t="str">
        <f>'[1]Leg 3 - RallySafe Times '!BC17</f>
        <v>N</v>
      </c>
      <c r="Q21" s="15">
        <f>'[1]Leg 4'!U15</f>
        <v>0.12629745370370382</v>
      </c>
      <c r="R21" s="14" t="str">
        <f>'[1]Leg 4 - RallySafe Times'!BC17</f>
        <v>N</v>
      </c>
      <c r="S21" s="15">
        <f>'[1]Leg 5'!U15</f>
        <v>0.10481018518518524</v>
      </c>
      <c r="T21" s="14" t="str">
        <f>'[1]Leg 5 - RallySafe Times'!BC17</f>
        <v>N</v>
      </c>
      <c r="U21" s="14">
        <f>'[1]Leg 1'!S15+'[1]Leg 1'!U15+'[1]Leg 2'!S15+'[1]Leg 3'!U15+'[1]Leg 4'!S15+'[1]Leg 5'!S15</f>
        <v>4.929976851851868E-2</v>
      </c>
      <c r="V21" s="11">
        <f>'[1]Leg 1'!T15+'[1]Leg 2'!T15+'[1]Leg 3'!V15+'[1]Leg 4'!T15+'[1]Leg 5'!T15</f>
        <v>13</v>
      </c>
      <c r="W21" s="22">
        <f>J21+L21+O21+Q21+S21</f>
        <v>0.50291435185185229</v>
      </c>
      <c r="X21" s="23">
        <f t="shared" si="0"/>
        <v>-2.30104166666667E-2</v>
      </c>
      <c r="Y21" s="23">
        <f>+W21-W19</f>
        <v>2.2185185185184864E-2</v>
      </c>
      <c r="Z21" s="17">
        <f t="shared" si="2"/>
        <v>6</v>
      </c>
      <c r="AA21" s="18"/>
    </row>
    <row r="22" spans="1:27" x14ac:dyDescent="0.25">
      <c r="A22" s="9">
        <f>+[1]Competitor!A36</f>
        <v>36</v>
      </c>
      <c r="B22" s="9" t="str">
        <f>[1]Competitor!B36</f>
        <v>H 3</v>
      </c>
      <c r="C22" s="10" t="str">
        <f>+[1]Competitor!H36</f>
        <v>Shannon</v>
      </c>
      <c r="D22" s="10" t="str">
        <f>+[1]Competitor!I36</f>
        <v>Dixon</v>
      </c>
      <c r="E22" s="10">
        <f>+[1]Competitor!J35</f>
        <v>0</v>
      </c>
      <c r="F22" s="10">
        <f>+[1]Competitor!K35</f>
        <v>0</v>
      </c>
      <c r="G22" s="9"/>
      <c r="H22" s="12">
        <f>+[1]Prolog!J36</f>
        <v>0</v>
      </c>
      <c r="I22" s="20" t="str">
        <f>B22</f>
        <v>H 3</v>
      </c>
      <c r="J22" s="21">
        <f>'[1]Leg 1'!U37</f>
        <v>5.6518518518518523E-2</v>
      </c>
      <c r="K22" s="21" t="str">
        <f>'[1]Leg 1 - RallySafe Times'!BC39</f>
        <v>N</v>
      </c>
      <c r="L22" s="15">
        <f>+'[1]Leg 2'!U37</f>
        <v>8.6636574074074157E-2</v>
      </c>
      <c r="M22" s="15">
        <f>+H22+L22</f>
        <v>8.6636574074074157E-2</v>
      </c>
      <c r="N22" s="14" t="str">
        <f>'[1]Leg 2 - RallySafe Times'!BC39</f>
        <v>N</v>
      </c>
      <c r="O22" s="15">
        <f>+'[1]Leg 3'!W37</f>
        <v>0.14995254629629648</v>
      </c>
      <c r="P22" s="14" t="str">
        <f>'[1]Leg 3 - RallySafe Times '!BC39</f>
        <v>N</v>
      </c>
      <c r="Q22" s="15">
        <f>'[1]Leg 4'!U37</f>
        <v>0.10653009259259272</v>
      </c>
      <c r="R22" s="14" t="str">
        <f>'[1]Leg 4 - RallySafe Times'!BC39</f>
        <v>N</v>
      </c>
      <c r="S22" s="15">
        <f>'[1]Leg 5'!U37</f>
        <v>0.11853356481481485</v>
      </c>
      <c r="T22" s="14" t="str">
        <f>'[1]Leg 5 - RallySafe Times'!BC39</f>
        <v>N</v>
      </c>
      <c r="U22" s="14">
        <f>'[1]Leg 1'!S37+'[1]Leg 1'!U37+'[1]Leg 2'!S37+'[1]Leg 3'!U37+'[1]Leg 4'!S37+'[1]Leg 5'!S37</f>
        <v>5.6518518518518523E-2</v>
      </c>
      <c r="V22" s="11">
        <f>'[1]Leg 1'!T37+'[1]Leg 2'!T37+'[1]Leg 3'!V37+'[1]Leg 4'!T37+'[1]Leg 5'!T37</f>
        <v>13</v>
      </c>
      <c r="W22" s="22">
        <f>J22+L22+O22+Q22+S22</f>
        <v>0.51817129629629666</v>
      </c>
      <c r="X22" s="23">
        <f t="shared" si="0"/>
        <v>-7.7534722222223351E-3</v>
      </c>
      <c r="Y22" s="23">
        <f t="shared" si="1"/>
        <v>1.5256944444444365E-2</v>
      </c>
      <c r="Z22" s="17">
        <f t="shared" si="2"/>
        <v>7</v>
      </c>
      <c r="AA22" s="18"/>
    </row>
    <row r="23" spans="1:27" x14ac:dyDescent="0.25">
      <c r="A23" s="9">
        <f>+[1]Competitor!A32</f>
        <v>32</v>
      </c>
      <c r="B23" s="9" t="str">
        <f>[1]Competitor!B32</f>
        <v>H 3</v>
      </c>
      <c r="C23" s="10" t="str">
        <f>+[1]Competitor!H32</f>
        <v>Jason</v>
      </c>
      <c r="D23" s="10" t="str">
        <f>+[1]Competitor!I32</f>
        <v>Stewart</v>
      </c>
      <c r="E23" s="10">
        <f>+[1]Competitor!J33</f>
        <v>0</v>
      </c>
      <c r="F23" s="10">
        <f>+[1]Competitor!K33</f>
        <v>0</v>
      </c>
      <c r="G23" s="9"/>
      <c r="H23" s="12">
        <f>+[1]Prolog!J32</f>
        <v>0</v>
      </c>
      <c r="I23" s="20" t="str">
        <f>B23</f>
        <v>H 3</v>
      </c>
      <c r="J23" s="21">
        <f>'[1]Leg 1'!U33</f>
        <v>5.5453703703703616E-2</v>
      </c>
      <c r="K23" s="21" t="str">
        <f>'[1]Leg 1 - RallySafe Times'!BC35</f>
        <v>N</v>
      </c>
      <c r="L23" s="15">
        <f>+'[1]Leg 2'!U33</f>
        <v>8.565393518518534E-2</v>
      </c>
      <c r="M23" s="15">
        <f>+H23+L23</f>
        <v>8.565393518518534E-2</v>
      </c>
      <c r="N23" s="14" t="str">
        <f>'[1]Leg 2 - RallySafe Times'!BC35</f>
        <v>N</v>
      </c>
      <c r="O23" s="15">
        <f>+'[1]Leg 3'!W33</f>
        <v>0.16219907407407425</v>
      </c>
      <c r="P23" s="14" t="str">
        <f>'[1]Leg 3 - RallySafe Times '!BC35</f>
        <v>N</v>
      </c>
      <c r="Q23" s="15">
        <f>'[1]Leg 4'!U33</f>
        <v>0.1157546296296299</v>
      </c>
      <c r="R23" s="14" t="str">
        <f>'[1]Leg 4 - RallySafe Times'!BC35</f>
        <v>N</v>
      </c>
      <c r="S23" s="15">
        <f>'[1]Leg 5'!U33</f>
        <v>0.11721527777777803</v>
      </c>
      <c r="T23" s="14" t="str">
        <f>'[1]Leg 5 - RallySafe Times'!BC35</f>
        <v>N</v>
      </c>
      <c r="U23" s="14">
        <f>'[1]Leg 1'!S33+'[1]Leg 1'!U33+'[1]Leg 2'!S33+'[1]Leg 3'!U33+'[1]Leg 4'!S33+'[1]Leg 5'!S33</f>
        <v>5.5453703703703616E-2</v>
      </c>
      <c r="V23" s="11">
        <f>'[1]Leg 1'!T33+'[1]Leg 2'!T33+'[1]Leg 3'!V33+'[1]Leg 4'!T33+'[1]Leg 5'!T33</f>
        <v>13</v>
      </c>
      <c r="W23" s="22">
        <f>J23+L23+O23+Q23+S23</f>
        <v>0.53627662037037116</v>
      </c>
      <c r="X23" s="23"/>
      <c r="Y23" s="23"/>
      <c r="Z23" s="17">
        <f t="shared" si="2"/>
        <v>8</v>
      </c>
      <c r="AA23" s="18"/>
    </row>
    <row r="24" spans="1:27" x14ac:dyDescent="0.25">
      <c r="A24" s="9">
        <f>+[1]Competitor!A20</f>
        <v>20</v>
      </c>
      <c r="B24" s="9" t="str">
        <f>[1]Competitor!B20</f>
        <v>H 3</v>
      </c>
      <c r="C24" s="10" t="str">
        <f>+[1]Competitor!H20</f>
        <v>Paul</v>
      </c>
      <c r="D24" s="10" t="str">
        <f>+[1]Competitor!I20</f>
        <v>Smith</v>
      </c>
      <c r="E24" s="10">
        <f>+[1]Competitor!J21</f>
        <v>0</v>
      </c>
      <c r="F24" s="10">
        <f>+[1]Competitor!K21</f>
        <v>0</v>
      </c>
      <c r="G24" s="9"/>
      <c r="H24" s="12">
        <f>+[1]Prolog!J20</f>
        <v>0</v>
      </c>
      <c r="I24" s="20" t="str">
        <f>B24</f>
        <v>H 3</v>
      </c>
      <c r="J24" s="21">
        <f>'[1]Leg 1'!U21</f>
        <v>5.9252314814815091E-2</v>
      </c>
      <c r="K24" s="21" t="str">
        <f>'[1]Leg 1 - RallySafe Times'!BC23</f>
        <v>N</v>
      </c>
      <c r="L24" s="15">
        <f>+'[1]Leg 2'!U21</f>
        <v>8.9748842592592956E-2</v>
      </c>
      <c r="M24" s="15">
        <f>+H24+L24</f>
        <v>8.9748842592592956E-2</v>
      </c>
      <c r="N24" s="14" t="str">
        <f>'[1]Leg 2 - RallySafe Times'!BC23</f>
        <v>N</v>
      </c>
      <c r="O24" s="15">
        <f>+'[1]Leg 3'!W21</f>
        <v>0.16756365740740758</v>
      </c>
      <c r="P24" s="14" t="str">
        <f>'[1]Leg 3 - RallySafe Times '!BC23</f>
        <v>N</v>
      </c>
      <c r="Q24" s="15">
        <f>'[1]Leg 4'!U21</f>
        <v>0.12146527777777766</v>
      </c>
      <c r="R24" s="14" t="str">
        <f>'[1]Leg 4 - RallySafe Times'!BC23</f>
        <v>N</v>
      </c>
      <c r="S24" s="15">
        <f>'[1]Leg 5'!U21</f>
        <v>0.12308680555555554</v>
      </c>
      <c r="T24" s="14" t="str">
        <f>'[1]Leg 5 - RallySafe Times'!BC23</f>
        <v>N</v>
      </c>
      <c r="U24" s="14">
        <f>'[1]Leg 1'!S21+'[1]Leg 1'!U21+'[1]Leg 2'!S21+'[1]Leg 3'!U21+'[1]Leg 4'!S21+'[1]Leg 5'!S21</f>
        <v>5.9252314814815091E-2</v>
      </c>
      <c r="V24" s="11">
        <f>'[1]Leg 1'!T21+'[1]Leg 2'!T21+'[1]Leg 3'!V21+'[1]Leg 4'!T21+'[1]Leg 5'!T21</f>
        <v>13</v>
      </c>
      <c r="W24" s="22">
        <f>J24+L24+O24+Q24+S24</f>
        <v>0.5611168981481488</v>
      </c>
      <c r="X24" s="23"/>
      <c r="Y24" s="23"/>
      <c r="Z24" s="17">
        <f t="shared" si="2"/>
        <v>9</v>
      </c>
      <c r="AA24" s="18"/>
    </row>
    <row r="25" spans="1:27" x14ac:dyDescent="0.25">
      <c r="A25" s="9">
        <f>+[1]Competitor!A29</f>
        <v>29</v>
      </c>
      <c r="B25" s="9" t="str">
        <f>[1]Competitor!B29</f>
        <v>H 3</v>
      </c>
      <c r="C25" s="10" t="str">
        <f>+[1]Competitor!H29</f>
        <v>Matthew</v>
      </c>
      <c r="D25" s="10" t="str">
        <f>+[1]Competitor!I29</f>
        <v>Tisdall</v>
      </c>
      <c r="E25" s="10">
        <f>+[1]Competitor!J30</f>
        <v>0</v>
      </c>
      <c r="F25" s="10">
        <f>+[1]Competitor!K30</f>
        <v>0</v>
      </c>
      <c r="G25" s="9"/>
      <c r="H25" s="12">
        <f>+[1]Prolog!J29</f>
        <v>0</v>
      </c>
      <c r="I25" s="20" t="str">
        <f>B25</f>
        <v>H 3</v>
      </c>
      <c r="J25" s="21">
        <f>'[1]Leg 1'!U30</f>
        <v>6.3348379629629581E-2</v>
      </c>
      <c r="K25" s="21" t="str">
        <f>'[1]Leg 1 - RallySafe Times'!BC32</f>
        <v>N</v>
      </c>
      <c r="L25" s="15">
        <f>+'[1]Leg 2'!U30</f>
        <v>0.10464351851851861</v>
      </c>
      <c r="M25" s="15">
        <f>+H25+L25</f>
        <v>0.10464351851851861</v>
      </c>
      <c r="N25" s="14" t="str">
        <f>'[1]Leg 2 - RallySafe Times'!BC32</f>
        <v>N</v>
      </c>
      <c r="O25" s="15">
        <f>+'[1]Leg 3'!W30</f>
        <v>0.18485416666666676</v>
      </c>
      <c r="P25" s="14" t="str">
        <f>'[1]Leg 3 - RallySafe Times '!BC32</f>
        <v>N</v>
      </c>
      <c r="Q25" s="15">
        <f>'[1]Leg 4'!U30</f>
        <v>0.13406597222222244</v>
      </c>
      <c r="R25" s="14" t="str">
        <f>'[1]Leg 4 - RallySafe Times'!BC32</f>
        <v>N</v>
      </c>
      <c r="S25" s="15">
        <f>'[1]Leg 5'!U30</f>
        <v>0.13897453703703705</v>
      </c>
      <c r="T25" s="14" t="str">
        <f>'[1]Leg 5 - RallySafe Times'!BC32</f>
        <v>N</v>
      </c>
      <c r="U25" s="14">
        <f>'[1]Leg 1'!S30+'[1]Leg 1'!U30+'[1]Leg 2'!S30+'[1]Leg 3'!U30+'[1]Leg 4'!S30+'[1]Leg 5'!S30</f>
        <v>6.3348379629629581E-2</v>
      </c>
      <c r="V25" s="11">
        <f>'[1]Leg 1'!T30+'[1]Leg 2'!T30+'[1]Leg 3'!V30+'[1]Leg 4'!T30+'[1]Leg 5'!T30</f>
        <v>13</v>
      </c>
      <c r="W25" s="22">
        <f>J25+L25+O25+Q25+S25</f>
        <v>0.62588657407407444</v>
      </c>
      <c r="X25" s="23"/>
      <c r="Y25" s="23"/>
      <c r="Z25" s="17">
        <f t="shared" si="2"/>
        <v>10</v>
      </c>
      <c r="AA25" s="18"/>
    </row>
    <row r="26" spans="1:27" x14ac:dyDescent="0.25">
      <c r="A26" s="9">
        <f>+[1]Competitor!A19</f>
        <v>19</v>
      </c>
      <c r="B26" s="9" t="str">
        <f>[1]Competitor!B19</f>
        <v>H 3</v>
      </c>
      <c r="C26" s="10" t="str">
        <f>+[1]Competitor!H19</f>
        <v>Daniel</v>
      </c>
      <c r="D26" s="10" t="str">
        <f>+[1]Competitor!I19</f>
        <v>Banks</v>
      </c>
      <c r="E26" s="10">
        <f>+[1]Competitor!J20</f>
        <v>0</v>
      </c>
      <c r="F26" s="10">
        <f>+[1]Competitor!K20</f>
        <v>0</v>
      </c>
      <c r="G26" s="9"/>
      <c r="H26" s="12">
        <f>+[1]Prolog!J19</f>
        <v>0</v>
      </c>
      <c r="I26" s="20" t="str">
        <f>B26</f>
        <v>H 3</v>
      </c>
      <c r="J26" s="21">
        <f>'[1]Leg 1'!U20</f>
        <v>5.5864583333333578E-2</v>
      </c>
      <c r="K26" s="21" t="str">
        <f>'[1]Leg 1 - RallySafe Times'!BC22</f>
        <v>N</v>
      </c>
      <c r="L26" s="15">
        <f>+'[1]Leg 2'!U20</f>
        <v>0.19273148148148175</v>
      </c>
      <c r="M26" s="15">
        <f>+H26+L26</f>
        <v>0.19273148148148175</v>
      </c>
      <c r="N26" s="14" t="str">
        <f>'[1]Leg 2 - RallySafe Times'!BC22</f>
        <v>Y</v>
      </c>
      <c r="O26" s="15">
        <f>+'[1]Leg 3'!W20</f>
        <v>0.14916550925925934</v>
      </c>
      <c r="P26" s="14" t="str">
        <f>'[1]Leg 3 - RallySafe Times '!BC22</f>
        <v>N</v>
      </c>
      <c r="Q26" s="15">
        <f>'[1]Leg 4'!U20</f>
        <v>0.10452199074074076</v>
      </c>
      <c r="R26" s="14" t="str">
        <f>'[1]Leg 4 - RallySafe Times'!BC22</f>
        <v>N</v>
      </c>
      <c r="S26" s="15">
        <f>'[1]Leg 5'!U20</f>
        <v>0.11907986111111149</v>
      </c>
      <c r="T26" s="14" t="str">
        <f>'[1]Leg 5 - RallySafe Times'!BC22</f>
        <v>N</v>
      </c>
      <c r="U26" s="14">
        <f>'[1]Leg 1'!S20+'[1]Leg 1'!U20+'[1]Leg 2'!S20+'[1]Leg 3'!U20+'[1]Leg 4'!S20+'[1]Leg 5'!S20</f>
        <v>5.5864583333333578E-2</v>
      </c>
      <c r="V26" s="11">
        <f>'[1]Leg 1'!T20+'[1]Leg 2'!T20+'[1]Leg 3'!V20+'[1]Leg 4'!T20+'[1]Leg 5'!T20</f>
        <v>12</v>
      </c>
      <c r="W26" s="22">
        <f>J26+L26+O26+Q26+S26</f>
        <v>0.62136342592592686</v>
      </c>
      <c r="X26" s="23"/>
      <c r="Y26" s="23"/>
      <c r="Z26" s="17">
        <f t="shared" si="2"/>
        <v>11</v>
      </c>
      <c r="AA26" s="18"/>
    </row>
    <row r="27" spans="1:27" x14ac:dyDescent="0.25">
      <c r="A27" s="9">
        <f>+[1]Competitor!A16</f>
        <v>16</v>
      </c>
      <c r="B27" s="9" t="str">
        <f>[1]Competitor!B16</f>
        <v>H 3</v>
      </c>
      <c r="C27" s="10" t="str">
        <f>+[1]Competitor!H16</f>
        <v>Anthony</v>
      </c>
      <c r="D27" s="10" t="str">
        <f>+[1]Competitor!I16</f>
        <v>Diener</v>
      </c>
      <c r="E27" s="10">
        <f>+[1]Competitor!J16</f>
        <v>0</v>
      </c>
      <c r="F27" s="10">
        <f>+[1]Competitor!K16</f>
        <v>0</v>
      </c>
      <c r="G27" s="9"/>
      <c r="H27" s="12">
        <f>+[1]Prolog!J16</f>
        <v>0</v>
      </c>
      <c r="I27" s="20" t="str">
        <f>B27</f>
        <v>H 3</v>
      </c>
      <c r="J27" s="21">
        <f>'[1]Leg 1'!U17</f>
        <v>5.7291666666666935E-2</v>
      </c>
      <c r="K27" s="21" t="str">
        <f>'[1]Leg 1 - RallySafe Times'!BC19</f>
        <v>N</v>
      </c>
      <c r="L27" s="15">
        <f>+'[1]Leg 2'!U17</f>
        <v>8.8547453703703802E-2</v>
      </c>
      <c r="M27" s="15">
        <f>+H27+L27</f>
        <v>8.8547453703703802E-2</v>
      </c>
      <c r="N27" s="14" t="str">
        <f>'[1]Leg 2 - RallySafe Times'!BC19</f>
        <v>N</v>
      </c>
      <c r="O27" s="15">
        <f>+'[1]Leg 3'!W17</f>
        <v>0.15271180555555597</v>
      </c>
      <c r="P27" s="14" t="str">
        <f>'[1]Leg 3 - RallySafe Times '!BC19</f>
        <v>N</v>
      </c>
      <c r="Q27" s="15">
        <f>'[1]Leg 4'!U17</f>
        <v>0.11121875000000001</v>
      </c>
      <c r="R27" s="14" t="str">
        <f>'[1]Leg 4 - RallySafe Times'!BC19</f>
        <v>N</v>
      </c>
      <c r="S27" s="15">
        <f>'[1]Leg 5'!U17</f>
        <v>0.32615740740740734</v>
      </c>
      <c r="T27" s="14" t="str">
        <f>'[1]Leg 5 - RallySafe Times'!BC19</f>
        <v>Y</v>
      </c>
      <c r="U27" s="14">
        <f>'[1]Leg 1'!S17+'[1]Leg 1'!U17+'[1]Leg 2'!S17+'[1]Leg 3'!U17+'[1]Leg 4'!S17+'[1]Leg 5'!S17</f>
        <v>5.7291666666666935E-2</v>
      </c>
      <c r="V27" s="11">
        <f>'[1]Leg 1'!T17+'[1]Leg 2'!T17+'[1]Leg 3'!V17+'[1]Leg 4'!T17+'[1]Leg 5'!T17</f>
        <v>11</v>
      </c>
      <c r="W27" s="22">
        <f>J27+L27+O27+Q27+S27</f>
        <v>0.73592708333333401</v>
      </c>
      <c r="X27" s="23"/>
      <c r="Y27" s="23"/>
      <c r="Z27" s="17">
        <f t="shared" si="2"/>
        <v>12</v>
      </c>
      <c r="AA27" s="18"/>
    </row>
    <row r="28" spans="1:27" x14ac:dyDescent="0.25">
      <c r="A28" s="9">
        <f>+[1]Competitor!A28</f>
        <v>28</v>
      </c>
      <c r="B28" s="9" t="str">
        <f>[1]Competitor!B28</f>
        <v>H 3</v>
      </c>
      <c r="C28" s="10" t="str">
        <f>+[1]Competitor!H28</f>
        <v>Peter</v>
      </c>
      <c r="D28" s="10" t="str">
        <f>+[1]Competitor!I28</f>
        <v>Clews</v>
      </c>
      <c r="E28" s="10">
        <f>+[1]Competitor!J29</f>
        <v>0</v>
      </c>
      <c r="F28" s="10">
        <f>+[1]Competitor!K29</f>
        <v>0</v>
      </c>
      <c r="G28" s="9"/>
      <c r="H28" s="12">
        <f>+[1]Prolog!J28</f>
        <v>0</v>
      </c>
      <c r="I28" s="20" t="str">
        <f>B28</f>
        <v>H 3</v>
      </c>
      <c r="J28" s="21">
        <f>'[1]Leg 1'!U29</f>
        <v>6.8409722222222288E-2</v>
      </c>
      <c r="K28" s="21" t="str">
        <f>'[1]Leg 1 - RallySafe Times'!BC31</f>
        <v>N</v>
      </c>
      <c r="L28" s="15">
        <f>+'[1]Leg 2'!U29</f>
        <v>0.10296990740740761</v>
      </c>
      <c r="M28" s="15">
        <f>+H28+L28</f>
        <v>0.10296990740740761</v>
      </c>
      <c r="N28" s="14" t="str">
        <f>'[1]Leg 2 - RallySafe Times'!BC31</f>
        <v>N</v>
      </c>
      <c r="O28" s="15">
        <f>+'[1]Leg 3'!W29</f>
        <v>0.18027314814814846</v>
      </c>
      <c r="P28" s="14" t="str">
        <f>'[1]Leg 3 - RallySafe Times '!BC31</f>
        <v>N</v>
      </c>
      <c r="Q28" s="15">
        <f>'[1]Leg 4'!U29</f>
        <v>0.42361111111111094</v>
      </c>
      <c r="R28" s="14" t="str">
        <f>'[1]Leg 4 - RallySafe Times'!BC31</f>
        <v>Y</v>
      </c>
      <c r="S28" s="15">
        <f>'[1]Leg 5'!U29</f>
        <v>0.17758680555555545</v>
      </c>
      <c r="T28" s="14" t="str">
        <f>'[1]Leg 5 - RallySafe Times'!BC31</f>
        <v>N</v>
      </c>
      <c r="U28" s="14">
        <f>'[1]Leg 1'!S29+'[1]Leg 1'!U29+'[1]Leg 2'!S29+'[1]Leg 3'!U29+'[1]Leg 4'!S29+'[1]Leg 5'!S29</f>
        <v>6.8409722222222288E-2</v>
      </c>
      <c r="V28" s="11">
        <f>'[1]Leg 1'!T29+'[1]Leg 2'!T29+'[1]Leg 3'!V29+'[1]Leg 4'!T29+'[1]Leg 5'!T29</f>
        <v>9</v>
      </c>
      <c r="W28" s="22">
        <f>J28+L28+O28+Q28+S28</f>
        <v>0.95285069444444481</v>
      </c>
      <c r="X28" s="23"/>
      <c r="Y28" s="23"/>
      <c r="Z28" s="17">
        <f t="shared" si="2"/>
        <v>13</v>
      </c>
      <c r="AA28" s="18"/>
    </row>
    <row r="29" spans="1:27" x14ac:dyDescent="0.25">
      <c r="A29" s="9">
        <f>+[1]Competitor!A6</f>
        <v>5</v>
      </c>
      <c r="B29" s="9" t="str">
        <f>[1]Competitor!B6</f>
        <v>H 3</v>
      </c>
      <c r="C29" s="10" t="str">
        <f>+[1]Competitor!H6</f>
        <v>Nik</v>
      </c>
      <c r="D29" s="10" t="str">
        <f>+[1]Competitor!I6</f>
        <v>Forsyth</v>
      </c>
      <c r="E29" s="10">
        <f>+[1]Competitor!J6</f>
        <v>0</v>
      </c>
      <c r="F29" s="10">
        <f>+[1]Competitor!K6</f>
        <v>0</v>
      </c>
      <c r="G29" s="9"/>
      <c r="H29" s="12">
        <f>+[1]Prolog!J6</f>
        <v>0</v>
      </c>
      <c r="I29" s="20" t="str">
        <f>B29</f>
        <v>H 3</v>
      </c>
      <c r="J29" s="21">
        <f>'[1]Leg 1'!U6</f>
        <v>4.8565972222222253E-2</v>
      </c>
      <c r="K29" s="21" t="str">
        <f>'[1]Leg 1 - RallySafe Times'!BC8</f>
        <v>N</v>
      </c>
      <c r="L29" s="15">
        <f>+'[1]Leg 2'!U6</f>
        <v>0.24181828703703695</v>
      </c>
      <c r="M29" s="15">
        <f>+H29+L29</f>
        <v>0.24181828703703695</v>
      </c>
      <c r="N29" s="14" t="str">
        <f>'[1]Leg 2 - RallySafe Times'!BC8</f>
        <v>Y</v>
      </c>
      <c r="O29" s="15">
        <f>+'[1]Leg 3'!W6</f>
        <v>0.51388888888888884</v>
      </c>
      <c r="P29" s="14" t="str">
        <f>'[1]Leg 3 - RallySafe Times '!BC8</f>
        <v>N</v>
      </c>
      <c r="Q29" s="15">
        <f>'[1]Leg 4'!U6</f>
        <v>0.11212268518518553</v>
      </c>
      <c r="R29" s="14" t="str">
        <f>'[1]Leg 4 - RallySafe Times'!BC8</f>
        <v>N</v>
      </c>
      <c r="S29" s="15">
        <f>'[1]Leg 5'!U6</f>
        <v>0.11370023148148155</v>
      </c>
      <c r="T29" s="14" t="str">
        <f>'[1]Leg 5 - RallySafe Times'!BC8</f>
        <v>N</v>
      </c>
      <c r="U29" s="14">
        <f>'[1]Leg 1'!S6+'[1]Leg 1'!U6+'[1]Leg 2'!S6+'[1]Leg 3'!U6+'[1]Leg 4'!S6+'[1]Leg 5'!S6</f>
        <v>4.8565972222222253E-2</v>
      </c>
      <c r="V29" s="11">
        <f>'[1]Leg 1'!T6+'[1]Leg 2'!T6+'[1]Leg 3'!V6+'[1]Leg 4'!T6+'[1]Leg 5'!T6</f>
        <v>8</v>
      </c>
      <c r="W29" s="22">
        <f>J29+L29+O29+Q29+S29</f>
        <v>1.030096064814815</v>
      </c>
      <c r="X29" s="23"/>
      <c r="Y29" s="23"/>
      <c r="Z29" s="17">
        <f t="shared" si="2"/>
        <v>14</v>
      </c>
      <c r="AA29" s="18"/>
    </row>
    <row r="30" spans="1:27" x14ac:dyDescent="0.25">
      <c r="A30" s="9">
        <f>+[1]Competitor!A35</f>
        <v>35</v>
      </c>
      <c r="B30" s="9" t="str">
        <f>[1]Competitor!B35</f>
        <v>H 3</v>
      </c>
      <c r="C30" s="10" t="str">
        <f>+[1]Competitor!H35</f>
        <v>Simon</v>
      </c>
      <c r="D30" s="10" t="str">
        <f>+[1]Competitor!I35</f>
        <v>Jenner</v>
      </c>
      <c r="E30" s="10">
        <f>+[1]Competitor!J40</f>
        <v>0</v>
      </c>
      <c r="F30" s="10">
        <f>+[1]Competitor!K40</f>
        <v>0</v>
      </c>
      <c r="G30" s="9"/>
      <c r="H30" s="12">
        <f>+[1]Prolog!J35</f>
        <v>0</v>
      </c>
      <c r="I30" s="20" t="str">
        <f>B30</f>
        <v>H 3</v>
      </c>
      <c r="J30" s="21">
        <f>'[1]Leg 1'!U36</f>
        <v>6.2562499999999965E-2</v>
      </c>
      <c r="K30" s="21" t="str">
        <f>'[1]Leg 1 - RallySafe Times'!BC38</f>
        <v>N</v>
      </c>
      <c r="L30" s="15">
        <f>+'[1]Leg 2'!U36</f>
        <v>0.10195138888888922</v>
      </c>
      <c r="M30" s="15">
        <f>+H30+L30</f>
        <v>0.10195138888888922</v>
      </c>
      <c r="N30" s="14" t="str">
        <f>'[1]Leg 2 - RallySafe Times'!BC38</f>
        <v>N</v>
      </c>
      <c r="O30" s="15">
        <f>+'[1]Leg 3'!W36</f>
        <v>0.28299074074074071</v>
      </c>
      <c r="P30" s="14" t="str">
        <f>'[1]Leg 3 - RallySafe Times '!BC38</f>
        <v>Y</v>
      </c>
      <c r="Q30" s="15">
        <f>'[1]Leg 4'!U36</f>
        <v>0.59722222222222221</v>
      </c>
      <c r="R30" s="14" t="str">
        <f>'[1]Leg 4 - RallySafe Times'!BC38</f>
        <v>N</v>
      </c>
      <c r="S30" s="15">
        <f>'[1]Leg 5'!U36</f>
        <v>0.34722222222222221</v>
      </c>
      <c r="T30" s="14" t="str">
        <f>'[1]Leg 5 - RallySafe Times'!BC38</f>
        <v>N</v>
      </c>
      <c r="U30" s="14">
        <f>'[1]Leg 1'!S36+'[1]Leg 1'!U36+'[1]Leg 2'!S36+'[1]Leg 3'!U36+'[1]Leg 4'!S36+'[1]Leg 5'!S36</f>
        <v>6.2562499999999965E-2</v>
      </c>
      <c r="V30" s="11">
        <f>'[1]Leg 1'!T36+'[1]Leg 2'!T36+'[1]Leg 3'!V36+'[1]Leg 4'!T36+'[1]Leg 5'!T36</f>
        <v>6</v>
      </c>
      <c r="W30" s="22">
        <f>J30+L30+O30+Q30+S30</f>
        <v>1.3919490740740743</v>
      </c>
      <c r="X30" s="23"/>
      <c r="Y30" s="23"/>
      <c r="Z30" s="17">
        <f t="shared" si="2"/>
        <v>15</v>
      </c>
      <c r="AA30" s="18"/>
    </row>
    <row r="31" spans="1:27" x14ac:dyDescent="0.25">
      <c r="A31" s="9">
        <f>+[1]Competitor!A17</f>
        <v>17</v>
      </c>
      <c r="B31" s="9" t="str">
        <f>[1]Competitor!B17</f>
        <v>H 3</v>
      </c>
      <c r="C31" s="10" t="str">
        <f>+[1]Competitor!H17</f>
        <v>Michael</v>
      </c>
      <c r="D31" s="10" t="str">
        <f>+[1]Competitor!I17</f>
        <v>Burgess</v>
      </c>
      <c r="E31" s="10">
        <f>+[1]Competitor!J18</f>
        <v>0</v>
      </c>
      <c r="F31" s="10">
        <f>+[1]Competitor!K18</f>
        <v>0</v>
      </c>
      <c r="G31" s="9"/>
      <c r="H31" s="12">
        <f>+[1]Prolog!J17</f>
        <v>0</v>
      </c>
      <c r="I31" s="20" t="str">
        <f>B31</f>
        <v>H 3</v>
      </c>
      <c r="J31" s="21">
        <f>'[1]Leg 1'!U18</f>
        <v>0.13888888888888917</v>
      </c>
      <c r="K31" s="21" t="str">
        <f>'[1]Leg 1 - RallySafe Times'!BC20</f>
        <v>N</v>
      </c>
      <c r="L31" s="15">
        <f>+'[1]Leg 2'!U18</f>
        <v>0.42361111111111116</v>
      </c>
      <c r="M31" s="15">
        <f>+H31+L31</f>
        <v>0.42361111111111116</v>
      </c>
      <c r="N31" s="14" t="str">
        <f>'[1]Leg 2 - RallySafe Times'!BC20</f>
        <v>Y</v>
      </c>
      <c r="O31" s="15">
        <f>+'[1]Leg 3'!W18</f>
        <v>0.14790393518518569</v>
      </c>
      <c r="P31" s="14" t="str">
        <f>'[1]Leg 3 - RallySafe Times '!BC20</f>
        <v>N</v>
      </c>
      <c r="Q31" s="15">
        <f>'[1]Leg 4'!U18</f>
        <v>0.42361111111111116</v>
      </c>
      <c r="R31" s="14" t="str">
        <f>'[1]Leg 4 - RallySafe Times'!BC20</f>
        <v>Y</v>
      </c>
      <c r="S31" s="15">
        <f>'[1]Leg 5'!U18</f>
        <v>0.34722222222222221</v>
      </c>
      <c r="T31" s="14" t="str">
        <f>'[1]Leg 5 - RallySafe Times'!BC20</f>
        <v>N</v>
      </c>
      <c r="U31" s="14">
        <f>'[1]Leg 1'!S18+'[1]Leg 1'!U18+'[1]Leg 2'!S18+'[1]Leg 3'!U18+'[1]Leg 4'!S18+'[1]Leg 5'!S18</f>
        <v>0.13888888888888917</v>
      </c>
      <c r="V31" s="11">
        <f>'[1]Leg 1'!T18+'[1]Leg 2'!T18+'[1]Leg 3'!V18+'[1]Leg 4'!T18+'[1]Leg 5'!T18</f>
        <v>3</v>
      </c>
      <c r="W31" s="22">
        <f>J31+L31+O31+Q31+S31</f>
        <v>1.4812372685185196</v>
      </c>
      <c r="X31" s="23"/>
      <c r="Y31" s="23"/>
      <c r="Z31" s="17">
        <f t="shared" si="2"/>
        <v>16</v>
      </c>
      <c r="AA31" s="18"/>
    </row>
    <row r="32" spans="1:27" x14ac:dyDescent="0.25">
      <c r="A32" s="9">
        <f>+[1]Competitor!A38</f>
        <v>38</v>
      </c>
      <c r="B32" s="9" t="str">
        <f>[1]Competitor!B38</f>
        <v>H 3</v>
      </c>
      <c r="C32" s="10" t="str">
        <f>+[1]Competitor!H38</f>
        <v>Joel</v>
      </c>
      <c r="D32" s="10" t="str">
        <f>+[1]Competitor!I38</f>
        <v>Spoor</v>
      </c>
      <c r="E32" s="10">
        <f>+[1]Competitor!J37</f>
        <v>0</v>
      </c>
      <c r="F32" s="10">
        <f>+[1]Competitor!K37</f>
        <v>0</v>
      </c>
      <c r="G32" s="9"/>
      <c r="H32" s="12">
        <f>+[1]Prolog!J38</f>
        <v>0</v>
      </c>
      <c r="I32" s="20" t="str">
        <f>B32</f>
        <v>H 3</v>
      </c>
      <c r="J32" s="21">
        <f>'[1]Leg 1'!U39</f>
        <v>5.5321759259259307E-2</v>
      </c>
      <c r="K32" s="21" t="str">
        <f>'[1]Leg 1 - RallySafe Times'!BC41</f>
        <v>N</v>
      </c>
      <c r="L32" s="15">
        <f>+'[1]Leg 2'!U39</f>
        <v>0.4236111111111111</v>
      </c>
      <c r="M32" s="15">
        <f>+H32+L32</f>
        <v>0.4236111111111111</v>
      </c>
      <c r="N32" s="14" t="str">
        <f>'[1]Leg 2 - RallySafe Times'!BC41</f>
        <v>Y</v>
      </c>
      <c r="O32" s="15">
        <f>+'[1]Leg 3'!W39</f>
        <v>0.51388888888888884</v>
      </c>
      <c r="P32" s="14" t="str">
        <f>'[1]Leg 3 - RallySafe Times '!BC41</f>
        <v>N</v>
      </c>
      <c r="Q32" s="15">
        <f>'[1]Leg 4'!U39</f>
        <v>0.59722222222222221</v>
      </c>
      <c r="R32" s="14" t="str">
        <f>'[1]Leg 4 - RallySafe Times'!BC41</f>
        <v>N</v>
      </c>
      <c r="S32" s="15">
        <f>'[1]Leg 5'!U39</f>
        <v>0.34722222222222221</v>
      </c>
      <c r="T32" s="14" t="str">
        <f>'[1]Leg 5 - RallySafe Times'!BC41</f>
        <v>N</v>
      </c>
      <c r="U32" s="14">
        <f>'[1]Leg 1'!S39+'[1]Leg 1'!U39+'[1]Leg 2'!S39+'[1]Leg 3'!U39+'[1]Leg 4'!S39+'[1]Leg 5'!S39</f>
        <v>5.5321759259259307E-2</v>
      </c>
      <c r="V32" s="11">
        <f>'[1]Leg 1'!T39+'[1]Leg 2'!T39+'[1]Leg 3'!V39+'[1]Leg 4'!T39+'[1]Leg 5'!T39</f>
        <v>1</v>
      </c>
      <c r="W32" s="22">
        <f>J32+L32+O32+Q32+S32</f>
        <v>1.9372662037037038</v>
      </c>
      <c r="X32" s="23"/>
      <c r="Y32" s="23"/>
      <c r="Z32" s="17">
        <f t="shared" si="2"/>
        <v>17</v>
      </c>
      <c r="AA32" s="18"/>
    </row>
    <row r="33" spans="1:27" x14ac:dyDescent="0.25">
      <c r="A33" s="9"/>
      <c r="B33" s="9"/>
      <c r="C33" s="10"/>
      <c r="D33" s="10"/>
      <c r="E33" s="10"/>
      <c r="F33" s="10"/>
      <c r="G33" s="9"/>
      <c r="H33" s="12"/>
      <c r="I33" s="20"/>
      <c r="J33" s="21"/>
      <c r="K33" s="21"/>
      <c r="L33" s="15"/>
      <c r="M33" s="15"/>
      <c r="N33" s="14"/>
      <c r="O33" s="15"/>
      <c r="P33" s="14"/>
      <c r="Q33" s="15"/>
      <c r="R33" s="14"/>
      <c r="S33" s="15"/>
      <c r="T33" s="14"/>
      <c r="U33" s="14"/>
      <c r="V33" s="11"/>
      <c r="W33" s="22"/>
      <c r="X33" s="23"/>
      <c r="Y33" s="23"/>
      <c r="Z33" s="17"/>
      <c r="AA33" s="18"/>
    </row>
    <row r="34" spans="1:27" x14ac:dyDescent="0.25">
      <c r="A34" s="9">
        <f>+[1]Competitor!A4</f>
        <v>3</v>
      </c>
      <c r="B34" s="9" t="str">
        <f>[1]Competitor!B4</f>
        <v>O 45</v>
      </c>
      <c r="C34" s="10" t="str">
        <f>+[1]Competitor!H4</f>
        <v>David</v>
      </c>
      <c r="D34" s="10" t="str">
        <f>+[1]Competitor!I4</f>
        <v>Schwartz</v>
      </c>
      <c r="E34" s="10">
        <f>+[1]Competitor!J4</f>
        <v>0</v>
      </c>
      <c r="F34" s="10">
        <f>+[1]Competitor!K4</f>
        <v>0</v>
      </c>
      <c r="G34" s="9"/>
      <c r="H34" s="12">
        <f>+[1]Prolog!J4</f>
        <v>0</v>
      </c>
      <c r="I34" s="20" t="str">
        <f>B34</f>
        <v>O 45</v>
      </c>
      <c r="J34" s="21">
        <f>'[1]Leg 1'!U4</f>
        <v>5.4034722222222276E-2</v>
      </c>
      <c r="K34" s="21" t="str">
        <f>'[1]Leg 1 - RallySafe Times'!BC6</f>
        <v>N</v>
      </c>
      <c r="L34" s="15">
        <f>+'[1]Leg 2'!U4</f>
        <v>8.9232638888889118E-2</v>
      </c>
      <c r="M34" s="15">
        <f>+H34+L34</f>
        <v>8.9232638888889118E-2</v>
      </c>
      <c r="N34" s="14" t="str">
        <f>'[1]Leg 2 - RallySafe Times'!BC6</f>
        <v>N</v>
      </c>
      <c r="O34" s="15">
        <f>+'[1]Leg 3'!W4</f>
        <v>0.15344560185185219</v>
      </c>
      <c r="P34" s="14" t="str">
        <f>'[1]Leg 3 - RallySafe Times '!BC6</f>
        <v>N</v>
      </c>
      <c r="Q34" s="15">
        <f>'[1]Leg 4'!U4</f>
        <v>0.11080439814814833</v>
      </c>
      <c r="R34" s="14" t="str">
        <f>'[1]Leg 4 - RallySafe Times'!BC6</f>
        <v>N</v>
      </c>
      <c r="S34" s="15">
        <f>'[1]Leg 5'!U4</f>
        <v>0.11859143518518553</v>
      </c>
      <c r="T34" s="14" t="str">
        <f>'[1]Leg 5 - RallySafe Times'!BC6</f>
        <v>N</v>
      </c>
      <c r="U34" s="14">
        <f>'[1]Leg 1'!S4+'[1]Leg 1'!U4+'[1]Leg 2'!S4+'[1]Leg 3'!U4+'[1]Leg 4'!S4+'[1]Leg 5'!S4</f>
        <v>5.4034722222222276E-2</v>
      </c>
      <c r="V34" s="11">
        <f>'[1]Leg 1'!T4+'[1]Leg 2'!T4+'[1]Leg 3'!V4+'[1]Leg 4'!T4+'[1]Leg 5'!T4</f>
        <v>13</v>
      </c>
      <c r="W34" s="22">
        <f>J34+L34+O34+Q34+S34</f>
        <v>0.52610879629629748</v>
      </c>
      <c r="X34" s="23"/>
      <c r="Y34" s="23"/>
      <c r="Z34" s="17">
        <v>1</v>
      </c>
      <c r="AA34" s="18"/>
    </row>
    <row r="35" spans="1:27" x14ac:dyDescent="0.25">
      <c r="A35" s="9">
        <f>+[1]Competitor!A21</f>
        <v>21</v>
      </c>
      <c r="B35" s="9" t="str">
        <f>[1]Competitor!B21</f>
        <v>O 45</v>
      </c>
      <c r="C35" s="10" t="str">
        <f>+[1]Competitor!H21</f>
        <v>Malcolm</v>
      </c>
      <c r="D35" s="10" t="str">
        <f>+[1]Competitor!I21</f>
        <v>Taylor</v>
      </c>
      <c r="E35" s="10">
        <f>+[1]Competitor!J22</f>
        <v>0</v>
      </c>
      <c r="F35" s="10">
        <f>+[1]Competitor!K22</f>
        <v>0</v>
      </c>
      <c r="G35" s="9"/>
      <c r="H35" s="12">
        <f>+[1]Prolog!J21</f>
        <v>0</v>
      </c>
      <c r="I35" s="20" t="str">
        <f>B35</f>
        <v>O 45</v>
      </c>
      <c r="J35" s="21">
        <f>'[1]Leg 1'!U22</f>
        <v>5.7402777777778191E-2</v>
      </c>
      <c r="K35" s="21" t="str">
        <f>'[1]Leg 1 - RallySafe Times'!BC24</f>
        <v>N</v>
      </c>
      <c r="L35" s="15">
        <f>+'[1]Leg 2'!U22</f>
        <v>9.2116898148148482E-2</v>
      </c>
      <c r="M35" s="15">
        <f>+H35+L35</f>
        <v>9.2116898148148482E-2</v>
      </c>
      <c r="N35" s="14" t="str">
        <f>'[1]Leg 2 - RallySafe Times'!BC24</f>
        <v>N</v>
      </c>
      <c r="O35" s="15">
        <f>+'[1]Leg 3'!W22</f>
        <v>0.15331018518518558</v>
      </c>
      <c r="P35" s="14" t="str">
        <f>'[1]Leg 3 - RallySafe Times '!BC24</f>
        <v>N</v>
      </c>
      <c r="Q35" s="15">
        <f>'[1]Leg 4'!U22</f>
        <v>0.1144247685185184</v>
      </c>
      <c r="R35" s="14" t="str">
        <f>'[1]Leg 4 - RallySafe Times'!BC24</f>
        <v>N</v>
      </c>
      <c r="S35" s="15">
        <f>'[1]Leg 5'!U22</f>
        <v>0.11417708333333347</v>
      </c>
      <c r="T35" s="14" t="str">
        <f>'[1]Leg 5 - RallySafe Times'!BC24</f>
        <v>N</v>
      </c>
      <c r="U35" s="14">
        <f>'[1]Leg 1'!S22+'[1]Leg 1'!U22+'[1]Leg 2'!S22+'[1]Leg 3'!U22+'[1]Leg 4'!S22+'[1]Leg 5'!S22</f>
        <v>5.7402777777778191E-2</v>
      </c>
      <c r="V35" s="11">
        <f>'[1]Leg 1'!T22+'[1]Leg 2'!T22+'[1]Leg 3'!V22+'[1]Leg 4'!T22+'[1]Leg 5'!T22</f>
        <v>13</v>
      </c>
      <c r="W35" s="22">
        <f>J35+L35+O35+Q35+S35</f>
        <v>0.5314317129629641</v>
      </c>
      <c r="X35" s="23"/>
      <c r="Y35" s="23"/>
      <c r="Z35" s="17">
        <f>Z34+1</f>
        <v>2</v>
      </c>
      <c r="AA35" s="18"/>
    </row>
    <row r="36" spans="1:27" x14ac:dyDescent="0.25">
      <c r="A36" s="9">
        <f>+[1]Competitor!A23</f>
        <v>23</v>
      </c>
      <c r="B36" s="9" t="str">
        <f>[1]Competitor!B23</f>
        <v>O 45</v>
      </c>
      <c r="C36" s="10" t="str">
        <f>+[1]Competitor!H23</f>
        <v xml:space="preserve">Rod </v>
      </c>
      <c r="D36" s="10" t="str">
        <f>+[1]Competitor!I23</f>
        <v>Hinton</v>
      </c>
      <c r="E36" s="10">
        <f>+[1]Competitor!J24</f>
        <v>0</v>
      </c>
      <c r="F36" s="10">
        <f>+[1]Competitor!K24</f>
        <v>0</v>
      </c>
      <c r="G36" s="9"/>
      <c r="H36" s="12">
        <f>+[1]Prolog!J23</f>
        <v>0</v>
      </c>
      <c r="I36" s="20" t="str">
        <f>B36</f>
        <v>O 45</v>
      </c>
      <c r="J36" s="21">
        <f>'[1]Leg 1'!U24</f>
        <v>5.6361111111111431E-2</v>
      </c>
      <c r="K36" s="21" t="str">
        <f>'[1]Leg 1 - RallySafe Times'!BC26</f>
        <v>N</v>
      </c>
      <c r="L36" s="15">
        <f>+'[1]Leg 2'!U24</f>
        <v>9.2773148148148202E-2</v>
      </c>
      <c r="M36" s="15">
        <f>+H36+L36</f>
        <v>9.2773148148148202E-2</v>
      </c>
      <c r="N36" s="14" t="str">
        <f>'[1]Leg 2 - RallySafe Times'!BC26</f>
        <v>N</v>
      </c>
      <c r="O36" s="15">
        <f>+'[1]Leg 3'!W24</f>
        <v>0.15587847222222223</v>
      </c>
      <c r="P36" s="14" t="str">
        <f>'[1]Leg 3 - RallySafe Times '!BC26</f>
        <v>N</v>
      </c>
      <c r="Q36" s="15">
        <f>'[1]Leg 4'!U24</f>
        <v>0.12076157407407417</v>
      </c>
      <c r="R36" s="14" t="str">
        <f>'[1]Leg 4 - RallySafe Times'!BC26</f>
        <v>N</v>
      </c>
      <c r="S36" s="15">
        <f>'[1]Leg 5'!U24</f>
        <v>0.12112152777777793</v>
      </c>
      <c r="T36" s="14" t="str">
        <f>'[1]Leg 5 - RallySafe Times'!BC26</f>
        <v>N</v>
      </c>
      <c r="U36" s="14">
        <f>'[1]Leg 1'!S24+'[1]Leg 1'!U24+'[1]Leg 2'!S24+'[1]Leg 3'!U24+'[1]Leg 4'!S24+'[1]Leg 5'!S24</f>
        <v>5.6361111111111431E-2</v>
      </c>
      <c r="V36" s="11">
        <f>'[1]Leg 1'!T24+'[1]Leg 2'!T24+'[1]Leg 3'!V24+'[1]Leg 4'!T24+'[1]Leg 5'!T24</f>
        <v>13</v>
      </c>
      <c r="W36" s="22">
        <f>J36+L36+O36+Q36+S36</f>
        <v>0.54689583333333402</v>
      </c>
      <c r="X36" s="23"/>
      <c r="Y36" s="23"/>
      <c r="Z36" s="17">
        <f t="shared" ref="Z36:Z42" si="3">Z35+1</f>
        <v>3</v>
      </c>
      <c r="AA36" s="18"/>
    </row>
    <row r="37" spans="1:27" x14ac:dyDescent="0.25">
      <c r="A37" s="9">
        <f>+[1]Competitor!A33</f>
        <v>33</v>
      </c>
      <c r="B37" s="9" t="str">
        <f>[1]Competitor!B33</f>
        <v>O 45</v>
      </c>
      <c r="C37" s="10" t="str">
        <f>+[1]Competitor!H33</f>
        <v>Travis</v>
      </c>
      <c r="D37" s="10" t="str">
        <f>+[1]Competitor!I33</f>
        <v>Gow</v>
      </c>
      <c r="E37" s="10">
        <f>+[1]Competitor!J34</f>
        <v>0</v>
      </c>
      <c r="F37" s="10">
        <f>+[1]Competitor!K34</f>
        <v>0</v>
      </c>
      <c r="G37" s="9"/>
      <c r="H37" s="12">
        <f>+[1]Prolog!J33</f>
        <v>0</v>
      </c>
      <c r="I37" s="20" t="str">
        <f>B37</f>
        <v>O 45</v>
      </c>
      <c r="J37" s="21">
        <f>'[1]Leg 1'!U34</f>
        <v>6.0665509259259176E-2</v>
      </c>
      <c r="K37" s="21" t="str">
        <f>'[1]Leg 1 - RallySafe Times'!BC36</f>
        <v>N</v>
      </c>
      <c r="L37" s="15">
        <f>+'[1]Leg 2'!U34</f>
        <v>9.4567129629629723E-2</v>
      </c>
      <c r="M37" s="15">
        <f>+H37+L37</f>
        <v>9.4567129629629723E-2</v>
      </c>
      <c r="N37" s="14" t="str">
        <f>'[1]Leg 2 - RallySafe Times'!BC36</f>
        <v>N</v>
      </c>
      <c r="O37" s="15">
        <f>+'[1]Leg 3'!W34</f>
        <v>0.1579097222222226</v>
      </c>
      <c r="P37" s="14" t="str">
        <f>'[1]Leg 3 - RallySafe Times '!BC36</f>
        <v>N</v>
      </c>
      <c r="Q37" s="15">
        <f>'[1]Leg 4'!U34</f>
        <v>0.11583449074074065</v>
      </c>
      <c r="R37" s="14" t="str">
        <f>'[1]Leg 4 - RallySafe Times'!BC36</f>
        <v>N</v>
      </c>
      <c r="S37" s="15">
        <f>'[1]Leg 5'!U34</f>
        <v>0.12054861111111127</v>
      </c>
      <c r="T37" s="14" t="str">
        <f>'[1]Leg 5 - RallySafe Times'!BC36</f>
        <v>N</v>
      </c>
      <c r="U37" s="14">
        <f>'[1]Leg 1'!S34+'[1]Leg 1'!U34+'[1]Leg 2'!S34+'[1]Leg 3'!U34+'[1]Leg 4'!S34+'[1]Leg 5'!S34</f>
        <v>6.0665509259259176E-2</v>
      </c>
      <c r="V37" s="11">
        <f>'[1]Leg 1'!T34+'[1]Leg 2'!T34+'[1]Leg 3'!V34+'[1]Leg 4'!T34+'[1]Leg 5'!T34</f>
        <v>13</v>
      </c>
      <c r="W37" s="22">
        <f>J37+L37+O37+Q37+S37</f>
        <v>0.54952546296296345</v>
      </c>
      <c r="X37" s="23"/>
      <c r="Y37" s="23"/>
      <c r="Z37" s="17">
        <f t="shared" si="3"/>
        <v>4</v>
      </c>
      <c r="AA37" s="18"/>
    </row>
    <row r="38" spans="1:27" x14ac:dyDescent="0.25">
      <c r="A38" s="9">
        <f>+[1]Competitor!A12</f>
        <v>11</v>
      </c>
      <c r="B38" s="9" t="str">
        <f>[1]Competitor!B12</f>
        <v>O 45</v>
      </c>
      <c r="C38" s="10" t="str">
        <f>+[1]Competitor!H12</f>
        <v>Tony</v>
      </c>
      <c r="D38" s="10" t="str">
        <f>+[1]Competitor!I12</f>
        <v>Rutter</v>
      </c>
      <c r="E38" s="10">
        <f>+[1]Competitor!J12</f>
        <v>0</v>
      </c>
      <c r="F38" s="10">
        <f>+[1]Competitor!K12</f>
        <v>0</v>
      </c>
      <c r="G38" s="9"/>
      <c r="H38" s="12">
        <f>+[1]Prolog!J12</f>
        <v>0</v>
      </c>
      <c r="I38" s="20" t="str">
        <f>B38</f>
        <v>O 45</v>
      </c>
      <c r="J38" s="21">
        <f>'[1]Leg 1'!U12</f>
        <v>6.0634259259259346E-2</v>
      </c>
      <c r="K38" s="21" t="str">
        <f>'[1]Leg 1 - RallySafe Times'!BC14</f>
        <v>N</v>
      </c>
      <c r="L38" s="15">
        <f>+'[1]Leg 2'!U12</f>
        <v>9.2568287037037053E-2</v>
      </c>
      <c r="M38" s="15">
        <f>+H38+L38</f>
        <v>9.2568287037037053E-2</v>
      </c>
      <c r="N38" s="14" t="str">
        <f>'[1]Leg 2 - RallySafe Times'!BC14</f>
        <v>N</v>
      </c>
      <c r="O38" s="15">
        <f>+'[1]Leg 3'!W12</f>
        <v>0.1644143518518523</v>
      </c>
      <c r="P38" s="14" t="str">
        <f>'[1]Leg 3 - RallySafe Times '!BC14</f>
        <v>N</v>
      </c>
      <c r="Q38" s="15">
        <f>'[1]Leg 4'!U12</f>
        <v>0.12489583333333337</v>
      </c>
      <c r="R38" s="14" t="str">
        <f>'[1]Leg 4 - RallySafe Times'!BC14</f>
        <v>N</v>
      </c>
      <c r="S38" s="15">
        <f>'[1]Leg 5'!U12</f>
        <v>0.12012500000000011</v>
      </c>
      <c r="T38" s="14" t="str">
        <f>'[1]Leg 5 - RallySafe Times'!BC14</f>
        <v>N</v>
      </c>
      <c r="U38" s="14">
        <f>'[1]Leg 1'!S12+'[1]Leg 1'!U12+'[1]Leg 2'!S12+'[1]Leg 3'!U12+'[1]Leg 4'!S12+'[1]Leg 5'!S12</f>
        <v>6.0634259259259346E-2</v>
      </c>
      <c r="V38" s="11">
        <f>'[1]Leg 1'!T12+'[1]Leg 2'!T12+'[1]Leg 3'!V12+'[1]Leg 4'!T12+'[1]Leg 5'!T12</f>
        <v>13</v>
      </c>
      <c r="W38" s="22">
        <f>J38+L38+O38+Q38+S38</f>
        <v>0.56263773148148222</v>
      </c>
      <c r="X38" s="23"/>
      <c r="Y38" s="23"/>
      <c r="Z38" s="17">
        <f t="shared" si="3"/>
        <v>5</v>
      </c>
      <c r="AA38" s="18"/>
    </row>
    <row r="39" spans="1:27" x14ac:dyDescent="0.25">
      <c r="A39" s="9">
        <f>+[1]Competitor!A25</f>
        <v>25</v>
      </c>
      <c r="B39" s="9" t="str">
        <f>[1]Competitor!B25</f>
        <v>O 45</v>
      </c>
      <c r="C39" s="10" t="str">
        <f>+[1]Competitor!H25</f>
        <v>Don</v>
      </c>
      <c r="D39" s="10" t="str">
        <f>+[1]Competitor!I25</f>
        <v>Lark</v>
      </c>
      <c r="E39" s="10">
        <f>+[1]Competitor!J17</f>
        <v>0</v>
      </c>
      <c r="F39" s="10">
        <f>+[1]Competitor!K17</f>
        <v>0</v>
      </c>
      <c r="G39" s="9"/>
      <c r="H39" s="12">
        <f>+[1]Prolog!J25</f>
        <v>0</v>
      </c>
      <c r="I39" s="20" t="str">
        <f>B39</f>
        <v>O 45</v>
      </c>
      <c r="J39" s="21">
        <f>'[1]Leg 1'!U26</f>
        <v>5.8973379629629868E-2</v>
      </c>
      <c r="K39" s="21" t="str">
        <f>'[1]Leg 1 - RallySafe Times'!BC28</f>
        <v>N</v>
      </c>
      <c r="L39" s="15">
        <f>+'[1]Leg 2'!U26</f>
        <v>9.48483796296299E-2</v>
      </c>
      <c r="M39" s="15">
        <f>+H39+L39</f>
        <v>9.48483796296299E-2</v>
      </c>
      <c r="N39" s="14" t="str">
        <f>'[1]Leg 2 - RallySafe Times'!BC28</f>
        <v>N</v>
      </c>
      <c r="O39" s="15">
        <f>+'[1]Leg 3'!W26</f>
        <v>0.17418055555555584</v>
      </c>
      <c r="P39" s="14" t="str">
        <f>'[1]Leg 3 - RallySafe Times '!BC28</f>
        <v>N</v>
      </c>
      <c r="Q39" s="15">
        <f>'[1]Leg 4'!U26</f>
        <v>0.13143171296296313</v>
      </c>
      <c r="R39" s="14" t="str">
        <f>'[1]Leg 4 - RallySafe Times'!BC28</f>
        <v>N</v>
      </c>
      <c r="S39" s="15">
        <f>'[1]Leg 5'!U26</f>
        <v>0.13017939814814852</v>
      </c>
      <c r="T39" s="14" t="str">
        <f>'[1]Leg 5 - RallySafe Times'!BC28</f>
        <v>N</v>
      </c>
      <c r="U39" s="14">
        <f>'[1]Leg 1'!S26+'[1]Leg 1'!U26+'[1]Leg 2'!S26+'[1]Leg 3'!U26+'[1]Leg 4'!S26+'[1]Leg 5'!S26</f>
        <v>5.8973379629629868E-2</v>
      </c>
      <c r="V39" s="11">
        <f>'[1]Leg 1'!T26+'[1]Leg 2'!T26+'[1]Leg 3'!V26+'[1]Leg 4'!T26+'[1]Leg 5'!T26</f>
        <v>13</v>
      </c>
      <c r="W39" s="22">
        <f>J39+L39+O39+Q39+S39</f>
        <v>0.58961342592592725</v>
      </c>
      <c r="X39" s="23"/>
      <c r="Y39" s="23"/>
      <c r="Z39" s="17">
        <f t="shared" si="3"/>
        <v>6</v>
      </c>
      <c r="AA39" s="18"/>
    </row>
    <row r="40" spans="1:27" x14ac:dyDescent="0.25">
      <c r="A40" s="9">
        <f>+[1]Competitor!A27</f>
        <v>27</v>
      </c>
      <c r="B40" s="9" t="str">
        <f>[1]Competitor!B27</f>
        <v>O 45</v>
      </c>
      <c r="C40" s="10" t="str">
        <f>+[1]Competitor!H27</f>
        <v>Max</v>
      </c>
      <c r="D40" s="10" t="str">
        <f>+[1]Competitor!I27</f>
        <v>Bowater</v>
      </c>
      <c r="E40" s="10">
        <f>+[1]Competitor!J28</f>
        <v>0</v>
      </c>
      <c r="F40" s="10">
        <f>+[1]Competitor!K28</f>
        <v>0</v>
      </c>
      <c r="G40" s="9"/>
      <c r="H40" s="12">
        <f>+[1]Prolog!J27</f>
        <v>0</v>
      </c>
      <c r="I40" s="20" t="str">
        <f>B40</f>
        <v>O 45</v>
      </c>
      <c r="J40" s="21">
        <f>'[1]Leg 1'!U28</f>
        <v>6.2729166666666919E-2</v>
      </c>
      <c r="K40" s="21" t="str">
        <f>'[1]Leg 1 - RallySafe Times'!BC30</f>
        <v>N</v>
      </c>
      <c r="L40" s="15">
        <f>+'[1]Leg 2'!U28</f>
        <v>0.1051574074074076</v>
      </c>
      <c r="M40" s="15">
        <f>+H40+L40</f>
        <v>0.1051574074074076</v>
      </c>
      <c r="N40" s="14" t="str">
        <f>'[1]Leg 2 - RallySafe Times'!BC30</f>
        <v>N</v>
      </c>
      <c r="O40" s="15">
        <f>+'[1]Leg 3'!W28</f>
        <v>0.18688194444444464</v>
      </c>
      <c r="P40" s="14" t="str">
        <f>'[1]Leg 3 - RallySafe Times '!BC30</f>
        <v>N</v>
      </c>
      <c r="Q40" s="15">
        <f>'[1]Leg 4'!U28</f>
        <v>0.13854745370370386</v>
      </c>
      <c r="R40" s="14" t="str">
        <f>'[1]Leg 4 - RallySafe Times'!BC30</f>
        <v>N</v>
      </c>
      <c r="S40" s="15">
        <f>'[1]Leg 5'!U28</f>
        <v>0.13441087962962983</v>
      </c>
      <c r="T40" s="14" t="str">
        <f>'[1]Leg 5 - RallySafe Times'!BC30</f>
        <v>N</v>
      </c>
      <c r="U40" s="14">
        <f>'[1]Leg 1'!S28+'[1]Leg 1'!U28+'[1]Leg 2'!S28+'[1]Leg 3'!U28+'[1]Leg 4'!S28+'[1]Leg 5'!S28</f>
        <v>6.2729166666666919E-2</v>
      </c>
      <c r="V40" s="11">
        <f>'[1]Leg 1'!T28+'[1]Leg 2'!T28+'[1]Leg 3'!V28+'[1]Leg 4'!T28+'[1]Leg 5'!T28</f>
        <v>13</v>
      </c>
      <c r="W40" s="22">
        <f>J40+L40+O40+Q40+S40</f>
        <v>0.62772685185185284</v>
      </c>
      <c r="X40" s="23"/>
      <c r="Y40" s="23"/>
      <c r="Z40" s="17">
        <f t="shared" si="3"/>
        <v>7</v>
      </c>
      <c r="AA40" s="18"/>
    </row>
    <row r="41" spans="1:27" x14ac:dyDescent="0.25">
      <c r="A41" s="9">
        <f>+[1]Competitor!A34</f>
        <v>34</v>
      </c>
      <c r="B41" s="9" t="str">
        <f>[1]Competitor!B34</f>
        <v>O 45</v>
      </c>
      <c r="C41" s="10" t="str">
        <f>+[1]Competitor!H34</f>
        <v>Billy</v>
      </c>
      <c r="D41" s="10" t="str">
        <f>+[1]Competitor!I34</f>
        <v>Fishwick</v>
      </c>
      <c r="E41" s="10">
        <f>+[1]Competitor!J26</f>
        <v>0</v>
      </c>
      <c r="F41" s="10">
        <f>+[1]Competitor!K26</f>
        <v>0</v>
      </c>
      <c r="G41" s="9"/>
      <c r="H41" s="12">
        <f>+[1]Prolog!J34</f>
        <v>0</v>
      </c>
      <c r="I41" s="20" t="str">
        <f>B41</f>
        <v>O 45</v>
      </c>
      <c r="J41" s="21">
        <f>'[1]Leg 1'!U35</f>
        <v>7.7479166666666655E-2</v>
      </c>
      <c r="K41" s="21" t="str">
        <f>'[1]Leg 1 - RallySafe Times'!BC37</f>
        <v>N</v>
      </c>
      <c r="L41" s="15">
        <f>+'[1]Leg 2'!U35</f>
        <v>9.2912037037037334E-2</v>
      </c>
      <c r="M41" s="15">
        <f>+H41+L41</f>
        <v>9.2912037037037334E-2</v>
      </c>
      <c r="N41" s="14" t="str">
        <f>'[1]Leg 2 - RallySafe Times'!BC37</f>
        <v>N</v>
      </c>
      <c r="O41" s="15">
        <f>+'[1]Leg 3'!W35</f>
        <v>0.17767361111111118</v>
      </c>
      <c r="P41" s="14" t="str">
        <f>'[1]Leg 3 - RallySafe Times '!BC37</f>
        <v>N</v>
      </c>
      <c r="Q41" s="15">
        <f>'[1]Leg 4'!U35</f>
        <v>0.12415162037037042</v>
      </c>
      <c r="R41" s="14" t="str">
        <f>'[1]Leg 4 - RallySafe Times'!BC37</f>
        <v>N</v>
      </c>
      <c r="S41" s="15">
        <f>'[1]Leg 5'!U35</f>
        <v>0.15777314814814825</v>
      </c>
      <c r="T41" s="14" t="str">
        <f>'[1]Leg 5 - RallySafe Times'!BC37</f>
        <v>N</v>
      </c>
      <c r="U41" s="14">
        <f>'[1]Leg 1'!S35+'[1]Leg 1'!U35+'[1]Leg 2'!S35+'[1]Leg 3'!U35+'[1]Leg 4'!S35+'[1]Leg 5'!S35</f>
        <v>7.7479166666666655E-2</v>
      </c>
      <c r="V41" s="11">
        <f>'[1]Leg 1'!T35+'[1]Leg 2'!T35+'[1]Leg 3'!V35+'[1]Leg 4'!T35+'[1]Leg 5'!T35</f>
        <v>13</v>
      </c>
      <c r="W41" s="22">
        <f>J41+L41+O41+Q41+S41</f>
        <v>0.62998958333333377</v>
      </c>
      <c r="X41" s="23"/>
      <c r="Y41" s="23"/>
      <c r="Z41" s="17">
        <f t="shared" si="3"/>
        <v>8</v>
      </c>
      <c r="AA41" s="18"/>
    </row>
    <row r="42" spans="1:27" x14ac:dyDescent="0.25">
      <c r="A42" s="9">
        <f>+[1]Competitor!A26</f>
        <v>26</v>
      </c>
      <c r="B42" s="9" t="str">
        <f>[1]Competitor!B26</f>
        <v>O 45</v>
      </c>
      <c r="C42" s="10" t="str">
        <f>+[1]Competitor!H26</f>
        <v>Dylan</v>
      </c>
      <c r="D42" s="10" t="str">
        <f>+[1]Competitor!I26</f>
        <v>De Szabo</v>
      </c>
      <c r="E42" s="10">
        <f>+[1]Competitor!J27</f>
        <v>0</v>
      </c>
      <c r="F42" s="10">
        <f>+[1]Competitor!K27</f>
        <v>0</v>
      </c>
      <c r="G42" s="9"/>
      <c r="H42" s="12">
        <f>+[1]Prolog!J26</f>
        <v>0</v>
      </c>
      <c r="I42" s="20" t="str">
        <f>B42</f>
        <v>O 45</v>
      </c>
      <c r="J42" s="21">
        <f>'[1]Leg 1'!U27</f>
        <v>6.7718749999999939E-2</v>
      </c>
      <c r="K42" s="21" t="str">
        <f>'[1]Leg 1 - RallySafe Times'!BC29</f>
        <v>N</v>
      </c>
      <c r="L42" s="15">
        <f>+'[1]Leg 2'!U27</f>
        <v>0.10613078703703714</v>
      </c>
      <c r="M42" s="15">
        <f>+H42+L42</f>
        <v>0.10613078703703714</v>
      </c>
      <c r="N42" s="14" t="str">
        <f>'[1]Leg 2 - RallySafe Times'!BC29</f>
        <v>N</v>
      </c>
      <c r="O42" s="15">
        <f>+'[1]Leg 3'!W27</f>
        <v>0.18431365740740774</v>
      </c>
      <c r="P42" s="14" t="str">
        <f>'[1]Leg 3 - RallySafe Times '!BC29</f>
        <v>N</v>
      </c>
      <c r="Q42" s="15">
        <f>'[1]Leg 4'!U27</f>
        <v>0.27447337962962959</v>
      </c>
      <c r="R42" s="14" t="str">
        <f>'[1]Leg 4 - RallySafe Times'!BC29</f>
        <v>Y</v>
      </c>
      <c r="S42" s="15">
        <f>'[1]Leg 5'!U27</f>
        <v>0.15257060185185206</v>
      </c>
      <c r="T42" s="14" t="str">
        <f>'[1]Leg 5 - RallySafe Times'!BC29</f>
        <v>N</v>
      </c>
      <c r="U42" s="14">
        <f>'[1]Leg 1'!S27+'[1]Leg 1'!U27+'[1]Leg 2'!S27+'[1]Leg 3'!U27+'[1]Leg 4'!S27+'[1]Leg 5'!S27</f>
        <v>6.7718749999999939E-2</v>
      </c>
      <c r="V42" s="11">
        <f>'[1]Leg 1'!T27+'[1]Leg 2'!T27+'[1]Leg 3'!V27+'[1]Leg 4'!T27+'[1]Leg 5'!T27</f>
        <v>12</v>
      </c>
      <c r="W42" s="22">
        <f>J42+L42+O42+Q42+S42</f>
        <v>0.78520717592592648</v>
      </c>
      <c r="X42" s="23"/>
      <c r="Y42" s="23"/>
      <c r="Z42" s="17">
        <f t="shared" si="3"/>
        <v>9</v>
      </c>
      <c r="AA42" s="18"/>
    </row>
    <row r="43" spans="1:27" x14ac:dyDescent="0.25">
      <c r="A43" s="9"/>
      <c r="B43" s="9"/>
      <c r="C43" s="10"/>
      <c r="D43" s="10"/>
      <c r="E43" s="10"/>
      <c r="F43" s="10"/>
      <c r="G43" s="9"/>
      <c r="H43" s="12"/>
      <c r="I43" s="20"/>
      <c r="J43" s="21"/>
      <c r="K43" s="21"/>
      <c r="L43" s="15"/>
      <c r="M43" s="15"/>
      <c r="N43" s="14"/>
      <c r="O43" s="15"/>
      <c r="P43" s="14"/>
      <c r="Q43" s="15"/>
      <c r="R43" s="14"/>
      <c r="S43" s="15"/>
      <c r="T43" s="14"/>
      <c r="U43" s="14"/>
      <c r="V43" s="11"/>
      <c r="W43" s="22"/>
      <c r="X43" s="23"/>
      <c r="Y43" s="23"/>
      <c r="Z43" s="17"/>
      <c r="AA43" s="18"/>
    </row>
    <row r="44" spans="1:27" x14ac:dyDescent="0.25">
      <c r="A44" s="9">
        <f>+[1]Competitor!A40</f>
        <v>98</v>
      </c>
      <c r="B44" s="9" t="str">
        <f>[1]Competitor!B40</f>
        <v>QUAD</v>
      </c>
      <c r="C44" s="10" t="str">
        <f>+[1]Competitor!H40</f>
        <v>Victor</v>
      </c>
      <c r="D44" s="10" t="str">
        <f>+[1]Competitor!I40</f>
        <v>Bonnaci</v>
      </c>
      <c r="E44" s="10">
        <f>+[1]Competitor!J41</f>
        <v>0</v>
      </c>
      <c r="F44" s="10">
        <f>+[1]Competitor!K41</f>
        <v>0</v>
      </c>
      <c r="G44" s="9"/>
      <c r="H44" s="12">
        <f>+[1]Prolog!J41</f>
        <v>0</v>
      </c>
      <c r="I44" s="20" t="str">
        <f>B44</f>
        <v>QUAD</v>
      </c>
      <c r="J44" s="21">
        <f>'[1]Leg 1'!U40</f>
        <v>5.6113425925925942E-2</v>
      </c>
      <c r="K44" s="21" t="str">
        <f>'[1]Leg 1 - RallySafe Times'!BC42</f>
        <v>N</v>
      </c>
      <c r="L44" s="15">
        <f>+'[1]Leg 2'!U40</f>
        <v>9.8936342592592708E-2</v>
      </c>
      <c r="M44" s="15">
        <f>+H44+L44</f>
        <v>9.8936342592592708E-2</v>
      </c>
      <c r="N44" s="14" t="str">
        <f>'[1]Leg 2 - RallySafe Times'!BC42</f>
        <v>N</v>
      </c>
      <c r="O44" s="15">
        <f>+'[1]Leg 3'!W40</f>
        <v>0.16621180555555548</v>
      </c>
      <c r="P44" s="14" t="str">
        <f>'[1]Leg 3 - RallySafe Times '!BC42</f>
        <v>N</v>
      </c>
      <c r="Q44" s="15">
        <f>'[1]Leg 4'!U40</f>
        <v>0.12718518518518512</v>
      </c>
      <c r="R44" s="14" t="str">
        <f>'[1]Leg 4 - RallySafe Times'!BC42</f>
        <v>N</v>
      </c>
      <c r="S44" s="15">
        <f>'[1]Leg 5'!U40</f>
        <v>0.34722222222222221</v>
      </c>
      <c r="T44" s="14" t="str">
        <f>'[1]Leg 5 - RallySafe Times'!BC42</f>
        <v>N</v>
      </c>
      <c r="U44" s="14">
        <f>'[1]Leg 1'!S40+'[1]Leg 1'!U40+'[1]Leg 2'!S40+'[1]Leg 3'!U40+'[1]Leg 4'!S40+'[1]Leg 5'!S40</f>
        <v>5.6113425925925942E-2</v>
      </c>
      <c r="V44" s="11">
        <f>'[1]Leg 1'!T40+'[1]Leg 2'!T40+'[1]Leg 3'!V40+'[1]Leg 4'!T40+'[1]Leg 5'!T40</f>
        <v>10</v>
      </c>
      <c r="W44" s="22">
        <f>J44+L44+O44+Q44+S44</f>
        <v>0.79566898148148146</v>
      </c>
      <c r="X44" s="23"/>
      <c r="Y44" s="23"/>
      <c r="Z44" s="17">
        <v>1</v>
      </c>
      <c r="AA4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Autos Category Classification</vt:lpstr>
      <vt:lpstr>Autos Overall Classification</vt:lpstr>
      <vt:lpstr>Motos Overall Classification</vt:lpstr>
      <vt:lpstr>Motos Category 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2018-08-11T06:12:51Z</dcterms:created>
  <dcterms:modified xsi:type="dcterms:W3CDTF">2018-08-11T06:59:42Z</dcterms:modified>
</cp:coreProperties>
</file>