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<sst xmlns="http://schemas.openxmlformats.org/spreadsheetml/2006/main" count="63" uniqueCount="59">
  <si>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</si>
  <si>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</si>
  <si>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</si>
  <si>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</si>
  <si>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</si>
  <si>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</si>
  <si>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</si>
  <si>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</si>
  <si>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</si>
  <si>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</si>
  <si>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</si>
  <si>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</si>
  <si>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</si>
  <si>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</si>
  <si>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"Утвержден" «    »________________20__г.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</si>
  <si>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</si>
  <si>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</si>
  <si>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</si>
  <si>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</si>
  <si>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ОС</t>
  </si>
  <si>
    <t>02-01 объектная смета</t>
  </si>
  <si>
    <t>Итого по Главе 2</t>
  </si>
  <si>
    <t>Глава 6. Наружные сети и сооружения водоснабжения, канализации, теплоснабжения и газоснабжения</t>
  </si>
  <si>
    <t>ЛС</t>
  </si>
  <si>
    <t>06-01 наружные сети водопровода</t>
  </si>
  <si>
    <t>06-02 наружные сети канализации</t>
  </si>
  <si>
    <t>06-03 теплотрасса</t>
  </si>
  <si>
    <t>Итого по Главе 6</t>
  </si>
  <si>
    <t>Глава 7. Благоустройство и озеленение территории</t>
  </si>
  <si>
    <t>07-01- благоустройство</t>
  </si>
  <si>
    <t>Итого по Главе 7</t>
  </si>
  <si>
    <t>Итого по Главам 1-7</t>
  </si>
  <si>
    <t>Глава 8. Временные здания и сооружения</t>
  </si>
  <si>
    <t>ГСН 81-05-01-2001</t>
  </si>
  <si>
    <t>Временные здания и сооружения 1,8%</t>
  </si>
  <si>
    <t>Итого по Главе 8</t>
  </si>
  <si>
    <t>Итого по Главам 1-8</t>
  </si>
  <si>
    <t>Глава 9. Прочие работы и затраты</t>
  </si>
  <si>
    <t>ГСН 81-05-02-2001</t>
  </si>
  <si>
    <t>При производстве работ в зимнее время 1,5%</t>
  </si>
  <si>
    <t>Итого по Главе 9</t>
  </si>
  <si>
    <t>Итого по Главам 1-9</t>
  </si>
  <si>
    <t>Глава 12. Проектные и изыскательские работы</t>
  </si>
  <si>
    <t>Итого по Главе 12</t>
  </si>
  <si>
    <t>Итого по Главам 1-12</t>
  </si>
  <si>
    <t>Налоги и обязательные платежи</t>
  </si>
  <si>
    <t>Налоговый кодекс</t>
  </si>
  <si>
    <t>НДС 18%</t>
  </si>
  <si>
    <t>Итого Налоги</t>
  </si>
  <si>
    <t>Всего по сводному расчету</t>
  </si>
  <si>
    <t xml:space="preserve">Руководитель проектной организации </t>
  </si>
  <si>
    <t xml:space="preserve">Главный инженер проекта </t>
  </si>
  <si>
    <t xml:space="preserve">Начальник </t>
  </si>
  <si>
    <t xml:space="preserve">Отдела </t>
  </si>
  <si>
    <t>Индексы 1 квартала 2007г.</t>
  </si>
  <si>
    <t>Итого в ценах 1 квартала 2007г.</t>
  </si>
  <si>
    <t>Реконструкция Молодежного культурно-досугового центра</t>
  </si>
  <si>
    <t>Составлена в ценах по состоянию на 1 квартал 2007г.</t>
  </si>
  <si>
    <t>Сводный сметный расчет в сумме 145205,755 тыс.руб.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</si>
</sst>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"/>
    <numFmt numFmtId="179" formatCode="0.0000000"/>
    <numFmt numFmtId="180" formatCode="0.000000"/>
  </numFmts>
  <fonts count="39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177" fontId="3" fillId="0" borderId="10" xfId="0" applyNumberFormat="1" applyFont="1" applyBorder="1" applyAlignment="1">
      <alignment horizontal="right" vertical="top" wrapText="1"/>
    </xf>
    <xf numFmtId="177" fontId="3" fillId="0" borderId="10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right" vertical="top" wrapText="1"/>
    </xf>
    <xf numFmtId="177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PageLayoutView="0" workbookViewId="0" topLeftCell="A1">
      <selection activeCell="A39" sqref="A39:IV39"/>
    </sheetView>
  </sheetViews>
  <sheetFormatPr defaultColWidth="9.00390625" defaultRowHeight="12.75"/>
  <cols>
    <col min="1" max="1" width="5.00390625" style="11" customWidth="1"/>
    <col min="2" max="2" width="17.875" style="15" customWidth="1"/>
    <col min="3" max="3" width="48.375" style="12" customWidth="1"/>
    <col min="4" max="4" width="12.25390625" style="7" customWidth="1"/>
    <col min="5" max="5" width="13.00390625" style="7" customWidth="1"/>
    <col min="6" max="6" width="13.375" style="7" customWidth="1"/>
    <col min="7" max="7" width="12.625" style="7" customWidth="1"/>
    <col min="8" max="8" width="13.375" style="7" customWidth="1"/>
  </cols>
  <sheetData>
    <row r="1" spans="4:8" ht="12.75">
      <c r="D1" s="3"/>
      <c r="E1" s="3"/>
      <c r="F1" s="3"/>
      <c r="G1" s="3"/>
      <c r="H1" s="10" t="s">
        <v>6</v>
      </c>
    </row>
    <row r="2" spans="2:8" ht="12.75">
      <c r="B2" s="15" t="s">
        <v>8</v>
      </c>
      <c r="C2" s="13"/>
      <c r="D2" s="5"/>
      <c r="E2" s="5"/>
      <c r="F2" s="5"/>
      <c r="G2" s="5"/>
      <c r="H2" s="3"/>
    </row>
    <row r="3" spans="4:8" ht="12.75">
      <c r="D3" s="8" t="s">
        <v>9</v>
      </c>
      <c r="F3" s="3"/>
      <c r="G3" s="3"/>
      <c r="H3" s="3"/>
    </row>
    <row r="4" spans="2:8" ht="12.75">
      <c r="B4" s="15" t="s">
        <v>14</v>
      </c>
      <c r="C4" s="14"/>
      <c r="D4" s="3"/>
      <c r="E4" s="8"/>
      <c r="F4" s="3"/>
      <c r="G4" s="3"/>
      <c r="H4" s="3"/>
    </row>
    <row r="5" spans="4:8" ht="12.75">
      <c r="D5" s="3"/>
      <c r="E5" s="8"/>
      <c r="F5" s="3"/>
      <c r="G5" s="3"/>
      <c r="H5" s="3"/>
    </row>
    <row r="6" spans="2:8" ht="12.75">
      <c r="B6" s="15" t="s">
        <v>58</v>
      </c>
      <c r="D6" s="3"/>
      <c r="E6" s="8"/>
      <c r="F6" s="3"/>
      <c r="G6" s="3"/>
      <c r="H6" s="3"/>
    </row>
    <row r="7" spans="2:8" ht="12.75">
      <c r="B7" s="15" t="s">
        <v>15</v>
      </c>
      <c r="D7" s="3"/>
      <c r="E7" s="3"/>
      <c r="F7" s="3"/>
      <c r="G7" s="3"/>
      <c r="H7" s="3"/>
    </row>
    <row r="8" spans="3:8" ht="12.75">
      <c r="C8" s="13"/>
      <c r="D8" s="5"/>
      <c r="E8" s="9"/>
      <c r="F8" s="5"/>
      <c r="G8" s="5"/>
      <c r="H8" s="3"/>
    </row>
    <row r="9" spans="4:8" ht="12.75">
      <c r="D9" s="8" t="s">
        <v>11</v>
      </c>
      <c r="F9" s="3"/>
      <c r="G9" s="3"/>
      <c r="H9" s="3"/>
    </row>
    <row r="10" spans="4:8" ht="12.75">
      <c r="D10" s="3"/>
      <c r="E10" s="8"/>
      <c r="F10" s="3"/>
      <c r="G10" s="3"/>
      <c r="H10" s="3"/>
    </row>
    <row r="11" spans="2:8" ht="12.75">
      <c r="B11" s="15" t="s">
        <v>10</v>
      </c>
      <c r="H11" s="3"/>
    </row>
    <row r="12" spans="7:8" ht="12.75">
      <c r="G12" s="3"/>
      <c r="H12" s="3"/>
    </row>
    <row r="13" spans="4:8" ht="12.75">
      <c r="D13" s="2" t="s">
        <v>7</v>
      </c>
      <c r="F13" s="3"/>
      <c r="G13" s="3"/>
      <c r="H13" s="3"/>
    </row>
    <row r="14" spans="4:8" ht="12.75">
      <c r="D14" s="6"/>
      <c r="F14" s="3"/>
      <c r="G14" s="3"/>
      <c r="H14" s="3"/>
    </row>
    <row r="15" spans="3:8" ht="12.75">
      <c r="C15" s="13"/>
      <c r="D15" s="5" t="s">
        <v>56</v>
      </c>
      <c r="E15" s="9"/>
      <c r="F15" s="5"/>
      <c r="G15" s="5"/>
      <c r="H15" s="3"/>
    </row>
    <row r="16" spans="4:8" ht="12.75">
      <c r="D16" s="1" t="s">
        <v>0</v>
      </c>
      <c r="F16" s="3"/>
      <c r="G16" s="3"/>
      <c r="H16" s="3"/>
    </row>
    <row r="17" ht="12.75">
      <c r="H17" s="3"/>
    </row>
    <row r="18" spans="2:8" ht="12.75">
      <c r="B18" s="15" t="s">
        <v>57</v>
      </c>
      <c r="D18" s="6"/>
      <c r="E18" s="3"/>
      <c r="F18" s="3"/>
      <c r="G18" s="3"/>
      <c r="H18" s="3"/>
    </row>
    <row r="19" spans="4:8" ht="12.75">
      <c r="D19" s="6"/>
      <c r="E19" s="3"/>
      <c r="F19" s="3"/>
      <c r="G19" s="3"/>
      <c r="H19" s="3"/>
    </row>
    <row r="20" spans="4:8" ht="12.75">
      <c r="D20" s="3"/>
      <c r="E20" s="3"/>
      <c r="F20" s="3"/>
      <c r="G20" s="3"/>
      <c r="H20" s="3"/>
    </row>
    <row r="21" spans="1:8" ht="12.75" customHeight="1">
      <c r="A21" s="35" t="s">
        <v>1</v>
      </c>
      <c r="B21" s="36" t="s">
        <v>12</v>
      </c>
      <c r="C21" s="35" t="s">
        <v>13</v>
      </c>
      <c r="D21" s="37" t="s">
        <v>16</v>
      </c>
      <c r="E21" s="37"/>
      <c r="F21" s="37"/>
      <c r="G21" s="37"/>
      <c r="H21" s="35" t="s">
        <v>17</v>
      </c>
    </row>
    <row r="22" spans="1:8" ht="12.75">
      <c r="A22" s="35"/>
      <c r="B22" s="36"/>
      <c r="C22" s="35"/>
      <c r="D22" s="35" t="s">
        <v>5</v>
      </c>
      <c r="E22" s="35" t="s">
        <v>2</v>
      </c>
      <c r="F22" s="35" t="s">
        <v>3</v>
      </c>
      <c r="G22" s="35" t="s">
        <v>4</v>
      </c>
      <c r="H22" s="35"/>
    </row>
    <row r="23" spans="1:8" ht="12.75">
      <c r="A23" s="35"/>
      <c r="B23" s="36"/>
      <c r="C23" s="35"/>
      <c r="D23" s="35"/>
      <c r="E23" s="35"/>
      <c r="F23" s="35"/>
      <c r="G23" s="35"/>
      <c r="H23" s="35"/>
    </row>
    <row r="24" spans="1:8" ht="12.75">
      <c r="A24" s="35"/>
      <c r="B24" s="36"/>
      <c r="C24" s="35"/>
      <c r="D24" s="35"/>
      <c r="E24" s="35"/>
      <c r="F24" s="35"/>
      <c r="G24" s="35"/>
      <c r="H24" s="35"/>
    </row>
    <row r="25" spans="1:8" ht="12.75">
      <c r="A25" s="4">
        <v>1</v>
      </c>
      <c r="B25" s="16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4">
        <v>8</v>
      </c>
    </row>
    <row r="26" spans="1:8" ht="12.75">
      <c r="A26" s="33" t="s">
        <v>18</v>
      </c>
      <c r="B26" s="34"/>
      <c r="C26" s="34"/>
      <c r="D26" s="34"/>
      <c r="E26" s="34"/>
      <c r="F26" s="34"/>
      <c r="G26" s="34"/>
      <c r="H26" s="34"/>
    </row>
    <row r="27" spans="1:8" ht="12.75">
      <c r="A27" s="17">
        <v>1</v>
      </c>
      <c r="B27" s="18" t="s">
        <v>19</v>
      </c>
      <c r="C27" s="19" t="s">
        <v>20</v>
      </c>
      <c r="D27" s="20">
        <v>28290.838</v>
      </c>
      <c r="E27" s="20">
        <v>600.533</v>
      </c>
      <c r="F27" s="21"/>
      <c r="G27" s="21"/>
      <c r="H27" s="20">
        <v>28891.371</v>
      </c>
    </row>
    <row r="28" spans="1:8" ht="12.75">
      <c r="A28" s="22"/>
      <c r="B28" s="23"/>
      <c r="C28" s="19" t="s">
        <v>21</v>
      </c>
      <c r="D28" s="20">
        <v>28290.838</v>
      </c>
      <c r="E28" s="20">
        <v>600.533</v>
      </c>
      <c r="F28" s="21"/>
      <c r="G28" s="21"/>
      <c r="H28" s="20">
        <v>28891.371</v>
      </c>
    </row>
    <row r="29" spans="1:8" ht="12.75">
      <c r="A29" s="33" t="s">
        <v>22</v>
      </c>
      <c r="B29" s="34"/>
      <c r="C29" s="34"/>
      <c r="D29" s="34"/>
      <c r="E29" s="34"/>
      <c r="F29" s="34"/>
      <c r="G29" s="34"/>
      <c r="H29" s="34"/>
    </row>
    <row r="30" spans="1:8" ht="12.75">
      <c r="A30" s="17">
        <v>2</v>
      </c>
      <c r="B30" s="18" t="s">
        <v>23</v>
      </c>
      <c r="C30" s="19" t="s">
        <v>24</v>
      </c>
      <c r="D30" s="20">
        <v>23.099</v>
      </c>
      <c r="E30" s="21"/>
      <c r="F30" s="21"/>
      <c r="G30" s="21"/>
      <c r="H30" s="20">
        <v>23.099</v>
      </c>
    </row>
    <row r="31" spans="1:8" ht="12.75">
      <c r="A31" s="17">
        <v>3</v>
      </c>
      <c r="B31" s="18" t="s">
        <v>23</v>
      </c>
      <c r="C31" s="19" t="s">
        <v>25</v>
      </c>
      <c r="D31" s="20">
        <v>11.337</v>
      </c>
      <c r="E31" s="21"/>
      <c r="F31" s="21"/>
      <c r="G31" s="21"/>
      <c r="H31" s="20">
        <v>11.337</v>
      </c>
    </row>
    <row r="32" spans="1:8" ht="12.75">
      <c r="A32" s="17">
        <v>4</v>
      </c>
      <c r="B32" s="18" t="s">
        <v>23</v>
      </c>
      <c r="C32" s="19" t="s">
        <v>26</v>
      </c>
      <c r="D32" s="20">
        <v>229.22</v>
      </c>
      <c r="E32" s="21"/>
      <c r="F32" s="21"/>
      <c r="G32" s="21"/>
      <c r="H32" s="20">
        <v>229.22</v>
      </c>
    </row>
    <row r="33" spans="1:8" ht="12.75">
      <c r="A33" s="22"/>
      <c r="B33" s="23"/>
      <c r="C33" s="19" t="s">
        <v>27</v>
      </c>
      <c r="D33" s="20">
        <v>263.656</v>
      </c>
      <c r="E33" s="21"/>
      <c r="F33" s="21"/>
      <c r="G33" s="21"/>
      <c r="H33" s="20">
        <v>263.656</v>
      </c>
    </row>
    <row r="34" spans="1:8" ht="12.75">
      <c r="A34" s="33" t="s">
        <v>28</v>
      </c>
      <c r="B34" s="34"/>
      <c r="C34" s="34"/>
      <c r="D34" s="34"/>
      <c r="E34" s="34"/>
      <c r="F34" s="34"/>
      <c r="G34" s="34"/>
      <c r="H34" s="34"/>
    </row>
    <row r="35" spans="1:8" ht="12.75">
      <c r="A35" s="17">
        <v>5</v>
      </c>
      <c r="B35" s="18" t="s">
        <v>23</v>
      </c>
      <c r="C35" s="19" t="s">
        <v>29</v>
      </c>
      <c r="D35" s="20">
        <v>396.706</v>
      </c>
      <c r="E35" s="21"/>
      <c r="F35" s="21"/>
      <c r="G35" s="21"/>
      <c r="H35" s="20">
        <v>396.706</v>
      </c>
    </row>
    <row r="36" spans="1:8" ht="12.75">
      <c r="A36" s="22"/>
      <c r="B36" s="23"/>
      <c r="C36" s="19" t="s">
        <v>30</v>
      </c>
      <c r="D36" s="20">
        <v>396.706</v>
      </c>
      <c r="E36" s="21"/>
      <c r="F36" s="21"/>
      <c r="G36" s="21"/>
      <c r="H36" s="20">
        <v>396.706</v>
      </c>
    </row>
    <row r="37" spans="1:8" ht="12.75">
      <c r="A37" s="22"/>
      <c r="B37" s="23"/>
      <c r="C37" s="19" t="s">
        <v>31</v>
      </c>
      <c r="D37" s="20">
        <v>28951.2</v>
      </c>
      <c r="E37" s="20">
        <v>600.533</v>
      </c>
      <c r="F37" s="21"/>
      <c r="G37" s="21"/>
      <c r="H37" s="20">
        <v>29551.733</v>
      </c>
    </row>
    <row r="38" spans="1:8" ht="12.75">
      <c r="A38" s="22"/>
      <c r="B38" s="23"/>
      <c r="C38" s="19" t="s">
        <v>54</v>
      </c>
      <c r="D38" s="20">
        <v>4.03</v>
      </c>
      <c r="E38" s="20">
        <v>4.03</v>
      </c>
      <c r="F38" s="21"/>
      <c r="G38" s="21"/>
      <c r="H38" s="20"/>
    </row>
    <row r="39" spans="1:8" s="32" customFormat="1" ht="12.75">
      <c r="A39" s="26"/>
      <c r="B39" s="27"/>
      <c r="C39" s="28" t="s">
        <v>55</v>
      </c>
      <c r="D39" s="29">
        <f>D37*D38</f>
        <v>116673.33600000001</v>
      </c>
      <c r="E39" s="30">
        <f>E37*E38</f>
        <v>2420.1479900000004</v>
      </c>
      <c r="F39" s="31"/>
      <c r="G39" s="31"/>
      <c r="H39" s="29">
        <f>D39+E39</f>
        <v>119093.48399000001</v>
      </c>
    </row>
    <row r="40" spans="1:8" ht="12.75">
      <c r="A40" s="33" t="s">
        <v>32</v>
      </c>
      <c r="B40" s="34"/>
      <c r="C40" s="34"/>
      <c r="D40" s="34"/>
      <c r="E40" s="34"/>
      <c r="F40" s="34"/>
      <c r="G40" s="34"/>
      <c r="H40" s="34"/>
    </row>
    <row r="41" spans="1:8" ht="12.75">
      <c r="A41" s="17">
        <v>6</v>
      </c>
      <c r="B41" s="18" t="s">
        <v>33</v>
      </c>
      <c r="C41" s="19" t="s">
        <v>34</v>
      </c>
      <c r="D41" s="25">
        <f>D39*0.018</f>
        <v>2100.120048</v>
      </c>
      <c r="E41" s="25">
        <f>E39*0.018</f>
        <v>43.562663820000004</v>
      </c>
      <c r="F41" s="21"/>
      <c r="G41" s="21"/>
      <c r="H41" s="25">
        <f>D41+E41</f>
        <v>2143.6827118200003</v>
      </c>
    </row>
    <row r="42" spans="1:8" ht="12.75">
      <c r="A42" s="22"/>
      <c r="B42" s="23"/>
      <c r="C42" s="19" t="s">
        <v>35</v>
      </c>
      <c r="D42" s="25">
        <f>D41</f>
        <v>2100.120048</v>
      </c>
      <c r="E42" s="25">
        <f>E41</f>
        <v>43.562663820000004</v>
      </c>
      <c r="F42" s="21"/>
      <c r="G42" s="21"/>
      <c r="H42" s="25">
        <f>H41</f>
        <v>2143.6827118200003</v>
      </c>
    </row>
    <row r="43" spans="1:8" ht="12.75">
      <c r="A43" s="22"/>
      <c r="B43" s="23"/>
      <c r="C43" s="19" t="s">
        <v>36</v>
      </c>
      <c r="D43" s="24">
        <f>D39+D42</f>
        <v>118773.45604800001</v>
      </c>
      <c r="E43" s="24">
        <f>E39+E42</f>
        <v>2463.7106538200005</v>
      </c>
      <c r="F43" s="21"/>
      <c r="G43" s="21"/>
      <c r="H43" s="24">
        <f>D43+E43</f>
        <v>121237.16670182001</v>
      </c>
    </row>
    <row r="44" spans="1:8" ht="12.75">
      <c r="A44" s="33" t="s">
        <v>37</v>
      </c>
      <c r="B44" s="34"/>
      <c r="C44" s="34"/>
      <c r="D44" s="34"/>
      <c r="E44" s="34"/>
      <c r="F44" s="34"/>
      <c r="G44" s="34"/>
      <c r="H44" s="34"/>
    </row>
    <row r="45" spans="1:8" ht="12.75">
      <c r="A45" s="17">
        <v>7</v>
      </c>
      <c r="B45" s="18" t="s">
        <v>38</v>
      </c>
      <c r="C45" s="19" t="s">
        <v>39</v>
      </c>
      <c r="D45" s="25">
        <f>D43*0.015</f>
        <v>1781.6018407200002</v>
      </c>
      <c r="E45" s="25">
        <f>E43*0.015</f>
        <v>36.95565980730001</v>
      </c>
      <c r="F45" s="21"/>
      <c r="G45" s="21"/>
      <c r="H45" s="25">
        <f>D45+E45</f>
        <v>1818.5575005273001</v>
      </c>
    </row>
    <row r="46" spans="1:8" ht="12.75">
      <c r="A46" s="22"/>
      <c r="B46" s="23"/>
      <c r="C46" s="19" t="s">
        <v>40</v>
      </c>
      <c r="D46" s="25">
        <f>D45</f>
        <v>1781.6018407200002</v>
      </c>
      <c r="E46" s="25">
        <f>E45</f>
        <v>36.95565980730001</v>
      </c>
      <c r="F46" s="21"/>
      <c r="G46" s="21"/>
      <c r="H46" s="25">
        <f>H45</f>
        <v>1818.5575005273001</v>
      </c>
    </row>
    <row r="47" spans="1:8" ht="12.75">
      <c r="A47" s="22"/>
      <c r="B47" s="23"/>
      <c r="C47" s="19" t="s">
        <v>41</v>
      </c>
      <c r="D47" s="24">
        <f>D43+D46</f>
        <v>120555.05788872001</v>
      </c>
      <c r="E47" s="24">
        <f>E43+E46</f>
        <v>2500.6663136273005</v>
      </c>
      <c r="F47" s="21"/>
      <c r="G47" s="21"/>
      <c r="H47" s="24">
        <f>D47+E47</f>
        <v>123055.72420234731</v>
      </c>
    </row>
    <row r="48" spans="1:8" ht="12.75">
      <c r="A48" s="33" t="s">
        <v>42</v>
      </c>
      <c r="B48" s="34"/>
      <c r="C48" s="34"/>
      <c r="D48" s="34"/>
      <c r="E48" s="34"/>
      <c r="F48" s="34"/>
      <c r="G48" s="34"/>
      <c r="H48" s="34"/>
    </row>
    <row r="49" spans="1:8" ht="12.75">
      <c r="A49" s="22"/>
      <c r="B49" s="23"/>
      <c r="C49" s="19" t="s">
        <v>43</v>
      </c>
      <c r="D49" s="21"/>
      <c r="E49" s="21"/>
      <c r="F49" s="21"/>
      <c r="G49" s="21"/>
      <c r="H49" s="21"/>
    </row>
    <row r="50" spans="1:8" ht="12.75">
      <c r="A50" s="22"/>
      <c r="B50" s="23"/>
      <c r="C50" s="19" t="s">
        <v>44</v>
      </c>
      <c r="D50" s="20"/>
      <c r="E50" s="20"/>
      <c r="F50" s="21"/>
      <c r="G50" s="21"/>
      <c r="H50" s="20"/>
    </row>
    <row r="51" spans="1:8" ht="12.75">
      <c r="A51" s="33" t="s">
        <v>45</v>
      </c>
      <c r="B51" s="34"/>
      <c r="C51" s="34"/>
      <c r="D51" s="34"/>
      <c r="E51" s="34"/>
      <c r="F51" s="34"/>
      <c r="G51" s="34"/>
      <c r="H51" s="34"/>
    </row>
    <row r="52" spans="1:8" ht="12.75">
      <c r="A52" s="17">
        <v>8</v>
      </c>
      <c r="B52" s="18" t="s">
        <v>46</v>
      </c>
      <c r="C52" s="19" t="s">
        <v>47</v>
      </c>
      <c r="D52" s="25">
        <f>D47*0.18</f>
        <v>21699.9104199696</v>
      </c>
      <c r="E52" s="25">
        <f>E47*0.18</f>
        <v>450.1199364529141</v>
      </c>
      <c r="F52" s="21"/>
      <c r="G52" s="21"/>
      <c r="H52" s="25">
        <f>D52+E52</f>
        <v>22150.030356422514</v>
      </c>
    </row>
    <row r="53" spans="1:8" ht="12.75">
      <c r="A53" s="22"/>
      <c r="B53" s="23"/>
      <c r="C53" s="19" t="s">
        <v>48</v>
      </c>
      <c r="D53" s="25">
        <f>D52</f>
        <v>21699.9104199696</v>
      </c>
      <c r="E53" s="25">
        <f>E52</f>
        <v>450.1199364529141</v>
      </c>
      <c r="F53" s="21"/>
      <c r="G53" s="21"/>
      <c r="H53" s="25">
        <f>H52</f>
        <v>22150.030356422514</v>
      </c>
    </row>
    <row r="54" spans="1:8" ht="12.75">
      <c r="A54" s="22"/>
      <c r="B54" s="23"/>
      <c r="C54" s="19" t="s">
        <v>49</v>
      </c>
      <c r="D54" s="24">
        <f>D47+D53</f>
        <v>142254.9683086896</v>
      </c>
      <c r="E54" s="24">
        <f>E47+E53</f>
        <v>2950.786250080215</v>
      </c>
      <c r="F54" s="21"/>
      <c r="G54" s="21"/>
      <c r="H54" s="24">
        <f>D54+E54</f>
        <v>145205.7545587698</v>
      </c>
    </row>
    <row r="57" ht="12.75">
      <c r="B57" s="15" t="s">
        <v>50</v>
      </c>
    </row>
    <row r="58" ht="12.75">
      <c r="B58" s="15" t="s">
        <v>51</v>
      </c>
    </row>
    <row r="59" spans="2:4" ht="12.75">
      <c r="B59" s="15" t="s">
        <v>52</v>
      </c>
      <c r="D59" s="12" t="s">
        <v>53</v>
      </c>
    </row>
    <row r="60" ht="12.75">
      <c r="B60" s="15" t="s">
        <v>8</v>
      </c>
    </row>
  </sheetData>
  <sheetProtection/>
  <mergeCells count="16"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  <mergeCell ref="A44:H44"/>
    <mergeCell ref="A48:H48"/>
    <mergeCell ref="A51:H51"/>
    <mergeCell ref="A26:H26"/>
    <mergeCell ref="A29:H29"/>
    <mergeCell ref="A34:H34"/>
    <mergeCell ref="A40:H40"/>
  </mergeCells>
  <printOptions/>
  <pageMargins left="0.7874015748031497" right="0.3937007874015748" top="0.4330708661417323" bottom="0.4724409448818898" header="0.2362204724409449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Ваня</cp:lastModifiedBy>
  <cp:lastPrinted>2003-04-03T11:03:54Z</cp:lastPrinted>
  <dcterms:created xsi:type="dcterms:W3CDTF">2002-03-25T05:35:56Z</dcterms:created>
  <dcterms:modified xsi:type="dcterms:W3CDTF">2017-05-06T14:13:20Z</dcterms:modified>
  <cp:category/>
  <cp:version/>
  <cp:contentType/>
  <cp:contentStatus/>
</cp:coreProperties>
</file>