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48" i="1" l="1"/>
  <c r="E115" i="1" l="1"/>
  <c r="E92" i="1"/>
  <c r="E58" i="1"/>
  <c r="E57" i="1"/>
  <c r="E55" i="1"/>
  <c r="E54" i="1"/>
  <c r="E53" i="1"/>
  <c r="E52" i="1"/>
  <c r="E50" i="1"/>
  <c r="E48" i="1"/>
  <c r="E47" i="1"/>
  <c r="E46" i="1"/>
  <c r="E45" i="1"/>
  <c r="E43" i="1"/>
  <c r="E42" i="1"/>
  <c r="E41" i="1"/>
  <c r="E40" i="1"/>
  <c r="E39" i="1"/>
  <c r="E37" i="1"/>
  <c r="E36" i="1"/>
  <c r="E35" i="1"/>
  <c r="E33" i="1"/>
  <c r="E32" i="1"/>
  <c r="E30" i="1"/>
  <c r="E29" i="1"/>
  <c r="E28" i="1"/>
  <c r="E26" i="1"/>
  <c r="E24" i="1"/>
  <c r="E22" i="1"/>
  <c r="E20" i="1"/>
  <c r="E129" i="1"/>
  <c r="E128" i="1"/>
  <c r="E127" i="1"/>
  <c r="E126" i="1"/>
  <c r="E125" i="1"/>
  <c r="E123" i="1"/>
  <c r="E121" i="1"/>
  <c r="E119" i="1"/>
  <c r="E117" i="1"/>
  <c r="E113" i="1"/>
  <c r="E112" i="1"/>
  <c r="E111" i="1"/>
  <c r="E109" i="1"/>
  <c r="E107" i="1"/>
  <c r="E106" i="1"/>
  <c r="E105" i="1"/>
  <c r="E104" i="1"/>
  <c r="E103" i="1"/>
  <c r="E101" i="1"/>
  <c r="E99" i="1"/>
  <c r="E98" i="1"/>
  <c r="E97" i="1"/>
  <c r="E96" i="1"/>
  <c r="E95" i="1"/>
  <c r="E94" i="1"/>
  <c r="E91" i="1"/>
  <c r="E90" i="1"/>
  <c r="E89" i="1"/>
  <c r="E87" i="1"/>
  <c r="E85" i="1"/>
  <c r="E84" i="1"/>
  <c r="E83" i="1"/>
  <c r="E81" i="1"/>
  <c r="E80" i="1"/>
  <c r="E79" i="1"/>
  <c r="E78" i="1"/>
  <c r="E77" i="1"/>
  <c r="E76" i="1"/>
  <c r="E75" i="1"/>
  <c r="E74" i="1"/>
  <c r="E73" i="1"/>
  <c r="E72" i="1"/>
  <c r="E71" i="1"/>
  <c r="E69" i="1"/>
  <c r="E67" i="1"/>
  <c r="E65" i="1"/>
  <c r="E64" i="1"/>
  <c r="E62" i="1"/>
  <c r="E17" i="1"/>
  <c r="E16" i="1"/>
  <c r="E15" i="1"/>
  <c r="E14" i="1"/>
  <c r="E12" i="1"/>
  <c r="E10" i="1"/>
  <c r="E9" i="1"/>
  <c r="E7" i="1"/>
  <c r="E18" i="1" l="1"/>
  <c r="E60" i="1"/>
  <c r="E130" i="1"/>
  <c r="E131" i="1" l="1"/>
</calcChain>
</file>

<file path=xl/sharedStrings.xml><?xml version="1.0" encoding="utf-8"?>
<sst xmlns="http://schemas.openxmlformats.org/spreadsheetml/2006/main" count="186" uniqueCount="113">
  <si>
    <t>1.1. Устройство котлована для фундамента (в т.ч. вывоз грунта)</t>
  </si>
  <si>
    <t>м3</t>
  </si>
  <si>
    <t>1.2. Устройство фундаментных плит железобетонных: плоских</t>
  </si>
  <si>
    <t>- Бетон тяжелый, класс В7,5 (М100)</t>
  </si>
  <si>
    <t>- Бетон тяжелый, крупность заполнителя: 20 мм, класс В15 (М200)</t>
  </si>
  <si>
    <t>1.3. Гидроизоляция фундаментов</t>
  </si>
  <si>
    <t>м2</t>
  </si>
  <si>
    <t>1.4. Устройство монолитных железобетонных стен подвала</t>
  </si>
  <si>
    <t>1.5. Гидроизоляция монолитных стен подвала</t>
  </si>
  <si>
    <t>2.1. Устройство монолитных железобетонных перекрытий</t>
  </si>
  <si>
    <t>100 м3</t>
  </si>
  <si>
    <t>- Плиты покрытий железобетонные</t>
  </si>
  <si>
    <t>2.2. Устройство монолитных железобетонных лестничных маршей</t>
  </si>
  <si>
    <t>2.3. Кладка стен наружных из легкобетонных стеновых блоков с утеплением минераловатными плитами и облицовкой в процессе кладки кирпичом (в 1/2 кирпича)</t>
  </si>
  <si>
    <t>- Блоки из ячеистых бетонов стеновые 2 категории, объемная масса 900 кг/м3, класс В 7,5</t>
  </si>
  <si>
    <t>- Плиты минераловатные «Лайт-Баттс» ROCKWOOL, толщина 50 мм</t>
  </si>
  <si>
    <t>2.4. Кладка стен из газобетонных блоков</t>
  </si>
  <si>
    <t>- Блоки из ячеистых бетонов стеновые 1 категории</t>
  </si>
  <si>
    <t xml:space="preserve"> шт.</t>
  </si>
  <si>
    <t>т.</t>
  </si>
  <si>
    <t>2.6. Монтаж сборных ж/б перемычек</t>
  </si>
  <si>
    <t>шт.</t>
  </si>
  <si>
    <t>- Перемычки ж/б</t>
  </si>
  <si>
    <t>2.7. Монтаж оконных блоков из ПВХ профилей</t>
  </si>
  <si>
    <t>- Блок оконный пластиковый: двустворчатый, с глухой и поворотно-откидной створкой, однокамерным стеклопакетом (24 мм), площадью до 2 м2</t>
  </si>
  <si>
    <t>2.8. Монтаж дверных блоков из ПВХ профилей</t>
  </si>
  <si>
    <t>- Блоки дверные наружные или тамбурные: с заполнением стеклопакетами (ГОСТ 30970-2002)</t>
  </si>
  <si>
    <t>2.9. Монтаж деревянных дверных блоков</t>
  </si>
  <si>
    <t>- Блоки дверные с рамочными полотнами однопольные: ДН 21-10, площадь 2,05 м2; ДН 24-10, площадь 2,35 м2</t>
  </si>
  <si>
    <t>2.10. Монтаж металлических дверных блоков</t>
  </si>
  <si>
    <t>- Дверь металлическая: двупольная, размером 1600х200 мм</t>
  </si>
  <si>
    <t>2.11. Монтаж кровельных стропил</t>
  </si>
  <si>
    <t>2.12. Устройство кровельного покрытия из металлочерепицы</t>
  </si>
  <si>
    <t>- Металлочерепица «Монтеррей»</t>
  </si>
  <si>
    <t>- Доски антисептированные обрезные длиной 4-6,5 м, шириной 75-150 мм, толщиной 32-40 мм II сорта</t>
  </si>
  <si>
    <t>2.13. Устройство пароизоляции: оклеечной в один слой</t>
  </si>
  <si>
    <t xml:space="preserve">м2 </t>
  </si>
  <si>
    <t>-Пленка подкровельная антиконденсатная (гидроизоляционная) типа ЮТАКОН</t>
  </si>
  <si>
    <t>2.14. Устройство желобов: настенных</t>
  </si>
  <si>
    <t>м.п.</t>
  </si>
  <si>
    <t>3.1. Установка водомеров</t>
  </si>
  <si>
    <t>3.2. Установка трубопроводной арматуры диаметром до 25 мм</t>
  </si>
  <si>
    <t>3.3. Прокладка трубопроводов водоснабжения диаметром 20 мм//ХВС</t>
  </si>
  <si>
    <t>м</t>
  </si>
  <si>
    <t>3.4. Прокладка трубопроводов водоснабжения диаметром 25 мм//ГВС</t>
  </si>
  <si>
    <t>3.5. Прокладка трубопроводов водоснабжения диаметром 32 мм</t>
  </si>
  <si>
    <t>1 врезка</t>
  </si>
  <si>
    <t>3.7 Установка смесителей</t>
  </si>
  <si>
    <t>3.8. Установка полотенцесушителей</t>
  </si>
  <si>
    <t>3.9. Изоляция трубопроводов трубками из вспененного каучука</t>
  </si>
  <si>
    <t>3.10 Установка умывальников</t>
  </si>
  <si>
    <t>3.11. Установка унитазов</t>
  </si>
  <si>
    <t>3.12. Установка биде</t>
  </si>
  <si>
    <t>3.13. Установка кабин душевых</t>
  </si>
  <si>
    <t>3.14. Установка моек</t>
  </si>
  <si>
    <t>копмл.</t>
  </si>
  <si>
    <t>3.15. Установка трапов</t>
  </si>
  <si>
    <t>3.16. Прокладка трубопроводов внутренней канализации</t>
  </si>
  <si>
    <t>3.17. Врезка в действующие внутренние сети трубопроводов канализации</t>
  </si>
  <si>
    <t>3.18. Установка стальных радиаторов</t>
  </si>
  <si>
    <t>кВт</t>
  </si>
  <si>
    <t>3.19. Прокладка трубопроводов отопления диаметром 20 мм</t>
  </si>
  <si>
    <t>3.20. Прокладка трубопроводов отопления диаметром 25 мм</t>
  </si>
  <si>
    <t>3.21. Установка узлов тепловых элеваторных номером: 6, 7</t>
  </si>
  <si>
    <t>3.22. Установка трубопроводной арматуры диаметром до 25 мм</t>
  </si>
  <si>
    <t>3.23. Установка термометров в оправе прямых и угловых</t>
  </si>
  <si>
    <t>- Котел настенный газовый "BAXI" PRIME HT 240</t>
  </si>
  <si>
    <t>3.26. Установка вентиляторов</t>
  </si>
  <si>
    <t xml:space="preserve">3.27. Установка фильтров </t>
  </si>
  <si>
    <t>3.28. Установка шумоглушителей</t>
  </si>
  <si>
    <t>3.29. Прокладка воздуховодов</t>
  </si>
  <si>
    <t>3.30. Монтаж диффузоров</t>
  </si>
  <si>
    <t>3.31. Монтаж электрических шкафов</t>
  </si>
  <si>
    <t>3.32. Монтаж автоматических выключателей</t>
  </si>
  <si>
    <t>3.33. Монтаж  розеток</t>
  </si>
  <si>
    <t>3.34. Монтаж выключателей</t>
  </si>
  <si>
    <t>3.35. Прокладка гофрированных труб для проводки</t>
  </si>
  <si>
    <t>3.36. Затягивание проводов в проложенные трубы</t>
  </si>
  <si>
    <t>3.37. Устройство заземления</t>
  </si>
  <si>
    <t>компл.</t>
  </si>
  <si>
    <t>м.</t>
  </si>
  <si>
    <t>3.39. Установка светильников</t>
  </si>
  <si>
    <t>4.1. Устройство выравнивающих стяжек</t>
  </si>
  <si>
    <t>4.2. Штукатурка по сетке без устройства каркаса: улучшенная стен</t>
  </si>
  <si>
    <t>- Грунтование водно-дисперсионной грунтовкой "Нортекс-Грунт"</t>
  </si>
  <si>
    <t>4.3. Окраска водными составами внутри помещений казеиновая: улучшенная</t>
  </si>
  <si>
    <t>4.4. Устройство покрытий из плит керамогранитных размером: 40х40 см</t>
  </si>
  <si>
    <t>4.5. Устройство покрытий: из досок ламинированных замковым способом</t>
  </si>
  <si>
    <t>4.6. Гладкая облицовка стен плиткой</t>
  </si>
  <si>
    <t>4.7. Устройство плинтусов поливинилхлоридных: на винтах самонарезающих</t>
  </si>
  <si>
    <t>4.8 Устройство натяжных потолков из поливинилхлоридной пленки (ПВХ)</t>
  </si>
  <si>
    <r>
      <t>-</t>
    </r>
    <r>
      <rPr>
        <sz val="10"/>
        <color theme="1"/>
        <rFont val="Arial"/>
        <family val="2"/>
        <charset val="204"/>
      </rPr>
      <t xml:space="preserve"> </t>
    </r>
    <r>
      <rPr>
        <sz val="12"/>
        <color theme="1"/>
        <rFont val="Arial"/>
        <family val="2"/>
        <charset val="204"/>
      </rPr>
      <t>Утепление покрытий плитами</t>
    </r>
  </si>
  <si>
    <t>Цена за единицу, с НДС, руб</t>
  </si>
  <si>
    <t>Единица изм.</t>
  </si>
  <si>
    <t>Наименование (вид) работ в соответствии с этапами выполнения работ, перечень материалов</t>
  </si>
  <si>
    <t>Объем
работ, 
кол-во материалов</t>
  </si>
  <si>
    <t>ВСЕГО,
руб., с НДС</t>
  </si>
  <si>
    <r>
      <t>3.6.</t>
    </r>
    <r>
      <rPr>
        <sz val="10"/>
        <color theme="1"/>
        <rFont val="Arial"/>
        <family val="2"/>
        <charset val="204"/>
      </rPr>
      <t xml:space="preserve"> </t>
    </r>
    <r>
      <rPr>
        <sz val="12"/>
        <color theme="1"/>
        <rFont val="Arial"/>
        <family val="2"/>
        <charset val="204"/>
      </rPr>
      <t>Врезка в действующие внутренние сети трубопроводов отопления и водоснабжения диаметром: 50 мм</t>
    </r>
  </si>
  <si>
    <r>
      <t>3.24.</t>
    </r>
    <r>
      <rPr>
        <sz val="10"/>
        <color theme="1"/>
        <rFont val="Arial"/>
        <family val="2"/>
        <charset val="204"/>
      </rPr>
      <t xml:space="preserve"> </t>
    </r>
    <r>
      <rPr>
        <sz val="12"/>
        <color theme="1"/>
        <rFont val="Arial"/>
        <family val="2"/>
        <charset val="204"/>
      </rPr>
      <t>Устройство систем электрического отопления полов ("теплый пол") на основе: нагревательного мата по готовому основанию</t>
    </r>
  </si>
  <si>
    <r>
      <t>3.25.</t>
    </r>
    <r>
      <rPr>
        <sz val="10"/>
        <color theme="1"/>
        <rFont val="Arial"/>
        <family val="2"/>
        <charset val="204"/>
      </rPr>
      <t xml:space="preserve"> </t>
    </r>
    <r>
      <rPr>
        <sz val="12"/>
        <color theme="1"/>
        <rFont val="Arial"/>
        <family val="2"/>
        <charset val="204"/>
      </rPr>
      <t>Установка котла отопительного</t>
    </r>
  </si>
  <si>
    <r>
      <t>3.38.</t>
    </r>
    <r>
      <rPr>
        <sz val="10"/>
        <color theme="1"/>
        <rFont val="Arial"/>
        <family val="2"/>
        <charset val="204"/>
      </rPr>
      <t xml:space="preserve"> </t>
    </r>
    <r>
      <rPr>
        <sz val="12"/>
        <color theme="1"/>
        <rFont val="Arial"/>
        <family val="2"/>
        <charset val="204"/>
      </rPr>
      <t xml:space="preserve">Монтаж провода </t>
    </r>
  </si>
  <si>
    <t>ИТОГО по разделу 1</t>
  </si>
  <si>
    <t xml:space="preserve">Раздел 1. Фундамент </t>
  </si>
  <si>
    <t>Раздел 3. Инженерное оборудование</t>
  </si>
  <si>
    <t xml:space="preserve">Раздел 2.  Возведение коробки               </t>
  </si>
  <si>
    <t>Раздел 4. Отделка</t>
  </si>
  <si>
    <t>ИТОГО по разделу 2</t>
  </si>
  <si>
    <t>ИТОГО по разделу 3</t>
  </si>
  <si>
    <t>ИТОГО по разделу 4</t>
  </si>
  <si>
    <t xml:space="preserve"> Смета расходов на проведение строительно-отделочных работ №10/17-ИЖ от 14 октября 2016 г.</t>
  </si>
  <si>
    <t xml:space="preserve">ПРИЛОЖЕНИЕ №1 к Договору подряда 
на проведение строительно-отделочных работ
№10/17-ИЖ от 14 октября 2016 г.
</t>
  </si>
  <si>
    <t>ВСЕГО</t>
  </si>
  <si>
    <t xml:space="preserve">2.5. Армирование кладки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</si>
</sst>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0" fillId="0" borderId="0" xfId="0" applyNumberFormat="1"/>
    <xf numFmtId="0" fontId="3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4" fontId="6" fillId="3" borderId="7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topLeftCell="A10" workbookViewId="0">
      <selection activeCell="A57" sqref="A57"/>
    </sheetView>
  </sheetViews>
  <sheetFormatPr defaultRowHeight="15" x14ac:dyDescent="0.25"/>
  <cols>
    <col min="1" max="1" width="82.42578125" customWidth="1"/>
    <col min="2" max="2" width="11.140625" customWidth="1"/>
    <col min="3" max="3" width="14" customWidth="1"/>
    <col min="4" max="4" width="21.140625" customWidth="1"/>
    <col min="5" max="5" width="23" customWidth="1"/>
    <col min="6" max="6" width="14.7109375" customWidth="1"/>
  </cols>
  <sheetData>
    <row r="1" spans="1:6" ht="60" x14ac:dyDescent="0.25">
      <c r="A1" s="18" t="s">
        <v>110</v>
      </c>
    </row>
    <row r="2" spans="1:6" x14ac:dyDescent="0.25">
      <c r="A2" t="s">
        <v>109</v>
      </c>
    </row>
    <row r="3" spans="1:6" ht="15.75" thickBot="1" x14ac:dyDescent="0.3"/>
    <row r="4" spans="1:6" ht="63.75" thickBot="1" x14ac:dyDescent="0.3">
      <c r="A4" s="21" t="s">
        <v>94</v>
      </c>
      <c r="B4" s="21" t="s">
        <v>93</v>
      </c>
      <c r="C4" s="22" t="s">
        <v>92</v>
      </c>
      <c r="D4" s="21" t="s">
        <v>95</v>
      </c>
      <c r="E4" s="23" t="s">
        <v>96</v>
      </c>
    </row>
    <row r="5" spans="1:6" ht="21.75" customHeight="1" thickBot="1" x14ac:dyDescent="0.3">
      <c r="A5" s="19"/>
      <c r="B5" s="19"/>
      <c r="C5" s="19"/>
      <c r="D5" s="19"/>
      <c r="E5" s="20"/>
    </row>
    <row r="6" spans="1:6" ht="15" customHeight="1" thickBot="1" x14ac:dyDescent="0.3">
      <c r="A6" s="24" t="s">
        <v>102</v>
      </c>
      <c r="B6" s="1"/>
      <c r="C6" s="1"/>
      <c r="D6" s="1"/>
      <c r="E6" s="1"/>
    </row>
    <row r="7" spans="1:6" ht="15" customHeight="1" x14ac:dyDescent="0.25">
      <c r="A7" s="31" t="s">
        <v>0</v>
      </c>
      <c r="B7" s="32" t="s">
        <v>1</v>
      </c>
      <c r="C7" s="33">
        <v>934.68</v>
      </c>
      <c r="D7" s="32">
        <v>148</v>
      </c>
      <c r="E7" s="34">
        <f>C7*D7</f>
        <v>138332.63999999998</v>
      </c>
      <c r="F7" s="4"/>
    </row>
    <row r="8" spans="1:6" ht="15" customHeight="1" x14ac:dyDescent="0.25">
      <c r="A8" s="35"/>
      <c r="B8" s="25"/>
      <c r="C8" s="26"/>
      <c r="D8" s="25"/>
      <c r="E8" s="36"/>
    </row>
    <row r="9" spans="1:6" ht="15" customHeight="1" x14ac:dyDescent="0.25">
      <c r="A9" s="37" t="s">
        <v>2</v>
      </c>
      <c r="B9" s="28" t="s">
        <v>1</v>
      </c>
      <c r="C9" s="29">
        <v>4760.84</v>
      </c>
      <c r="D9" s="28">
        <v>24</v>
      </c>
      <c r="E9" s="38">
        <f>C9*D9</f>
        <v>114260.16</v>
      </c>
    </row>
    <row r="10" spans="1:6" ht="15" customHeight="1" x14ac:dyDescent="0.25">
      <c r="A10" s="35" t="s">
        <v>3</v>
      </c>
      <c r="B10" s="25" t="s">
        <v>1</v>
      </c>
      <c r="C10" s="27">
        <v>2396.5700000000002</v>
      </c>
      <c r="D10" s="25">
        <v>8.16</v>
      </c>
      <c r="E10" s="36">
        <f>C10*D10</f>
        <v>19556.011200000001</v>
      </c>
    </row>
    <row r="11" spans="1:6" ht="15" customHeight="1" x14ac:dyDescent="0.25">
      <c r="A11" s="35"/>
      <c r="B11" s="25"/>
      <c r="C11" s="27"/>
      <c r="D11" s="25"/>
      <c r="E11" s="36"/>
    </row>
    <row r="12" spans="1:6" ht="15" customHeight="1" x14ac:dyDescent="0.25">
      <c r="A12" s="35" t="s">
        <v>4</v>
      </c>
      <c r="B12" s="25" t="s">
        <v>1</v>
      </c>
      <c r="C12" s="26">
        <v>2559.5700000000002</v>
      </c>
      <c r="D12" s="25">
        <v>24.36</v>
      </c>
      <c r="E12" s="36">
        <f>C12*D12</f>
        <v>62351.125200000002</v>
      </c>
    </row>
    <row r="13" spans="1:6" ht="15" customHeight="1" x14ac:dyDescent="0.25">
      <c r="A13" s="35"/>
      <c r="B13" s="25"/>
      <c r="C13" s="26"/>
      <c r="D13" s="25"/>
      <c r="E13" s="36"/>
    </row>
    <row r="14" spans="1:6" ht="15" customHeight="1" x14ac:dyDescent="0.25">
      <c r="A14" s="37" t="s">
        <v>5</v>
      </c>
      <c r="B14" s="28" t="s">
        <v>6</v>
      </c>
      <c r="C14" s="30">
        <v>220.35</v>
      </c>
      <c r="D14" s="28">
        <v>220</v>
      </c>
      <c r="E14" s="38">
        <f>C14*D14</f>
        <v>48477</v>
      </c>
    </row>
    <row r="15" spans="1:6" ht="15" customHeight="1" x14ac:dyDescent="0.25">
      <c r="A15" s="37" t="s">
        <v>7</v>
      </c>
      <c r="B15" s="28" t="s">
        <v>1</v>
      </c>
      <c r="C15" s="30">
        <v>5157.8900000000003</v>
      </c>
      <c r="D15" s="28">
        <v>17.899999999999999</v>
      </c>
      <c r="E15" s="39">
        <f>C15*D15</f>
        <v>92326.231</v>
      </c>
    </row>
    <row r="16" spans="1:6" ht="15" customHeight="1" x14ac:dyDescent="0.25">
      <c r="A16" s="37" t="s">
        <v>4</v>
      </c>
      <c r="B16" s="28" t="s">
        <v>1</v>
      </c>
      <c r="C16" s="29">
        <v>2559.61</v>
      </c>
      <c r="D16" s="28">
        <v>18.170000000000002</v>
      </c>
      <c r="E16" s="38">
        <f>C16*D16</f>
        <v>46508.113700000009</v>
      </c>
    </row>
    <row r="17" spans="1:6" ht="15" customHeight="1" thickBot="1" x14ac:dyDescent="0.3">
      <c r="A17" s="40" t="s">
        <v>8</v>
      </c>
      <c r="B17" s="41" t="s">
        <v>6</v>
      </c>
      <c r="C17" s="42">
        <v>220.35</v>
      </c>
      <c r="D17" s="41">
        <v>220</v>
      </c>
      <c r="E17" s="43">
        <f>C17*D17</f>
        <v>48477</v>
      </c>
    </row>
    <row r="18" spans="1:6" ht="17.25" customHeight="1" thickBot="1" x14ac:dyDescent="0.3">
      <c r="A18" s="58" t="s">
        <v>101</v>
      </c>
      <c r="B18" s="58"/>
      <c r="C18" s="58"/>
      <c r="D18" s="59"/>
      <c r="E18" s="57">
        <f>SUM(E7:E17)</f>
        <v>570288.28110000002</v>
      </c>
      <c r="F18" s="4"/>
    </row>
    <row r="19" spans="1:6" ht="15" customHeight="1" thickBot="1" x14ac:dyDescent="0.3">
      <c r="A19" s="44" t="s">
        <v>104</v>
      </c>
      <c r="B19" s="2"/>
      <c r="C19" s="2"/>
      <c r="D19" s="2"/>
      <c r="E19" s="2"/>
    </row>
    <row r="20" spans="1:6" ht="15" customHeight="1" x14ac:dyDescent="0.25">
      <c r="A20" s="45" t="s">
        <v>9</v>
      </c>
      <c r="B20" s="32" t="s">
        <v>10</v>
      </c>
      <c r="C20" s="46">
        <v>4810.2299999999996</v>
      </c>
      <c r="D20" s="33">
        <v>35.200000000000003</v>
      </c>
      <c r="E20" s="34">
        <f>C20*D20</f>
        <v>169320.09599999999</v>
      </c>
    </row>
    <row r="21" spans="1:6" ht="15" customHeight="1" x14ac:dyDescent="0.25">
      <c r="A21" s="47"/>
      <c r="B21" s="25"/>
      <c r="C21" s="27"/>
      <c r="D21" s="26"/>
      <c r="E21" s="36"/>
    </row>
    <row r="22" spans="1:6" ht="15" customHeight="1" x14ac:dyDescent="0.25">
      <c r="A22" s="47" t="s">
        <v>11</v>
      </c>
      <c r="B22" s="25" t="s">
        <v>1</v>
      </c>
      <c r="C22" s="26">
        <v>3204.15</v>
      </c>
      <c r="D22" s="26">
        <v>35.380000000000003</v>
      </c>
      <c r="E22" s="36">
        <f>C22*D22</f>
        <v>113362.827</v>
      </c>
    </row>
    <row r="23" spans="1:6" ht="15" customHeight="1" x14ac:dyDescent="0.25">
      <c r="A23" s="47"/>
      <c r="B23" s="25"/>
      <c r="C23" s="26"/>
      <c r="D23" s="26"/>
      <c r="E23" s="36"/>
    </row>
    <row r="24" spans="1:6" ht="15" customHeight="1" x14ac:dyDescent="0.25">
      <c r="A24" s="47" t="s">
        <v>12</v>
      </c>
      <c r="B24" s="25" t="s">
        <v>1</v>
      </c>
      <c r="C24" s="26">
        <v>5170.46</v>
      </c>
      <c r="D24" s="26">
        <v>3</v>
      </c>
      <c r="E24" s="36">
        <f>C24*D24</f>
        <v>15511.380000000001</v>
      </c>
    </row>
    <row r="25" spans="1:6" ht="15" customHeight="1" x14ac:dyDescent="0.25">
      <c r="A25" s="47"/>
      <c r="B25" s="25"/>
      <c r="C25" s="26"/>
      <c r="D25" s="26"/>
      <c r="E25" s="36"/>
    </row>
    <row r="26" spans="1:6" ht="15" customHeight="1" x14ac:dyDescent="0.25">
      <c r="A26" s="47" t="s">
        <v>4</v>
      </c>
      <c r="B26" s="25" t="s">
        <v>1</v>
      </c>
      <c r="C26" s="27">
        <v>2559.94</v>
      </c>
      <c r="D26" s="26">
        <v>3.0449999999999999</v>
      </c>
      <c r="E26" s="36">
        <f>C26*D26</f>
        <v>7795.0173000000004</v>
      </c>
    </row>
    <row r="27" spans="1:6" ht="15" customHeight="1" x14ac:dyDescent="0.25">
      <c r="A27" s="47"/>
      <c r="B27" s="25"/>
      <c r="C27" s="27"/>
      <c r="D27" s="26"/>
      <c r="E27" s="36"/>
    </row>
    <row r="28" spans="1:6" ht="15" customHeight="1" x14ac:dyDescent="0.25">
      <c r="A28" s="48" t="s">
        <v>13</v>
      </c>
      <c r="B28" s="28" t="s">
        <v>1</v>
      </c>
      <c r="C28" s="30">
        <v>1925.78</v>
      </c>
      <c r="D28" s="30">
        <v>137.6</v>
      </c>
      <c r="E28" s="38">
        <f>C28*D28</f>
        <v>264987.32799999998</v>
      </c>
    </row>
    <row r="29" spans="1:6" ht="15" customHeight="1" x14ac:dyDescent="0.25">
      <c r="A29" s="48" t="s">
        <v>14</v>
      </c>
      <c r="B29" s="28" t="s">
        <v>1</v>
      </c>
      <c r="C29" s="30">
        <v>4842.38</v>
      </c>
      <c r="D29" s="30">
        <v>137.6</v>
      </c>
      <c r="E29" s="38">
        <f>C29*D29</f>
        <v>666311.48800000001</v>
      </c>
    </row>
    <row r="30" spans="1:6" ht="15" customHeight="1" x14ac:dyDescent="0.25">
      <c r="A30" s="47" t="s">
        <v>15</v>
      </c>
      <c r="B30" s="25" t="s">
        <v>6</v>
      </c>
      <c r="C30" s="26">
        <v>198.43</v>
      </c>
      <c r="D30" s="26">
        <v>137.6</v>
      </c>
      <c r="E30" s="36">
        <f>C30*D30</f>
        <v>27303.968000000001</v>
      </c>
    </row>
    <row r="31" spans="1:6" ht="15" customHeight="1" x14ac:dyDescent="0.25">
      <c r="A31" s="47"/>
      <c r="B31" s="25"/>
      <c r="C31" s="26"/>
      <c r="D31" s="26"/>
      <c r="E31" s="36"/>
    </row>
    <row r="32" spans="1:6" ht="15" customHeight="1" x14ac:dyDescent="0.25">
      <c r="A32" s="48" t="s">
        <v>16</v>
      </c>
      <c r="B32" s="28" t="s">
        <v>1</v>
      </c>
      <c r="C32" s="30">
        <v>2105.98</v>
      </c>
      <c r="D32" s="30">
        <v>31.2</v>
      </c>
      <c r="E32" s="38">
        <f>C32*D32</f>
        <v>65706.576000000001</v>
      </c>
    </row>
    <row r="33" spans="1:5" ht="15" customHeight="1" x14ac:dyDescent="0.25">
      <c r="A33" s="47" t="s">
        <v>17</v>
      </c>
      <c r="B33" s="25" t="s">
        <v>18</v>
      </c>
      <c r="C33" s="26">
        <v>5216.38</v>
      </c>
      <c r="D33" s="26">
        <v>31.2</v>
      </c>
      <c r="E33" s="36">
        <f>C33*D33</f>
        <v>162751.05600000001</v>
      </c>
    </row>
    <row r="34" spans="1:5" ht="15" customHeight="1" x14ac:dyDescent="0.25">
      <c r="A34" s="47"/>
      <c r="B34" s="25"/>
      <c r="C34" s="26"/>
      <c r="D34" s="26"/>
      <c r="E34" s="36"/>
    </row>
    <row r="35" spans="1:5" ht="15" customHeight="1" x14ac:dyDescent="0.25">
      <c r="A35" s="48" t="s">
        <v>112</v>
      </c>
      <c r="B35" s="28" t="s">
        <v>19</v>
      </c>
      <c r="C35" s="29">
        <v>55418.44</v>
      </c>
      <c r="D35" s="30">
        <v>1.3</v>
      </c>
      <c r="E35" s="38">
        <f>C35*D35</f>
        <v>72043.972000000009</v>
      </c>
    </row>
    <row r="36" spans="1:5" ht="15" customHeight="1" x14ac:dyDescent="0.25">
      <c r="A36" s="48" t="s">
        <v>20</v>
      </c>
      <c r="B36" s="28" t="s">
        <v>21</v>
      </c>
      <c r="C36" s="30">
        <v>350.79</v>
      </c>
      <c r="D36" s="30">
        <v>29</v>
      </c>
      <c r="E36" s="38">
        <f>C36*D36</f>
        <v>10172.91</v>
      </c>
    </row>
    <row r="37" spans="1:5" ht="15" customHeight="1" x14ac:dyDescent="0.25">
      <c r="A37" s="47" t="s">
        <v>22</v>
      </c>
      <c r="B37" s="25" t="s">
        <v>1</v>
      </c>
      <c r="C37" s="27">
        <v>18779.14</v>
      </c>
      <c r="D37" s="26">
        <v>1.39</v>
      </c>
      <c r="E37" s="36">
        <f>C37*D37</f>
        <v>26103.004599999997</v>
      </c>
    </row>
    <row r="38" spans="1:5" ht="15" customHeight="1" x14ac:dyDescent="0.25">
      <c r="A38" s="47"/>
      <c r="B38" s="25"/>
      <c r="C38" s="27"/>
      <c r="D38" s="26"/>
      <c r="E38" s="36"/>
    </row>
    <row r="39" spans="1:5" ht="15" customHeight="1" x14ac:dyDescent="0.25">
      <c r="A39" s="48" t="s">
        <v>23</v>
      </c>
      <c r="B39" s="28" t="s">
        <v>6</v>
      </c>
      <c r="C39" s="30">
        <v>870.09</v>
      </c>
      <c r="D39" s="30">
        <v>39.42</v>
      </c>
      <c r="E39" s="38">
        <f>C39*D39</f>
        <v>34298.947800000002</v>
      </c>
    </row>
    <row r="40" spans="1:5" ht="15" customHeight="1" x14ac:dyDescent="0.25">
      <c r="A40" s="48" t="s">
        <v>24</v>
      </c>
      <c r="B40" s="28" t="s">
        <v>6</v>
      </c>
      <c r="C40" s="29">
        <v>5500.47</v>
      </c>
      <c r="D40" s="30">
        <v>39.42</v>
      </c>
      <c r="E40" s="38">
        <f>C40*D40</f>
        <v>216828.52740000002</v>
      </c>
    </row>
    <row r="41" spans="1:5" ht="15" customHeight="1" x14ac:dyDescent="0.25">
      <c r="A41" s="48" t="s">
        <v>25</v>
      </c>
      <c r="B41" s="28" t="s">
        <v>6</v>
      </c>
      <c r="C41" s="29">
        <v>1370.24</v>
      </c>
      <c r="D41" s="30">
        <v>7.56</v>
      </c>
      <c r="E41" s="38">
        <f>C41*D41</f>
        <v>10359.0144</v>
      </c>
    </row>
    <row r="42" spans="1:5" ht="15" customHeight="1" x14ac:dyDescent="0.25">
      <c r="A42" s="48" t="s">
        <v>26</v>
      </c>
      <c r="B42" s="28" t="s">
        <v>6</v>
      </c>
      <c r="C42" s="29">
        <v>7080.45</v>
      </c>
      <c r="D42" s="30">
        <v>7.56</v>
      </c>
      <c r="E42" s="38">
        <f>C42*D42</f>
        <v>53528.201999999997</v>
      </c>
    </row>
    <row r="43" spans="1:5" ht="15" customHeight="1" x14ac:dyDescent="0.25">
      <c r="A43" s="47" t="s">
        <v>27</v>
      </c>
      <c r="B43" s="25" t="s">
        <v>6</v>
      </c>
      <c r="C43" s="26">
        <v>164.92</v>
      </c>
      <c r="D43" s="26">
        <v>18.899999999999999</v>
      </c>
      <c r="E43" s="36">
        <f>C43*D43</f>
        <v>3116.9879999999994</v>
      </c>
    </row>
    <row r="44" spans="1:5" ht="15" customHeight="1" x14ac:dyDescent="0.25">
      <c r="A44" s="47"/>
      <c r="B44" s="25"/>
      <c r="C44" s="26"/>
      <c r="D44" s="26"/>
      <c r="E44" s="36"/>
    </row>
    <row r="45" spans="1:5" ht="15" customHeight="1" x14ac:dyDescent="0.25">
      <c r="A45" s="48" t="s">
        <v>28</v>
      </c>
      <c r="B45" s="28" t="s">
        <v>6</v>
      </c>
      <c r="C45" s="30">
        <v>2645.51</v>
      </c>
      <c r="D45" s="30">
        <v>18.899999999999999</v>
      </c>
      <c r="E45" s="38">
        <f>C45*D45</f>
        <v>50000.139000000003</v>
      </c>
    </row>
    <row r="46" spans="1:5" ht="15" customHeight="1" x14ac:dyDescent="0.25">
      <c r="A46" s="48" t="s">
        <v>29</v>
      </c>
      <c r="B46" s="28" t="s">
        <v>6</v>
      </c>
      <c r="C46" s="30">
        <v>853.97</v>
      </c>
      <c r="D46" s="30">
        <v>3.78</v>
      </c>
      <c r="E46" s="38">
        <f>C46*D46</f>
        <v>3228.0066000000002</v>
      </c>
    </row>
    <row r="47" spans="1:5" ht="15" customHeight="1" x14ac:dyDescent="0.25">
      <c r="A47" s="48" t="s">
        <v>30</v>
      </c>
      <c r="B47" s="28" t="s">
        <v>6</v>
      </c>
      <c r="C47" s="29">
        <v>9947.09</v>
      </c>
      <c r="D47" s="30">
        <v>3.78</v>
      </c>
      <c r="E47" s="38">
        <f>C47*D47</f>
        <v>37600.000200000002</v>
      </c>
    </row>
    <row r="48" spans="1:5" ht="15" customHeight="1" x14ac:dyDescent="0.25">
      <c r="A48" s="47" t="s">
        <v>31</v>
      </c>
      <c r="B48" s="25" t="s">
        <v>1</v>
      </c>
      <c r="C48" s="27">
        <f>3400+7220.87</f>
        <v>10620.869999999999</v>
      </c>
      <c r="D48" s="26">
        <v>2.58</v>
      </c>
      <c r="E48" s="36">
        <f>C48*D48</f>
        <v>27401.844599999997</v>
      </c>
    </row>
    <row r="49" spans="1:5" ht="15" customHeight="1" x14ac:dyDescent="0.25">
      <c r="A49" s="47"/>
      <c r="B49" s="25"/>
      <c r="C49" s="27"/>
      <c r="D49" s="26"/>
      <c r="E49" s="36"/>
    </row>
    <row r="50" spans="1:5" ht="15" customHeight="1" x14ac:dyDescent="0.25">
      <c r="A50" s="47" t="s">
        <v>32</v>
      </c>
      <c r="B50" s="25" t="s">
        <v>6</v>
      </c>
      <c r="C50" s="26">
        <v>350.65</v>
      </c>
      <c r="D50" s="26">
        <v>133.19</v>
      </c>
      <c r="E50" s="36">
        <f>C50*D50</f>
        <v>46703.073499999999</v>
      </c>
    </row>
    <row r="51" spans="1:5" ht="15" customHeight="1" x14ac:dyDescent="0.25">
      <c r="A51" s="47"/>
      <c r="B51" s="25"/>
      <c r="C51" s="26"/>
      <c r="D51" s="26"/>
      <c r="E51" s="36"/>
    </row>
    <row r="52" spans="1:5" ht="15" customHeight="1" x14ac:dyDescent="0.25">
      <c r="A52" s="48" t="s">
        <v>33</v>
      </c>
      <c r="B52" s="28" t="s">
        <v>6</v>
      </c>
      <c r="C52" s="30">
        <v>471.46</v>
      </c>
      <c r="D52" s="30">
        <v>167.8</v>
      </c>
      <c r="E52" s="38">
        <f>C52*D52</f>
        <v>79110.987999999998</v>
      </c>
    </row>
    <row r="53" spans="1:5" ht="15" customHeight="1" x14ac:dyDescent="0.25">
      <c r="A53" s="48" t="s">
        <v>34</v>
      </c>
      <c r="B53" s="28" t="s">
        <v>1</v>
      </c>
      <c r="C53" s="29">
        <v>7316.97</v>
      </c>
      <c r="D53" s="30">
        <v>2.7</v>
      </c>
      <c r="E53" s="38">
        <f>C53*D53</f>
        <v>19755.819000000003</v>
      </c>
    </row>
    <row r="54" spans="1:5" ht="15" customHeight="1" x14ac:dyDescent="0.25">
      <c r="A54" s="48" t="s">
        <v>91</v>
      </c>
      <c r="B54" s="28" t="s">
        <v>6</v>
      </c>
      <c r="C54" s="30">
        <v>461.35</v>
      </c>
      <c r="D54" s="30">
        <v>133.19</v>
      </c>
      <c r="E54" s="38">
        <f>C54*D54</f>
        <v>61447.2065</v>
      </c>
    </row>
    <row r="55" spans="1:5" ht="15" customHeight="1" x14ac:dyDescent="0.25">
      <c r="A55" s="47" t="s">
        <v>35</v>
      </c>
      <c r="B55" s="25" t="s">
        <v>36</v>
      </c>
      <c r="C55" s="26">
        <v>35.71</v>
      </c>
      <c r="D55" s="26">
        <v>133.19</v>
      </c>
      <c r="E55" s="36">
        <f>C55*D55</f>
        <v>4756.2148999999999</v>
      </c>
    </row>
    <row r="56" spans="1:5" ht="15" customHeight="1" x14ac:dyDescent="0.25">
      <c r="A56" s="47"/>
      <c r="B56" s="25"/>
      <c r="C56" s="26"/>
      <c r="D56" s="26"/>
      <c r="E56" s="36"/>
    </row>
    <row r="57" spans="1:5" ht="15" customHeight="1" x14ac:dyDescent="0.25">
      <c r="A57" s="48" t="s">
        <v>37</v>
      </c>
      <c r="B57" s="28" t="s">
        <v>6</v>
      </c>
      <c r="C57" s="30">
        <v>15.32</v>
      </c>
      <c r="D57" s="30">
        <v>133.19</v>
      </c>
      <c r="E57" s="38">
        <f>C57*D57</f>
        <v>2040.4708000000001</v>
      </c>
    </row>
    <row r="58" spans="1:5" ht="15" customHeight="1" x14ac:dyDescent="0.25">
      <c r="A58" s="47" t="s">
        <v>38</v>
      </c>
      <c r="B58" s="25" t="s">
        <v>39</v>
      </c>
      <c r="C58" s="27">
        <v>980.37</v>
      </c>
      <c r="D58" s="26">
        <v>23.2</v>
      </c>
      <c r="E58" s="36">
        <f>C58*D58</f>
        <v>22744.583999999999</v>
      </c>
    </row>
    <row r="59" spans="1:5" ht="15" customHeight="1" thickBot="1" x14ac:dyDescent="0.3">
      <c r="A59" s="49"/>
      <c r="B59" s="50"/>
      <c r="C59" s="51"/>
      <c r="D59" s="52"/>
      <c r="E59" s="53"/>
    </row>
    <row r="60" spans="1:5" ht="18.75" customHeight="1" thickBot="1" x14ac:dyDescent="0.3">
      <c r="A60" s="58" t="s">
        <v>106</v>
      </c>
      <c r="B60" s="58"/>
      <c r="C60" s="58"/>
      <c r="D60" s="59"/>
      <c r="E60" s="57">
        <f>SUM(E20:E59)</f>
        <v>2274289.6495999997</v>
      </c>
    </row>
    <row r="61" spans="1:5" ht="15" customHeight="1" thickBot="1" x14ac:dyDescent="0.3">
      <c r="A61" s="44" t="s">
        <v>103</v>
      </c>
      <c r="B61" s="2"/>
      <c r="C61" s="2"/>
      <c r="D61" s="2"/>
      <c r="E61" s="2"/>
    </row>
    <row r="62" spans="1:5" ht="15" customHeight="1" x14ac:dyDescent="0.25">
      <c r="A62" s="45" t="s">
        <v>40</v>
      </c>
      <c r="B62" s="32" t="s">
        <v>21</v>
      </c>
      <c r="C62" s="46">
        <v>7246.33</v>
      </c>
      <c r="D62" s="32">
        <v>3</v>
      </c>
      <c r="E62" s="34">
        <f>C62*D62</f>
        <v>21738.989999999998</v>
      </c>
    </row>
    <row r="63" spans="1:5" ht="15" customHeight="1" x14ac:dyDescent="0.25">
      <c r="A63" s="47"/>
      <c r="B63" s="25"/>
      <c r="C63" s="27"/>
      <c r="D63" s="25"/>
      <c r="E63" s="36"/>
    </row>
    <row r="64" spans="1:5" ht="15" customHeight="1" x14ac:dyDescent="0.25">
      <c r="A64" s="48" t="s">
        <v>41</v>
      </c>
      <c r="B64" s="28" t="s">
        <v>21</v>
      </c>
      <c r="C64" s="29">
        <v>4256.8</v>
      </c>
      <c r="D64" s="28">
        <v>5</v>
      </c>
      <c r="E64" s="38">
        <f>C64*D64</f>
        <v>21284</v>
      </c>
    </row>
    <row r="65" spans="1:5" ht="15" customHeight="1" x14ac:dyDescent="0.25">
      <c r="A65" s="47" t="s">
        <v>42</v>
      </c>
      <c r="B65" s="25" t="s">
        <v>43</v>
      </c>
      <c r="C65" s="26">
        <v>683.09</v>
      </c>
      <c r="D65" s="25">
        <v>16.02</v>
      </c>
      <c r="E65" s="36">
        <f>C65*D65</f>
        <v>10943.1018</v>
      </c>
    </row>
    <row r="66" spans="1:5" ht="15" customHeight="1" x14ac:dyDescent="0.25">
      <c r="A66" s="47"/>
      <c r="B66" s="25"/>
      <c r="C66" s="26"/>
      <c r="D66" s="25"/>
      <c r="E66" s="36"/>
    </row>
    <row r="67" spans="1:5" ht="15" customHeight="1" x14ac:dyDescent="0.25">
      <c r="A67" s="47" t="s">
        <v>44</v>
      </c>
      <c r="B67" s="25" t="s">
        <v>43</v>
      </c>
      <c r="C67" s="26">
        <v>683.09</v>
      </c>
      <c r="D67" s="25">
        <v>16.02</v>
      </c>
      <c r="E67" s="36">
        <f>C67*D67</f>
        <v>10943.1018</v>
      </c>
    </row>
    <row r="68" spans="1:5" ht="15" customHeight="1" x14ac:dyDescent="0.25">
      <c r="A68" s="47"/>
      <c r="B68" s="25"/>
      <c r="C68" s="26"/>
      <c r="D68" s="25"/>
      <c r="E68" s="36"/>
    </row>
    <row r="69" spans="1:5" ht="15" customHeight="1" x14ac:dyDescent="0.25">
      <c r="A69" s="47" t="s">
        <v>45</v>
      </c>
      <c r="B69" s="25" t="s">
        <v>43</v>
      </c>
      <c r="C69" s="26">
        <v>507.13</v>
      </c>
      <c r="D69" s="25">
        <v>7.02</v>
      </c>
      <c r="E69" s="36">
        <f>C69*D69</f>
        <v>3560.0525999999995</v>
      </c>
    </row>
    <row r="70" spans="1:5" ht="15" customHeight="1" x14ac:dyDescent="0.25">
      <c r="A70" s="47"/>
      <c r="B70" s="25"/>
      <c r="C70" s="26"/>
      <c r="D70" s="25"/>
      <c r="E70" s="36"/>
    </row>
    <row r="71" spans="1:5" ht="15" customHeight="1" x14ac:dyDescent="0.25">
      <c r="A71" s="48" t="s">
        <v>97</v>
      </c>
      <c r="B71" s="28" t="s">
        <v>46</v>
      </c>
      <c r="C71" s="30">
        <v>3603</v>
      </c>
      <c r="D71" s="28">
        <v>1</v>
      </c>
      <c r="E71" s="38">
        <f>C71*D71</f>
        <v>3603</v>
      </c>
    </row>
    <row r="72" spans="1:5" ht="15" customHeight="1" x14ac:dyDescent="0.25">
      <c r="A72" s="48" t="s">
        <v>47</v>
      </c>
      <c r="B72" s="28" t="s">
        <v>21</v>
      </c>
      <c r="C72" s="30">
        <v>998</v>
      </c>
      <c r="D72" s="28">
        <v>3</v>
      </c>
      <c r="E72" s="38">
        <f>C72*D72</f>
        <v>2994</v>
      </c>
    </row>
    <row r="73" spans="1:5" ht="15" customHeight="1" x14ac:dyDescent="0.25">
      <c r="A73" s="48" t="s">
        <v>48</v>
      </c>
      <c r="B73" s="28" t="s">
        <v>21</v>
      </c>
      <c r="C73" s="29">
        <v>2017</v>
      </c>
      <c r="D73" s="28">
        <v>1</v>
      </c>
      <c r="E73" s="38">
        <f>C73*D73</f>
        <v>2017</v>
      </c>
    </row>
    <row r="74" spans="1:5" ht="15" customHeight="1" x14ac:dyDescent="0.25">
      <c r="A74" s="48" t="s">
        <v>49</v>
      </c>
      <c r="B74" s="28" t="s">
        <v>43</v>
      </c>
      <c r="C74" s="30">
        <v>1348.84</v>
      </c>
      <c r="D74" s="28">
        <v>25</v>
      </c>
      <c r="E74" s="38">
        <f>C74*D74</f>
        <v>33721</v>
      </c>
    </row>
    <row r="75" spans="1:5" ht="15" customHeight="1" x14ac:dyDescent="0.25">
      <c r="A75" s="48" t="s">
        <v>50</v>
      </c>
      <c r="B75" s="28" t="s">
        <v>21</v>
      </c>
      <c r="C75" s="29">
        <v>2821.67</v>
      </c>
      <c r="D75" s="28">
        <v>3</v>
      </c>
      <c r="E75" s="38">
        <f>C75*D75</f>
        <v>8465.01</v>
      </c>
    </row>
    <row r="76" spans="1:5" ht="15" customHeight="1" x14ac:dyDescent="0.25">
      <c r="A76" s="48" t="s">
        <v>51</v>
      </c>
      <c r="B76" s="28" t="s">
        <v>21</v>
      </c>
      <c r="C76" s="29">
        <v>2637.33</v>
      </c>
      <c r="D76" s="28">
        <v>3</v>
      </c>
      <c r="E76" s="38">
        <f>C76*D76</f>
        <v>7911.99</v>
      </c>
    </row>
    <row r="77" spans="1:5" ht="15" customHeight="1" x14ac:dyDescent="0.25">
      <c r="A77" s="48" t="s">
        <v>52</v>
      </c>
      <c r="B77" s="28" t="s">
        <v>21</v>
      </c>
      <c r="C77" s="29">
        <v>5207</v>
      </c>
      <c r="D77" s="28">
        <v>1</v>
      </c>
      <c r="E77" s="38">
        <f>C77*D77</f>
        <v>5207</v>
      </c>
    </row>
    <row r="78" spans="1:5" ht="15" customHeight="1" x14ac:dyDescent="0.25">
      <c r="A78" s="48" t="s">
        <v>53</v>
      </c>
      <c r="B78" s="28" t="s">
        <v>21</v>
      </c>
      <c r="C78" s="29">
        <v>61152</v>
      </c>
      <c r="D78" s="28">
        <v>1</v>
      </c>
      <c r="E78" s="38">
        <f>C78*D78</f>
        <v>61152</v>
      </c>
    </row>
    <row r="79" spans="1:5" ht="15" customHeight="1" x14ac:dyDescent="0.25">
      <c r="A79" s="48" t="s">
        <v>54</v>
      </c>
      <c r="B79" s="28" t="s">
        <v>55</v>
      </c>
      <c r="C79" s="30">
        <v>6621</v>
      </c>
      <c r="D79" s="28">
        <v>1</v>
      </c>
      <c r="E79" s="38">
        <f>C79*D79</f>
        <v>6621</v>
      </c>
    </row>
    <row r="80" spans="1:5" ht="15" customHeight="1" x14ac:dyDescent="0.25">
      <c r="A80" s="48" t="s">
        <v>56</v>
      </c>
      <c r="B80" s="28" t="s">
        <v>21</v>
      </c>
      <c r="C80" s="30">
        <v>977</v>
      </c>
      <c r="D80" s="28">
        <v>1</v>
      </c>
      <c r="E80" s="39">
        <f>C80*D80</f>
        <v>977</v>
      </c>
    </row>
    <row r="81" spans="1:5" ht="15" customHeight="1" x14ac:dyDescent="0.25">
      <c r="A81" s="47" t="s">
        <v>57</v>
      </c>
      <c r="B81" s="25" t="s">
        <v>43</v>
      </c>
      <c r="C81" s="26">
        <v>600.37</v>
      </c>
      <c r="D81" s="25">
        <v>55</v>
      </c>
      <c r="E81" s="36">
        <f>C81*D81</f>
        <v>33020.35</v>
      </c>
    </row>
    <row r="82" spans="1:5" ht="15" customHeight="1" x14ac:dyDescent="0.25">
      <c r="A82" s="47"/>
      <c r="B82" s="25"/>
      <c r="C82" s="26"/>
      <c r="D82" s="25"/>
      <c r="E82" s="36"/>
    </row>
    <row r="83" spans="1:5" ht="15" customHeight="1" x14ac:dyDescent="0.25">
      <c r="A83" s="48" t="s">
        <v>58</v>
      </c>
      <c r="B83" s="28" t="s">
        <v>46</v>
      </c>
      <c r="C83" s="29">
        <v>2908</v>
      </c>
      <c r="D83" s="28">
        <v>1</v>
      </c>
      <c r="E83" s="38">
        <f>C83*D83</f>
        <v>2908</v>
      </c>
    </row>
    <row r="84" spans="1:5" ht="15" customHeight="1" x14ac:dyDescent="0.25">
      <c r="A84" s="48" t="s">
        <v>59</v>
      </c>
      <c r="B84" s="28" t="s">
        <v>60</v>
      </c>
      <c r="C84" s="29">
        <v>12753.81</v>
      </c>
      <c r="D84" s="28">
        <v>19.2</v>
      </c>
      <c r="E84" s="38">
        <f>C84*D84</f>
        <v>244873.15199999997</v>
      </c>
    </row>
    <row r="85" spans="1:5" ht="15" customHeight="1" x14ac:dyDescent="0.25">
      <c r="A85" s="47" t="s">
        <v>61</v>
      </c>
      <c r="B85" s="25" t="s">
        <v>43</v>
      </c>
      <c r="C85" s="26">
        <v>588.64</v>
      </c>
      <c r="D85" s="25">
        <v>79</v>
      </c>
      <c r="E85" s="36">
        <f>C85*D85</f>
        <v>46502.559999999998</v>
      </c>
    </row>
    <row r="86" spans="1:5" ht="15" customHeight="1" x14ac:dyDescent="0.25">
      <c r="A86" s="47"/>
      <c r="B86" s="25"/>
      <c r="C86" s="26"/>
      <c r="D86" s="25"/>
      <c r="E86" s="36"/>
    </row>
    <row r="87" spans="1:5" ht="15" customHeight="1" x14ac:dyDescent="0.25">
      <c r="A87" s="47" t="s">
        <v>62</v>
      </c>
      <c r="B87" s="25" t="s">
        <v>43</v>
      </c>
      <c r="C87" s="26">
        <v>588.64</v>
      </c>
      <c r="D87" s="25">
        <v>79</v>
      </c>
      <c r="E87" s="36">
        <f>C87*D87</f>
        <v>46502.559999999998</v>
      </c>
    </row>
    <row r="88" spans="1:5" ht="15" customHeight="1" x14ac:dyDescent="0.25">
      <c r="A88" s="47"/>
      <c r="B88" s="25"/>
      <c r="C88" s="26"/>
      <c r="D88" s="25"/>
      <c r="E88" s="36"/>
    </row>
    <row r="89" spans="1:5" ht="15" customHeight="1" x14ac:dyDescent="0.25">
      <c r="A89" s="48" t="s">
        <v>63</v>
      </c>
      <c r="B89" s="28" t="s">
        <v>21</v>
      </c>
      <c r="C89" s="29">
        <v>59969.67</v>
      </c>
      <c r="D89" s="28">
        <v>3</v>
      </c>
      <c r="E89" s="38">
        <f>C89*D89</f>
        <v>179909.01</v>
      </c>
    </row>
    <row r="90" spans="1:5" ht="15" customHeight="1" x14ac:dyDescent="0.25">
      <c r="A90" s="48" t="s">
        <v>64</v>
      </c>
      <c r="B90" s="28" t="s">
        <v>21</v>
      </c>
      <c r="C90" s="30">
        <v>4256.33</v>
      </c>
      <c r="D90" s="28">
        <v>3</v>
      </c>
      <c r="E90" s="38">
        <f>C90*D90</f>
        <v>12768.99</v>
      </c>
    </row>
    <row r="91" spans="1:5" ht="15" customHeight="1" x14ac:dyDescent="0.25">
      <c r="A91" s="48" t="s">
        <v>65</v>
      </c>
      <c r="B91" s="28" t="s">
        <v>21</v>
      </c>
      <c r="C91" s="29">
        <v>1971.33</v>
      </c>
      <c r="D91" s="28">
        <v>3</v>
      </c>
      <c r="E91" s="38">
        <f>C91*D91</f>
        <v>5913.99</v>
      </c>
    </row>
    <row r="92" spans="1:5" ht="15" customHeight="1" x14ac:dyDescent="0.25">
      <c r="A92" s="47" t="s">
        <v>98</v>
      </c>
      <c r="B92" s="25" t="s">
        <v>6</v>
      </c>
      <c r="C92" s="26">
        <v>2210.6799999999998</v>
      </c>
      <c r="D92" s="25">
        <v>80</v>
      </c>
      <c r="E92" s="36">
        <f>C92*D92</f>
        <v>176854.39999999999</v>
      </c>
    </row>
    <row r="93" spans="1:5" ht="15" customHeight="1" x14ac:dyDescent="0.25">
      <c r="A93" s="47"/>
      <c r="B93" s="25"/>
      <c r="C93" s="26"/>
      <c r="D93" s="25"/>
      <c r="E93" s="36"/>
    </row>
    <row r="94" spans="1:5" ht="15" customHeight="1" x14ac:dyDescent="0.25">
      <c r="A94" s="48" t="s">
        <v>99</v>
      </c>
      <c r="B94" s="28" t="s">
        <v>21</v>
      </c>
      <c r="C94" s="30">
        <v>86530</v>
      </c>
      <c r="D94" s="28">
        <v>1</v>
      </c>
      <c r="E94" s="38">
        <f>C94*D94</f>
        <v>86530</v>
      </c>
    </row>
    <row r="95" spans="1:5" ht="15" customHeight="1" x14ac:dyDescent="0.25">
      <c r="A95" s="48" t="s">
        <v>66</v>
      </c>
      <c r="B95" s="28" t="s">
        <v>21</v>
      </c>
      <c r="C95" s="29">
        <v>125046</v>
      </c>
      <c r="D95" s="28">
        <v>1</v>
      </c>
      <c r="E95" s="38">
        <f>C95*D95</f>
        <v>125046</v>
      </c>
    </row>
    <row r="96" spans="1:5" ht="15" customHeight="1" x14ac:dyDescent="0.25">
      <c r="A96" s="48" t="s">
        <v>67</v>
      </c>
      <c r="B96" s="28" t="s">
        <v>21</v>
      </c>
      <c r="C96" s="30">
        <v>12999.5</v>
      </c>
      <c r="D96" s="28">
        <v>2</v>
      </c>
      <c r="E96" s="38">
        <f>C96*D96</f>
        <v>25999</v>
      </c>
    </row>
    <row r="97" spans="1:5" ht="15" customHeight="1" x14ac:dyDescent="0.25">
      <c r="A97" s="48" t="s">
        <v>68</v>
      </c>
      <c r="B97" s="28" t="s">
        <v>21</v>
      </c>
      <c r="C97" s="29">
        <v>3437</v>
      </c>
      <c r="D97" s="28">
        <v>1</v>
      </c>
      <c r="E97" s="38">
        <f>C97*D97</f>
        <v>3437</v>
      </c>
    </row>
    <row r="98" spans="1:5" ht="15" customHeight="1" x14ac:dyDescent="0.25">
      <c r="A98" s="48" t="s">
        <v>69</v>
      </c>
      <c r="B98" s="28" t="s">
        <v>21</v>
      </c>
      <c r="C98" s="30">
        <v>255</v>
      </c>
      <c r="D98" s="28">
        <v>2</v>
      </c>
      <c r="E98" s="39">
        <f>C98*D98</f>
        <v>510</v>
      </c>
    </row>
    <row r="99" spans="1:5" ht="15" customHeight="1" x14ac:dyDescent="0.25">
      <c r="A99" s="47" t="s">
        <v>70</v>
      </c>
      <c r="B99" s="25" t="s">
        <v>6</v>
      </c>
      <c r="C99" s="27">
        <v>2004.16</v>
      </c>
      <c r="D99" s="25">
        <v>12.5</v>
      </c>
      <c r="E99" s="36">
        <f>C99*D99</f>
        <v>25052</v>
      </c>
    </row>
    <row r="100" spans="1:5" ht="15" customHeight="1" x14ac:dyDescent="0.25">
      <c r="A100" s="47"/>
      <c r="B100" s="25"/>
      <c r="C100" s="27"/>
      <c r="D100" s="25"/>
      <c r="E100" s="36"/>
    </row>
    <row r="101" spans="1:5" ht="15" customHeight="1" x14ac:dyDescent="0.25">
      <c r="A101" s="47" t="s">
        <v>71</v>
      </c>
      <c r="B101" s="25" t="s">
        <v>21</v>
      </c>
      <c r="C101" s="26">
        <v>1580</v>
      </c>
      <c r="D101" s="25">
        <v>2</v>
      </c>
      <c r="E101" s="36">
        <f>C101*D101</f>
        <v>3160</v>
      </c>
    </row>
    <row r="102" spans="1:5" ht="15" customHeight="1" x14ac:dyDescent="0.25">
      <c r="A102" s="47"/>
      <c r="B102" s="25"/>
      <c r="C102" s="26"/>
      <c r="D102" s="25"/>
      <c r="E102" s="36"/>
    </row>
    <row r="103" spans="1:5" ht="15" customHeight="1" x14ac:dyDescent="0.25">
      <c r="A103" s="48" t="s">
        <v>72</v>
      </c>
      <c r="B103" s="28" t="s">
        <v>21</v>
      </c>
      <c r="C103" s="29">
        <v>33081.4</v>
      </c>
      <c r="D103" s="28">
        <v>1</v>
      </c>
      <c r="E103" s="38">
        <f>C103*D103</f>
        <v>33081.4</v>
      </c>
    </row>
    <row r="104" spans="1:5" ht="15" customHeight="1" x14ac:dyDescent="0.25">
      <c r="A104" s="48" t="s">
        <v>73</v>
      </c>
      <c r="B104" s="28" t="s">
        <v>21</v>
      </c>
      <c r="C104" s="30">
        <v>1846.33</v>
      </c>
      <c r="D104" s="28">
        <v>3</v>
      </c>
      <c r="E104" s="38">
        <f>C104*D104</f>
        <v>5538.99</v>
      </c>
    </row>
    <row r="105" spans="1:5" ht="15" customHeight="1" x14ac:dyDescent="0.25">
      <c r="A105" s="48" t="s">
        <v>74</v>
      </c>
      <c r="B105" s="28" t="s">
        <v>21</v>
      </c>
      <c r="C105" s="30">
        <v>131.05000000000001</v>
      </c>
      <c r="D105" s="28">
        <v>22</v>
      </c>
      <c r="E105" s="38">
        <f>C105*D105</f>
        <v>2883.1000000000004</v>
      </c>
    </row>
    <row r="106" spans="1:5" ht="15" customHeight="1" x14ac:dyDescent="0.25">
      <c r="A106" s="48" t="s">
        <v>75</v>
      </c>
      <c r="B106" s="28" t="s">
        <v>21</v>
      </c>
      <c r="C106" s="30">
        <v>90</v>
      </c>
      <c r="D106" s="28">
        <v>17</v>
      </c>
      <c r="E106" s="38">
        <f>C106*D106</f>
        <v>1530</v>
      </c>
    </row>
    <row r="107" spans="1:5" ht="15" customHeight="1" x14ac:dyDescent="0.25">
      <c r="A107" s="47" t="s">
        <v>76</v>
      </c>
      <c r="B107" s="25" t="s">
        <v>43</v>
      </c>
      <c r="C107" s="26">
        <v>46.79</v>
      </c>
      <c r="D107" s="25">
        <v>213.8</v>
      </c>
      <c r="E107" s="36">
        <f>C107*D107</f>
        <v>10003.702000000001</v>
      </c>
    </row>
    <row r="108" spans="1:5" ht="15" customHeight="1" x14ac:dyDescent="0.25">
      <c r="A108" s="47"/>
      <c r="B108" s="25"/>
      <c r="C108" s="26"/>
      <c r="D108" s="25"/>
      <c r="E108" s="36"/>
    </row>
    <row r="109" spans="1:5" ht="15" customHeight="1" x14ac:dyDescent="0.25">
      <c r="A109" s="47" t="s">
        <v>77</v>
      </c>
      <c r="B109" s="25" t="s">
        <v>43</v>
      </c>
      <c r="C109" s="26">
        <v>13.82</v>
      </c>
      <c r="D109" s="25">
        <v>211.28100000000001</v>
      </c>
      <c r="E109" s="36">
        <f>C109*D109</f>
        <v>2919.9034200000001</v>
      </c>
    </row>
    <row r="110" spans="1:5" ht="15" customHeight="1" x14ac:dyDescent="0.25">
      <c r="A110" s="47"/>
      <c r="B110" s="25"/>
      <c r="C110" s="26"/>
      <c r="D110" s="25"/>
      <c r="E110" s="36"/>
    </row>
    <row r="111" spans="1:5" ht="15" customHeight="1" x14ac:dyDescent="0.25">
      <c r="A111" s="48" t="s">
        <v>78</v>
      </c>
      <c r="B111" s="28" t="s">
        <v>79</v>
      </c>
      <c r="C111" s="29">
        <v>2705</v>
      </c>
      <c r="D111" s="28">
        <v>1</v>
      </c>
      <c r="E111" s="38">
        <f>C111*D111</f>
        <v>2705</v>
      </c>
    </row>
    <row r="112" spans="1:5" ht="15" customHeight="1" x14ac:dyDescent="0.25">
      <c r="A112" s="48" t="s">
        <v>100</v>
      </c>
      <c r="B112" s="28" t="s">
        <v>80</v>
      </c>
      <c r="C112" s="30">
        <v>55.09</v>
      </c>
      <c r="D112" s="28">
        <v>200</v>
      </c>
      <c r="E112" s="39">
        <f>C112*D112</f>
        <v>11018</v>
      </c>
    </row>
    <row r="113" spans="1:5" ht="15" customHeight="1" x14ac:dyDescent="0.25">
      <c r="A113" s="47" t="s">
        <v>81</v>
      </c>
      <c r="B113" s="25" t="s">
        <v>21</v>
      </c>
      <c r="C113" s="26">
        <v>152.08000000000001</v>
      </c>
      <c r="D113" s="25">
        <v>80</v>
      </c>
      <c r="E113" s="54">
        <f>C113*D113</f>
        <v>12166.400000000001</v>
      </c>
    </row>
    <row r="114" spans="1:5" ht="15" customHeight="1" thickBot="1" x14ac:dyDescent="0.3">
      <c r="A114" s="49"/>
      <c r="B114" s="50"/>
      <c r="C114" s="52"/>
      <c r="D114" s="50"/>
      <c r="E114" s="55"/>
    </row>
    <row r="115" spans="1:5" ht="18.75" customHeight="1" thickBot="1" x14ac:dyDescent="0.3">
      <c r="A115" s="60" t="s">
        <v>107</v>
      </c>
      <c r="B115" s="60"/>
      <c r="C115" s="60"/>
      <c r="D115" s="61"/>
      <c r="E115" s="56">
        <f>SUM(E62:E114)</f>
        <v>1301971.7536200001</v>
      </c>
    </row>
    <row r="116" spans="1:5" ht="15" customHeight="1" thickBot="1" x14ac:dyDescent="0.3">
      <c r="A116" s="17" t="s">
        <v>105</v>
      </c>
      <c r="B116" s="3"/>
      <c r="C116" s="3"/>
      <c r="D116" s="3"/>
      <c r="E116" s="3"/>
    </row>
    <row r="117" spans="1:5" ht="15" customHeight="1" x14ac:dyDescent="0.25">
      <c r="A117" s="5" t="s">
        <v>82</v>
      </c>
      <c r="B117" s="12" t="s">
        <v>6</v>
      </c>
      <c r="C117" s="13">
        <v>182.28</v>
      </c>
      <c r="D117" s="12">
        <v>160</v>
      </c>
      <c r="E117" s="6">
        <f>C117*D117</f>
        <v>29164.799999999999</v>
      </c>
    </row>
    <row r="118" spans="1:5" ht="15" customHeight="1" thickBot="1" x14ac:dyDescent="0.3">
      <c r="A118" s="7"/>
      <c r="B118" s="14"/>
      <c r="C118" s="15"/>
      <c r="D118" s="14"/>
      <c r="E118" s="8"/>
    </row>
    <row r="119" spans="1:5" ht="15" customHeight="1" x14ac:dyDescent="0.25">
      <c r="A119" s="5" t="s">
        <v>83</v>
      </c>
      <c r="B119" s="12" t="s">
        <v>6</v>
      </c>
      <c r="C119" s="13">
        <v>622.03</v>
      </c>
      <c r="D119" s="12">
        <v>290</v>
      </c>
      <c r="E119" s="6">
        <f>C119*D119</f>
        <v>180388.69999999998</v>
      </c>
    </row>
    <row r="120" spans="1:5" ht="15" customHeight="1" thickBot="1" x14ac:dyDescent="0.3">
      <c r="A120" s="7"/>
      <c r="B120" s="14"/>
      <c r="C120" s="15"/>
      <c r="D120" s="14"/>
      <c r="E120" s="8"/>
    </row>
    <row r="121" spans="1:5" ht="15" customHeight="1" x14ac:dyDescent="0.25">
      <c r="A121" s="5" t="s">
        <v>84</v>
      </c>
      <c r="B121" s="12" t="s">
        <v>6</v>
      </c>
      <c r="C121" s="13">
        <v>22.58</v>
      </c>
      <c r="D121" s="12">
        <v>290</v>
      </c>
      <c r="E121" s="6">
        <f>C121*D121</f>
        <v>6548.2</v>
      </c>
    </row>
    <row r="122" spans="1:5" ht="15" customHeight="1" thickBot="1" x14ac:dyDescent="0.3">
      <c r="A122" s="7"/>
      <c r="B122" s="14"/>
      <c r="C122" s="15"/>
      <c r="D122" s="14"/>
      <c r="E122" s="8"/>
    </row>
    <row r="123" spans="1:5" ht="15" customHeight="1" x14ac:dyDescent="0.25">
      <c r="A123" s="5" t="s">
        <v>85</v>
      </c>
      <c r="B123" s="12" t="s">
        <v>6</v>
      </c>
      <c r="C123" s="13">
        <v>48.74</v>
      </c>
      <c r="D123" s="12">
        <v>290</v>
      </c>
      <c r="E123" s="6">
        <f>C123*D123</f>
        <v>14134.6</v>
      </c>
    </row>
    <row r="124" spans="1:5" ht="15" customHeight="1" thickBot="1" x14ac:dyDescent="0.3">
      <c r="A124" s="7"/>
      <c r="B124" s="14"/>
      <c r="C124" s="15"/>
      <c r="D124" s="14"/>
      <c r="E124" s="8"/>
    </row>
    <row r="125" spans="1:5" ht="15" customHeight="1" thickBot="1" x14ac:dyDescent="0.3">
      <c r="A125" s="9" t="s">
        <v>86</v>
      </c>
      <c r="B125" s="16" t="s">
        <v>6</v>
      </c>
      <c r="C125" s="11">
        <v>1714.39</v>
      </c>
      <c r="D125" s="16">
        <v>34.770000000000003</v>
      </c>
      <c r="E125" s="10">
        <f>C125*D125</f>
        <v>59609.340300000011</v>
      </c>
    </row>
    <row r="126" spans="1:5" ht="15" customHeight="1" thickBot="1" x14ac:dyDescent="0.3">
      <c r="A126" s="9" t="s">
        <v>87</v>
      </c>
      <c r="B126" s="16" t="s">
        <v>6</v>
      </c>
      <c r="C126" s="11">
        <v>794.1</v>
      </c>
      <c r="D126" s="16">
        <v>125</v>
      </c>
      <c r="E126" s="10">
        <f>C126*D126</f>
        <v>99262.5</v>
      </c>
    </row>
    <row r="127" spans="1:5" ht="15.75" thickBot="1" x14ac:dyDescent="0.3">
      <c r="A127" s="9" t="s">
        <v>88</v>
      </c>
      <c r="B127" s="16" t="s">
        <v>6</v>
      </c>
      <c r="C127" s="11">
        <v>853.9</v>
      </c>
      <c r="D127" s="16">
        <v>52.4</v>
      </c>
      <c r="E127" s="10">
        <f>C127*D127</f>
        <v>44744.36</v>
      </c>
    </row>
    <row r="128" spans="1:5" ht="30.75" thickBot="1" x14ac:dyDescent="0.3">
      <c r="A128" s="9" t="s">
        <v>89</v>
      </c>
      <c r="B128" s="16" t="s">
        <v>43</v>
      </c>
      <c r="C128" s="11">
        <v>119.19</v>
      </c>
      <c r="D128" s="16">
        <v>160</v>
      </c>
      <c r="E128" s="10">
        <f>C128*D128</f>
        <v>19070.400000000001</v>
      </c>
    </row>
    <row r="129" spans="1:5" ht="15.75" thickBot="1" x14ac:dyDescent="0.3">
      <c r="A129" s="9" t="s">
        <v>90</v>
      </c>
      <c r="B129" s="16" t="s">
        <v>6</v>
      </c>
      <c r="C129" s="11">
        <v>269.85000000000002</v>
      </c>
      <c r="D129" s="16">
        <v>160</v>
      </c>
      <c r="E129" s="10">
        <f>C129*D129</f>
        <v>43176</v>
      </c>
    </row>
    <row r="130" spans="1:5" ht="18.75" thickBot="1" x14ac:dyDescent="0.3">
      <c r="A130" s="60" t="s">
        <v>108</v>
      </c>
      <c r="B130" s="60"/>
      <c r="C130" s="60"/>
      <c r="D130" s="61"/>
      <c r="E130" s="56">
        <f>SUM(E117:E129)</f>
        <v>496098.90029999998</v>
      </c>
    </row>
    <row r="131" spans="1:5" ht="18.75" thickBot="1" x14ac:dyDescent="0.3">
      <c r="A131" s="62" t="s">
        <v>111</v>
      </c>
      <c r="B131" s="62"/>
      <c r="C131" s="62"/>
      <c r="D131" s="63"/>
      <c r="E131" s="64">
        <f>E18+E60+E115+E130</f>
        <v>4642648.5846199999</v>
      </c>
    </row>
  </sheetData>
  <mergeCells count="166">
    <mergeCell ref="A131:D131"/>
    <mergeCell ref="A130:D130"/>
    <mergeCell ref="E121:E122"/>
    <mergeCell ref="A123:A124"/>
    <mergeCell ref="B123:B124"/>
    <mergeCell ref="C123:C124"/>
    <mergeCell ref="D123:D124"/>
    <mergeCell ref="E123:E124"/>
    <mergeCell ref="E117:E118"/>
    <mergeCell ref="A119:A120"/>
    <mergeCell ref="B119:B120"/>
    <mergeCell ref="C119:C120"/>
    <mergeCell ref="D119:D120"/>
    <mergeCell ref="E119:E120"/>
    <mergeCell ref="A115:D115"/>
    <mergeCell ref="A117:A118"/>
    <mergeCell ref="B117:B118"/>
    <mergeCell ref="C117:C118"/>
    <mergeCell ref="D117:D118"/>
    <mergeCell ref="A121:A122"/>
    <mergeCell ref="B121:B122"/>
    <mergeCell ref="C121:C122"/>
    <mergeCell ref="D121:D122"/>
    <mergeCell ref="A113:A114"/>
    <mergeCell ref="B113:B114"/>
    <mergeCell ref="C113:C114"/>
    <mergeCell ref="D113:D114"/>
    <mergeCell ref="E113:E114"/>
    <mergeCell ref="A109:A110"/>
    <mergeCell ref="B109:B110"/>
    <mergeCell ref="C109:C110"/>
    <mergeCell ref="D109:D110"/>
    <mergeCell ref="E109:E110"/>
    <mergeCell ref="A107:A108"/>
    <mergeCell ref="B107:B108"/>
    <mergeCell ref="C107:C108"/>
    <mergeCell ref="D107:D108"/>
    <mergeCell ref="E107:E108"/>
    <mergeCell ref="A101:A102"/>
    <mergeCell ref="B101:B102"/>
    <mergeCell ref="C101:C102"/>
    <mergeCell ref="D101:D102"/>
    <mergeCell ref="E101:E102"/>
    <mergeCell ref="A99:A100"/>
    <mergeCell ref="B99:B100"/>
    <mergeCell ref="C99:C100"/>
    <mergeCell ref="D99:D100"/>
    <mergeCell ref="E99:E100"/>
    <mergeCell ref="A92:A93"/>
    <mergeCell ref="B92:B93"/>
    <mergeCell ref="C92:C93"/>
    <mergeCell ref="D92:D93"/>
    <mergeCell ref="E92:E93"/>
    <mergeCell ref="A87:A88"/>
    <mergeCell ref="B87:B88"/>
    <mergeCell ref="C87:C88"/>
    <mergeCell ref="D87:D88"/>
    <mergeCell ref="E87:E88"/>
    <mergeCell ref="A85:A86"/>
    <mergeCell ref="B85:B86"/>
    <mergeCell ref="C85:C86"/>
    <mergeCell ref="D85:D86"/>
    <mergeCell ref="E85:E86"/>
    <mergeCell ref="A81:A82"/>
    <mergeCell ref="B81:B82"/>
    <mergeCell ref="C81:C82"/>
    <mergeCell ref="D81:D82"/>
    <mergeCell ref="E81:E82"/>
    <mergeCell ref="A69:A70"/>
    <mergeCell ref="B69:B70"/>
    <mergeCell ref="C69:C70"/>
    <mergeCell ref="D69:D70"/>
    <mergeCell ref="E69:E70"/>
    <mergeCell ref="A67:A68"/>
    <mergeCell ref="B67:B68"/>
    <mergeCell ref="C67:C68"/>
    <mergeCell ref="D67:D68"/>
    <mergeCell ref="E67:E68"/>
    <mergeCell ref="E62:E63"/>
    <mergeCell ref="A65:A66"/>
    <mergeCell ref="B65:B66"/>
    <mergeCell ref="C65:C66"/>
    <mergeCell ref="D65:D66"/>
    <mergeCell ref="E65:E66"/>
    <mergeCell ref="A60:D60"/>
    <mergeCell ref="A62:A63"/>
    <mergeCell ref="B62:B63"/>
    <mergeCell ref="C62:C63"/>
    <mergeCell ref="D62:D63"/>
    <mergeCell ref="A55:A56"/>
    <mergeCell ref="B55:B56"/>
    <mergeCell ref="C55:C56"/>
    <mergeCell ref="D55:D56"/>
    <mergeCell ref="E55:E56"/>
    <mergeCell ref="A58:A59"/>
    <mergeCell ref="B58:B59"/>
    <mergeCell ref="C58:C59"/>
    <mergeCell ref="D58:D59"/>
    <mergeCell ref="E58:E59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37:A38"/>
    <mergeCell ref="B37:B38"/>
    <mergeCell ref="C37:C38"/>
    <mergeCell ref="D37:D38"/>
    <mergeCell ref="E37:E38"/>
    <mergeCell ref="A43:A44"/>
    <mergeCell ref="B43:B44"/>
    <mergeCell ref="C43:C44"/>
    <mergeCell ref="D43:D44"/>
    <mergeCell ref="E43:E44"/>
    <mergeCell ref="A30:A31"/>
    <mergeCell ref="B30:B31"/>
    <mergeCell ref="C30:C31"/>
    <mergeCell ref="D30:D31"/>
    <mergeCell ref="E30:E31"/>
    <mergeCell ref="A33:A34"/>
    <mergeCell ref="B33:B34"/>
    <mergeCell ref="C33:C34"/>
    <mergeCell ref="D33:D34"/>
    <mergeCell ref="E33:E34"/>
    <mergeCell ref="E24:E25"/>
    <mergeCell ref="A26:A27"/>
    <mergeCell ref="B26:B27"/>
    <mergeCell ref="C26:C27"/>
    <mergeCell ref="D26:D27"/>
    <mergeCell ref="E26:E27"/>
    <mergeCell ref="E20:E21"/>
    <mergeCell ref="A22:A23"/>
    <mergeCell ref="B22:B23"/>
    <mergeCell ref="C22:C23"/>
    <mergeCell ref="D22:D23"/>
    <mergeCell ref="E22:E23"/>
    <mergeCell ref="A18:D18"/>
    <mergeCell ref="A20:A21"/>
    <mergeCell ref="B20:B21"/>
    <mergeCell ref="C20:C21"/>
    <mergeCell ref="D20:D21"/>
    <mergeCell ref="A24:A25"/>
    <mergeCell ref="B24:B25"/>
    <mergeCell ref="C24:C25"/>
    <mergeCell ref="D24:D25"/>
    <mergeCell ref="D10:D11"/>
    <mergeCell ref="E10:E11"/>
    <mergeCell ref="A12:A13"/>
    <mergeCell ref="B12:B13"/>
    <mergeCell ref="C12:C13"/>
    <mergeCell ref="D12:D13"/>
    <mergeCell ref="E12:E13"/>
    <mergeCell ref="A5:E5"/>
    <mergeCell ref="A7:A8"/>
    <mergeCell ref="B7:B8"/>
    <mergeCell ref="C7:C8"/>
    <mergeCell ref="D7:D8"/>
    <mergeCell ref="E7:E8"/>
    <mergeCell ref="A10:A11"/>
    <mergeCell ref="B10:B11"/>
    <mergeCell ref="C10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2016-11-14T13:23:53Z</dcterms:modified>
</cp:coreProperties>
</file>