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0730" windowHeight="10080" activeTab="1"/>
  </bookViews>
  <sheets>
    <sheet name="Médailles" sheetId="2" r:id="rId1"/>
    <sheet name="Classement clubs" sheetId="3" r:id="rId2"/>
  </sheets>
  <definedNames>
    <definedName name="_xlnm._FilterDatabase" localSheetId="1" hidden="1">'Classement clubs'!$A$2:$E$13</definedName>
  </definedNames>
  <calcPr calcId="125725"/>
</workbook>
</file>

<file path=xl/calcChain.xml><?xml version="1.0" encoding="utf-8"?>
<calcChain xmlns="http://schemas.openxmlformats.org/spreadsheetml/2006/main">
  <c r="G34" i="3"/>
  <c r="H34"/>
  <c r="F34"/>
  <c r="F12" l="1"/>
  <c r="G12"/>
  <c r="H12"/>
  <c r="F13"/>
  <c r="G13"/>
  <c r="H13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H3"/>
  <c r="G3"/>
  <c r="F3"/>
  <c r="G107" i="2"/>
  <c r="G108"/>
  <c r="G109"/>
  <c r="G110"/>
  <c r="G111"/>
  <c r="G112"/>
  <c r="G113"/>
  <c r="G114"/>
  <c r="G106"/>
  <c r="F107"/>
  <c r="F108"/>
  <c r="F109"/>
  <c r="F110"/>
  <c r="F111"/>
  <c r="F112"/>
  <c r="F113"/>
  <c r="F114"/>
  <c r="F106"/>
  <c r="E107"/>
  <c r="E108"/>
  <c r="E109"/>
  <c r="E110"/>
  <c r="E111"/>
  <c r="E112"/>
  <c r="E113"/>
  <c r="E114"/>
  <c r="E106"/>
  <c r="H14" i="3" l="1"/>
  <c r="G14"/>
  <c r="F14"/>
</calcChain>
</file>

<file path=xl/sharedStrings.xml><?xml version="1.0" encoding="utf-8"?>
<sst xmlns="http://schemas.openxmlformats.org/spreadsheetml/2006/main" count="693" uniqueCount="202">
  <si>
    <t>C1D</t>
  </si>
  <si>
    <t>C</t>
  </si>
  <si>
    <t>A</t>
  </si>
  <si>
    <t>ESP C DECIZE ST LEGER</t>
  </si>
  <si>
    <t>RUIZ</t>
  </si>
  <si>
    <t>LAURA</t>
  </si>
  <si>
    <t>SP N BISONTIN</t>
  </si>
  <si>
    <t>MARINE</t>
  </si>
  <si>
    <t>V B D SAINT JEAN DE LOSNE</t>
  </si>
  <si>
    <t>J</t>
  </si>
  <si>
    <t>C DE CKCONFLANS PORT</t>
  </si>
  <si>
    <t>SEGURA</t>
  </si>
  <si>
    <t>LILOU</t>
  </si>
  <si>
    <t>TRONCIN</t>
  </si>
  <si>
    <t>MATHILDE</t>
  </si>
  <si>
    <t>CC NIVERNAIS</t>
  </si>
  <si>
    <t>PAULINE</t>
  </si>
  <si>
    <t>S</t>
  </si>
  <si>
    <t>MARTIN</t>
  </si>
  <si>
    <t>HELLE</t>
  </si>
  <si>
    <t>ELORA</t>
  </si>
  <si>
    <t>ASPTT DIJON CK</t>
  </si>
  <si>
    <t>SANSINENA</t>
  </si>
  <si>
    <t>CECILE</t>
  </si>
  <si>
    <t>HUOT MARCHAND</t>
  </si>
  <si>
    <t>CHARLOTTE</t>
  </si>
  <si>
    <t>C1H</t>
  </si>
  <si>
    <t>OLYMPICCK  AUXERRE</t>
  </si>
  <si>
    <t>BECASSEAU</t>
  </si>
  <si>
    <t>CESAR</t>
  </si>
  <si>
    <t>FORTERRE</t>
  </si>
  <si>
    <t>TOM</t>
  </si>
  <si>
    <t>GUILLAUME</t>
  </si>
  <si>
    <t>JACQUET</t>
  </si>
  <si>
    <t>THOMAS</t>
  </si>
  <si>
    <t>CORENTIN</t>
  </si>
  <si>
    <t>ANTOINE</t>
  </si>
  <si>
    <t>MORVAN EAUX VIVES</t>
  </si>
  <si>
    <t>DUBOIS DUNILAC</t>
  </si>
  <si>
    <t>CLEMENT</t>
  </si>
  <si>
    <t>SAINT VIT CK</t>
  </si>
  <si>
    <t>SURANYI</t>
  </si>
  <si>
    <t>MAIGROT</t>
  </si>
  <si>
    <t>BOULARDOT</t>
  </si>
  <si>
    <t>REMI</t>
  </si>
  <si>
    <t>V1A3</t>
  </si>
  <si>
    <t>JULIEN</t>
  </si>
  <si>
    <t>KOMCHOUYAN</t>
  </si>
  <si>
    <t>ARTHUR</t>
  </si>
  <si>
    <t>V4A5</t>
  </si>
  <si>
    <t>HERVE</t>
  </si>
  <si>
    <t>C2D</t>
  </si>
  <si>
    <t>RUIZ/ANCELME</t>
  </si>
  <si>
    <t>LAURA/CHLOE</t>
  </si>
  <si>
    <t>RENARD/COLIN</t>
  </si>
  <si>
    <t>AXELLE/MARION</t>
  </si>
  <si>
    <t>RUIZ/DELAVELLE</t>
  </si>
  <si>
    <t>LAURA/MARINE</t>
  </si>
  <si>
    <t>CHOPARD/TRONCIN</t>
  </si>
  <si>
    <t>PAULINE/MATHILDE</t>
  </si>
  <si>
    <t>MONATE/POIDEVIN</t>
  </si>
  <si>
    <t>HONORINE/MARGOT</t>
  </si>
  <si>
    <t>MARTIN/HELLE</t>
  </si>
  <si>
    <t>PAULINE/ELORA</t>
  </si>
  <si>
    <t>MARTIN/HUOT MARCHAND</t>
  </si>
  <si>
    <t>PAULINE/CHARLOTTE</t>
  </si>
  <si>
    <t>SANSINENA/BONNET</t>
  </si>
  <si>
    <t>MARINE/MARLENE</t>
  </si>
  <si>
    <t>C2H</t>
  </si>
  <si>
    <t>JACQUET/BROCHDHOTELANS</t>
  </si>
  <si>
    <t>GUILLAUME/GUILLAUME</t>
  </si>
  <si>
    <t>BECASSEAU/BOURREAU</t>
  </si>
  <si>
    <t>CESAR/MATHIAS</t>
  </si>
  <si>
    <t>DUBOIS DUNILAC/DUBOIS DUNILAC</t>
  </si>
  <si>
    <t>THOMAS/LEO</t>
  </si>
  <si>
    <t>KOSOROG/JACQUET</t>
  </si>
  <si>
    <t>CLEMENT/CLEMENT</t>
  </si>
  <si>
    <t>BOULARDOT/BOULARDOT</t>
  </si>
  <si>
    <t>PIERRE/REMI</t>
  </si>
  <si>
    <t>V</t>
  </si>
  <si>
    <t>LOUIS/BOTTAGISI</t>
  </si>
  <si>
    <t>JULIEN/ALEXANDRE</t>
  </si>
  <si>
    <t>MAIGROT/KOMCHOUYAN</t>
  </si>
  <si>
    <t>HERVE/ARTHUR</t>
  </si>
  <si>
    <t>C4D</t>
  </si>
  <si>
    <t>RUIZ/ANCELME/DELAVELLE/LACAMBRE</t>
  </si>
  <si>
    <t>LAURA/CHLOE/MARINE/LEA</t>
  </si>
  <si>
    <t>RENARD/EL GADHI/BOTTAGISI/COLIN</t>
  </si>
  <si>
    <t>AXELLE/EMMA/AUDREY/MARION</t>
  </si>
  <si>
    <t>MARTIN/CUSENIER/HUOT MARCHAND/BOICHUT</t>
  </si>
  <si>
    <t>PAULINE/CORALIE/CHARLOTTE/CECILE</t>
  </si>
  <si>
    <t>SANSINENA/BONNET/LECOMTE/NEVALCOUX</t>
  </si>
  <si>
    <t>MARINE/MARLENE/PAULINE/MAENA</t>
  </si>
  <si>
    <t>C4H</t>
  </si>
  <si>
    <t>GUILHAUMOND/JACQUET/BROCHDHOTELANS/BOURGON</t>
  </si>
  <si>
    <t>TANGUY/GUILLAUME/GUILLAUME/CLEMENT</t>
  </si>
  <si>
    <t>KOSOROG/DUBOIS DUNILAC/DUBOIS DUNILAC/JACQUET</t>
  </si>
  <si>
    <t>CLEMENT/THOMAS/LEO/CLEMENT</t>
  </si>
  <si>
    <t>MAIGROT/FAUDOT/SURANYI/MACHADO</t>
  </si>
  <si>
    <t>ANTOINE/ADRIEN/THOMAS/JOSE   ALBERTO</t>
  </si>
  <si>
    <t>MARION/MARION/BAUMANN/METIER</t>
  </si>
  <si>
    <t>CLOVIS/HUGO/JEAN MICHEL/CYRIL</t>
  </si>
  <si>
    <t>K1D</t>
  </si>
  <si>
    <t>CCULTUREL ET SPIF DE QUINGEY</t>
  </si>
  <si>
    <t>PC</t>
  </si>
  <si>
    <t>V1A2</t>
  </si>
  <si>
    <t>AUBERTIN</t>
  </si>
  <si>
    <t>LAETITIA</t>
  </si>
  <si>
    <t>DUFOUR</t>
  </si>
  <si>
    <t>MARIELLE</t>
  </si>
  <si>
    <t>GIRAUD</t>
  </si>
  <si>
    <t>V4</t>
  </si>
  <si>
    <t>V5</t>
  </si>
  <si>
    <t>MASSON</t>
  </si>
  <si>
    <t>ODILE</t>
  </si>
  <si>
    <t>K1H</t>
  </si>
  <si>
    <t>COMTE</t>
  </si>
  <si>
    <t>TOSO</t>
  </si>
  <si>
    <t>THIBAUD</t>
  </si>
  <si>
    <t>V1</t>
  </si>
  <si>
    <t>PLUMEREL</t>
  </si>
  <si>
    <t>V2</t>
  </si>
  <si>
    <t>CLET</t>
  </si>
  <si>
    <t>DENIS</t>
  </si>
  <si>
    <t>ALAIN</t>
  </si>
  <si>
    <t>AS CLAMECY CKC ALAIN COLAS</t>
  </si>
  <si>
    <t>K2D</t>
  </si>
  <si>
    <t>DESCHAMPS/DESGOUILLES</t>
  </si>
  <si>
    <t>PAULINE/LAURIANNE</t>
  </si>
  <si>
    <t>MAILLET/ROTMAN</t>
  </si>
  <si>
    <t>MARGOT/CONSTANCE</t>
  </si>
  <si>
    <t>GENTIL/AUBERTIN</t>
  </si>
  <si>
    <t>CECILE/LAETITIA</t>
  </si>
  <si>
    <t>GIRAUD/PICARD</t>
  </si>
  <si>
    <t>CECILE/LAURENCE</t>
  </si>
  <si>
    <t>K2H</t>
  </si>
  <si>
    <t>PETITDIDIER/PERDRIAT</t>
  </si>
  <si>
    <t>ANTOINE/CLEMENT</t>
  </si>
  <si>
    <t>K4D</t>
  </si>
  <si>
    <t>NUSSBAUM/GENTIL/VERNOY/LACHOT</t>
  </si>
  <si>
    <t>FANCHON/EVE/MARINE/JULIANE</t>
  </si>
  <si>
    <t>DESCHAMPS/DESGOUILLES/QUEVREMONT/HENRY</t>
  </si>
  <si>
    <t>PAULINE/LAURIANNE/JUSTINE/LEA</t>
  </si>
  <si>
    <t>SAPIN/MAILLET/ROTMAN/LAURENT</t>
  </si>
  <si>
    <t>NATHALIE/MARGOT/CONSTANCE/IRIS</t>
  </si>
  <si>
    <t>VIDEIRA/GIRAUD/DUFOUR/PICARD</t>
  </si>
  <si>
    <t>FANNY/CECILE/MARIELLE/LAURENCE</t>
  </si>
  <si>
    <t>HENRY/PELISSOU/GENTIL/AUBERTIN</t>
  </si>
  <si>
    <t>LAURENCE/ARMELLE/CECILE/LAETITIA</t>
  </si>
  <si>
    <t>K4H</t>
  </si>
  <si>
    <t>BOCCON/ROGNON/PLUMEREL/PERNOT</t>
  </si>
  <si>
    <t>MAXIME/FLORENT/GUILLAUME/ALEXIS</t>
  </si>
  <si>
    <t>V1H</t>
  </si>
  <si>
    <t>LTA</t>
  </si>
  <si>
    <t>CAMDESSOUCENS</t>
  </si>
  <si>
    <t>PCDS</t>
  </si>
  <si>
    <t>LEBRETON</t>
  </si>
  <si>
    <t>V2H</t>
  </si>
  <si>
    <t>LEBRETON/BOYER</t>
  </si>
  <si>
    <t>ALAIN/BASTIEN</t>
  </si>
  <si>
    <t>Région</t>
  </si>
  <si>
    <t>Bateau</t>
  </si>
  <si>
    <t>Categorie</t>
  </si>
  <si>
    <t>Distance</t>
  </si>
  <si>
    <t>Finale</t>
  </si>
  <si>
    <t>Classement</t>
  </si>
  <si>
    <t>Nom club</t>
  </si>
  <si>
    <t>Code club</t>
  </si>
  <si>
    <t>nom</t>
  </si>
  <si>
    <t>prenom</t>
  </si>
  <si>
    <t>Médailles d'OR =</t>
  </si>
  <si>
    <t>Médailles d'ARGENT =</t>
  </si>
  <si>
    <t>Médailles de BRONZE =</t>
  </si>
  <si>
    <t>Bourgogne-Franche Comté</t>
  </si>
  <si>
    <t>Nom Club</t>
  </si>
  <si>
    <t>Code</t>
  </si>
  <si>
    <t>Points</t>
  </si>
  <si>
    <t>Médailles d'OR</t>
  </si>
  <si>
    <t>Médailles d'ARGENT</t>
  </si>
  <si>
    <t>Médailles de BRONZE</t>
  </si>
  <si>
    <t>Total</t>
  </si>
  <si>
    <t>Classement national</t>
  </si>
  <si>
    <t>CLASSEMENT CHAMPIONNATS DE France VITESSE 2017</t>
  </si>
  <si>
    <t>SPORT NAUTIQUE BISONTIN</t>
  </si>
  <si>
    <t>Bourgogne-Franche-Comté</t>
  </si>
  <si>
    <t>OLYMPIC C.K. AUXERRE</t>
  </si>
  <si>
    <t>ESPERANCE CANOE DECIZE SAINT LEGER DES VIGNES</t>
  </si>
  <si>
    <t>ASPTT DIJON CANOE KAYAK</t>
  </si>
  <si>
    <t>CANOE CLUB NIVERNAIS</t>
  </si>
  <si>
    <t>CENTRE CULTUREL ET SPORTI</t>
  </si>
  <si>
    <t>V.B.D SAINT JEAN DE LOSNE</t>
  </si>
  <si>
    <t>CLUB DE CANOE KAYAK CONFL</t>
  </si>
  <si>
    <t>SAINT VIT CANOE KAYAK</t>
  </si>
  <si>
    <t>AS CLAMECY CANOE KAYAK CL</t>
  </si>
  <si>
    <t>SPORTS NAUTIQUES GRAY CK</t>
  </si>
  <si>
    <t>CANOE KAYAK CLUB SENONAIS</t>
  </si>
  <si>
    <t>PLEIN AIR ET NAUTISME CK</t>
  </si>
  <si>
    <t>ASS SPORTIVE CK LES ALLIG</t>
  </si>
  <si>
    <t>CANOE KAYAK CLUB LOUHANS</t>
  </si>
  <si>
    <t>CLASSEMENT NATIONAL 2017 en cours</t>
  </si>
  <si>
    <t>Paracanoë</t>
  </si>
  <si>
    <t>Colonne1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</si>
</sst>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17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Font="1" applyFill="1" applyBorder="1"/>
    <xf numFmtId="0" fontId="0" fillId="0" borderId="2" xfId="0" applyFont="1" applyFill="1" applyBorder="1"/>
    <xf numFmtId="0" fontId="1" fillId="0" borderId="3" xfId="0" applyFont="1" applyFill="1" applyBorder="1"/>
    <xf numFmtId="0" fontId="0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7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0" xfId="0" applyFont="1" applyFill="1" applyBorder="1"/>
    <xf numFmtId="0" fontId="4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45"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1" formatCode="0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top style="thin">
          <color theme="1"/>
        </top>
      </border>
    </dxf>
    <dxf>
      <alignment horizontal="center" vertical="bottom" textRotation="0" wrapText="0" indent="0" relativeIndent="0" justifyLastLine="0" shrinkToFit="0" mergeCell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/>
        <right/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/>
        <right/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/>
        <right/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/>
        <right/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/>
        <right/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/>
        <right/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/>
        <right/>
        <top/>
        <bottom style="thin">
          <color theme="1"/>
        </bottom>
      </border>
    </dxf>
    <dxf>
      <border outline="0">
        <top style="thin">
          <color theme="0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au2" displayName="Tableau2" ref="A1:J100" totalsRowShown="0" headerRowDxfId="44" dataDxfId="42" headerRowBorderDxfId="43" tableBorderDxfId="41">
  <autoFilter ref="A1:J100">
    <filterColumn colId="9"/>
  </autoFilter>
  <tableColumns count="10">
    <tableColumn id="1" name="Bateau" dataDxfId="40"/>
    <tableColumn id="2" name="Categorie" dataDxfId="39"/>
    <tableColumn id="3" name="Distance" dataDxfId="38"/>
    <tableColumn id="4" name="Finale" dataDxfId="37"/>
    <tableColumn id="5" name="Classement" dataDxfId="36"/>
    <tableColumn id="6" name="Nom club" dataDxfId="35"/>
    <tableColumn id="7" name="Code club" dataDxfId="34"/>
    <tableColumn id="9" name="nom" dataDxfId="33"/>
    <tableColumn id="10" name="prenom" dataDxfId="32"/>
    <tableColumn id="8" name="Colonne1" dataDxfId="31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A2:H14" totalsRowCount="1">
  <autoFilter ref="A2:H13">
    <filterColumn colId="4"/>
    <filterColumn colId="5"/>
    <filterColumn colId="6"/>
  </autoFilter>
  <tableColumns count="8">
    <tableColumn id="1" name="Classement national" totalsRowDxfId="30"/>
    <tableColumn id="2" name="Nom Club" totalsRowDxfId="29"/>
    <tableColumn id="3" name="Code" totalsRowDxfId="28"/>
    <tableColumn id="4" name="Points" totalsRowDxfId="27"/>
    <tableColumn id="6" name="Région" totalsRowLabel="Total" totalsRowDxfId="26"/>
    <tableColumn id="7" name="Médailles d'OR" totalsRowFunction="sum" dataDxfId="25" totalsRowDxfId="24">
      <calculatedColumnFormula>COUNTIFS(Tableau2[Nom club],Tableau4[[#This Row],[Nom Club]],Tableau2[Classement],1)</calculatedColumnFormula>
    </tableColumn>
    <tableColumn id="8" name="Médailles d'ARGENT" totalsRowFunction="sum" dataDxfId="23" totalsRowDxfId="22">
      <calculatedColumnFormula>COUNTIFS(Tableau2[Nom club],Tableau4[[#This Row],[Nom Club]],Tableau2[Classement],2)</calculatedColumnFormula>
    </tableColumn>
    <tableColumn id="9" name="Médailles de BRONZE" totalsRowFunction="sum" dataDxfId="21" totalsRowDxfId="20">
      <calculatedColumnFormula>COUNTIFS(Tableau2[[#All],[Nom club]],Tableau4[[#This Row],[Nom Club]],Tableau2[[#All],[Classement]],3)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5" name="Tableau5" displayName="Tableau5" ref="A17:H34" totalsRowCount="1" headerRowDxfId="19" dataDxfId="17" headerRowBorderDxfId="18" tableBorderDxfId="16">
  <autoFilter ref="A17:H33"/>
  <tableColumns count="8">
    <tableColumn id="1" name="Classement national" dataDxfId="15" totalsRowDxfId="14"/>
    <tableColumn id="2" name="Nom Club" dataDxfId="13" totalsRowDxfId="12"/>
    <tableColumn id="3" name="Code" dataDxfId="11" totalsRowDxfId="10"/>
    <tableColumn id="4" name="Points" dataDxfId="9" totalsRowDxfId="8"/>
    <tableColumn id="5" name="Région" totalsRowLabel="Total" dataDxfId="7" totalsRowDxfId="6"/>
    <tableColumn id="6" name="Médailles d'OR" totalsRowFunction="sum" dataDxfId="5" totalsRowDxfId="4"/>
    <tableColumn id="7" name="Médailles d'ARGENT" totalsRowFunction="sum" dataDxfId="3" totalsRowDxfId="2"/>
    <tableColumn id="8" name="Médailles de BRONZE" totalsRowFunction="sum" dataDxfId="1" totalsRow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4"/>
  <sheetViews>
    <sheetView topLeftCell="D1" workbookViewId="0">
      <selection activeCell="H109" sqref="H109"/>
    </sheetView>
  </sheetViews>
  <sheetFormatPr baseColWidth="10" defaultRowHeight="15"/>
  <cols>
    <col min="1" max="1" width="8.7109375" style="5" customWidth="1"/>
    <col min="2" max="2" width="10.85546875" style="5" customWidth="1"/>
    <col min="3" max="3" width="10" style="5" customWidth="1"/>
    <col min="4" max="4" width="7.7109375" style="5" customWidth="1"/>
    <col min="5" max="5" width="12.42578125" style="5" customWidth="1"/>
    <col min="6" max="6" width="28.28515625" style="5" bestFit="1" customWidth="1"/>
    <col min="7" max="7" width="11.28515625" customWidth="1"/>
    <col min="8" max="8" width="49.5703125" style="5" bestFit="1" customWidth="1"/>
    <col min="9" max="9" width="49.5703125" bestFit="1" customWidth="1"/>
    <col min="10" max="10" width="11.28515625" bestFit="1" customWidth="1"/>
  </cols>
  <sheetData>
    <row r="1" spans="1:10">
      <c r="A1" s="24" t="s">
        <v>161</v>
      </c>
      <c r="B1" s="24" t="s">
        <v>162</v>
      </c>
      <c r="C1" s="24" t="s">
        <v>163</v>
      </c>
      <c r="D1" s="24" t="s">
        <v>164</v>
      </c>
      <c r="E1" s="24" t="s">
        <v>165</v>
      </c>
      <c r="F1" s="24" t="s">
        <v>166</v>
      </c>
      <c r="G1" s="3" t="s">
        <v>167</v>
      </c>
      <c r="H1" s="24" t="s">
        <v>168</v>
      </c>
      <c r="I1" s="3" t="s">
        <v>169</v>
      </c>
      <c r="J1" s="23" t="s">
        <v>201</v>
      </c>
    </row>
    <row r="2" spans="1:10">
      <c r="A2" s="25" t="s">
        <v>0</v>
      </c>
      <c r="B2" s="25" t="s">
        <v>1</v>
      </c>
      <c r="C2" s="25">
        <v>200</v>
      </c>
      <c r="D2" s="25" t="s">
        <v>2</v>
      </c>
      <c r="E2" s="25">
        <v>1</v>
      </c>
      <c r="F2" s="25" t="s">
        <v>3</v>
      </c>
      <c r="G2" s="1">
        <v>5803</v>
      </c>
      <c r="H2" s="25" t="s">
        <v>4</v>
      </c>
      <c r="I2" s="1" t="s">
        <v>5</v>
      </c>
      <c r="J2" s="22"/>
    </row>
    <row r="3" spans="1:10">
      <c r="A3" s="26" t="s">
        <v>0</v>
      </c>
      <c r="B3" s="26" t="s">
        <v>1</v>
      </c>
      <c r="C3" s="26">
        <v>500</v>
      </c>
      <c r="D3" s="26" t="s">
        <v>2</v>
      </c>
      <c r="E3" s="26">
        <v>1</v>
      </c>
      <c r="F3" s="26" t="s">
        <v>3</v>
      </c>
      <c r="G3" s="2">
        <v>5803</v>
      </c>
      <c r="H3" s="26" t="s">
        <v>4</v>
      </c>
      <c r="I3" s="2" t="s">
        <v>5</v>
      </c>
      <c r="J3" s="22"/>
    </row>
    <row r="4" spans="1:10">
      <c r="A4" s="26" t="s">
        <v>0</v>
      </c>
      <c r="B4" s="26" t="s">
        <v>9</v>
      </c>
      <c r="C4" s="26">
        <v>200</v>
      </c>
      <c r="D4" s="26" t="s">
        <v>2</v>
      </c>
      <c r="E4" s="26">
        <v>2</v>
      </c>
      <c r="F4" s="26" t="s">
        <v>10</v>
      </c>
      <c r="G4" s="2">
        <v>7014</v>
      </c>
      <c r="H4" s="26" t="s">
        <v>11</v>
      </c>
      <c r="I4" s="2" t="s">
        <v>12</v>
      </c>
      <c r="J4" s="22"/>
    </row>
    <row r="5" spans="1:10">
      <c r="A5" s="26" t="s">
        <v>0</v>
      </c>
      <c r="B5" s="26" t="s">
        <v>9</v>
      </c>
      <c r="C5" s="26">
        <v>200</v>
      </c>
      <c r="D5" s="26" t="s">
        <v>2</v>
      </c>
      <c r="E5" s="26">
        <v>3</v>
      </c>
      <c r="F5" s="26" t="s">
        <v>6</v>
      </c>
      <c r="G5" s="2">
        <v>2501</v>
      </c>
      <c r="H5" s="26" t="s">
        <v>13</v>
      </c>
      <c r="I5" s="2" t="s">
        <v>14</v>
      </c>
      <c r="J5" s="22"/>
    </row>
    <row r="6" spans="1:10">
      <c r="A6" s="26" t="s">
        <v>0</v>
      </c>
      <c r="B6" s="26" t="s">
        <v>9</v>
      </c>
      <c r="C6" s="26">
        <v>500</v>
      </c>
      <c r="D6" s="26" t="s">
        <v>2</v>
      </c>
      <c r="E6" s="26">
        <v>2</v>
      </c>
      <c r="F6" s="26" t="s">
        <v>10</v>
      </c>
      <c r="G6" s="2">
        <v>7014</v>
      </c>
      <c r="H6" s="26" t="s">
        <v>11</v>
      </c>
      <c r="I6" s="2" t="s">
        <v>12</v>
      </c>
      <c r="J6" s="22"/>
    </row>
    <row r="7" spans="1:10">
      <c r="A7" s="26" t="s">
        <v>0</v>
      </c>
      <c r="B7" s="26" t="s">
        <v>9</v>
      </c>
      <c r="C7" s="26">
        <v>500</v>
      </c>
      <c r="D7" s="26" t="s">
        <v>2</v>
      </c>
      <c r="E7" s="26">
        <v>3</v>
      </c>
      <c r="F7" s="26" t="s">
        <v>6</v>
      </c>
      <c r="G7" s="2">
        <v>2501</v>
      </c>
      <c r="H7" s="26" t="s">
        <v>13</v>
      </c>
      <c r="I7" s="2" t="s">
        <v>14</v>
      </c>
      <c r="J7" s="22"/>
    </row>
    <row r="8" spans="1:10">
      <c r="A8" s="26" t="s">
        <v>0</v>
      </c>
      <c r="B8" s="26" t="s">
        <v>17</v>
      </c>
      <c r="C8" s="26">
        <v>200</v>
      </c>
      <c r="D8" s="26" t="s">
        <v>2</v>
      </c>
      <c r="E8" s="26">
        <v>1</v>
      </c>
      <c r="F8" s="26" t="s">
        <v>6</v>
      </c>
      <c r="G8" s="2">
        <v>2501</v>
      </c>
      <c r="H8" s="26" t="s">
        <v>18</v>
      </c>
      <c r="I8" s="2" t="s">
        <v>16</v>
      </c>
      <c r="J8" s="22"/>
    </row>
    <row r="9" spans="1:10">
      <c r="A9" s="26" t="s">
        <v>0</v>
      </c>
      <c r="B9" s="26" t="s">
        <v>17</v>
      </c>
      <c r="C9" s="26">
        <v>200</v>
      </c>
      <c r="D9" s="26" t="s">
        <v>2</v>
      </c>
      <c r="E9" s="26">
        <v>2</v>
      </c>
      <c r="F9" s="26" t="s">
        <v>10</v>
      </c>
      <c r="G9" s="2">
        <v>7014</v>
      </c>
      <c r="H9" s="26" t="s">
        <v>19</v>
      </c>
      <c r="I9" s="2" t="s">
        <v>20</v>
      </c>
      <c r="J9" s="22"/>
    </row>
    <row r="10" spans="1:10">
      <c r="A10" s="26" t="s">
        <v>0</v>
      </c>
      <c r="B10" s="26" t="s">
        <v>17</v>
      </c>
      <c r="C10" s="26">
        <v>200</v>
      </c>
      <c r="D10" s="26" t="s">
        <v>2</v>
      </c>
      <c r="E10" s="26">
        <v>3</v>
      </c>
      <c r="F10" s="26" t="s">
        <v>21</v>
      </c>
      <c r="G10" s="2">
        <v>2105</v>
      </c>
      <c r="H10" s="26" t="s">
        <v>22</v>
      </c>
      <c r="I10" s="2" t="s">
        <v>7</v>
      </c>
      <c r="J10" s="22"/>
    </row>
    <row r="11" spans="1:10">
      <c r="A11" s="26" t="s">
        <v>0</v>
      </c>
      <c r="B11" s="26" t="s">
        <v>17</v>
      </c>
      <c r="C11" s="26">
        <v>500</v>
      </c>
      <c r="D11" s="26" t="s">
        <v>2</v>
      </c>
      <c r="E11" s="26">
        <v>1</v>
      </c>
      <c r="F11" s="26" t="s">
        <v>21</v>
      </c>
      <c r="G11" s="2">
        <v>2105</v>
      </c>
      <c r="H11" s="26" t="s">
        <v>22</v>
      </c>
      <c r="I11" s="2" t="s">
        <v>7</v>
      </c>
      <c r="J11" s="22"/>
    </row>
    <row r="12" spans="1:10">
      <c r="A12" s="26" t="s">
        <v>0</v>
      </c>
      <c r="B12" s="26" t="s">
        <v>17</v>
      </c>
      <c r="C12" s="26">
        <v>500</v>
      </c>
      <c r="D12" s="26" t="s">
        <v>2</v>
      </c>
      <c r="E12" s="26">
        <v>2</v>
      </c>
      <c r="F12" s="26" t="s">
        <v>6</v>
      </c>
      <c r="G12" s="2">
        <v>2501</v>
      </c>
      <c r="H12" s="26" t="s">
        <v>18</v>
      </c>
      <c r="I12" s="2" t="s">
        <v>16</v>
      </c>
      <c r="J12" s="22"/>
    </row>
    <row r="13" spans="1:10">
      <c r="A13" s="26" t="s">
        <v>0</v>
      </c>
      <c r="B13" s="26" t="s">
        <v>17</v>
      </c>
      <c r="C13" s="26">
        <v>500</v>
      </c>
      <c r="D13" s="26" t="s">
        <v>2</v>
      </c>
      <c r="E13" s="26">
        <v>3</v>
      </c>
      <c r="F13" s="26" t="s">
        <v>6</v>
      </c>
      <c r="G13" s="2">
        <v>2501</v>
      </c>
      <c r="H13" s="26" t="s">
        <v>24</v>
      </c>
      <c r="I13" s="2" t="s">
        <v>25</v>
      </c>
      <c r="J13" s="22"/>
    </row>
    <row r="14" spans="1:10">
      <c r="A14" s="26" t="s">
        <v>26</v>
      </c>
      <c r="B14" s="26" t="s">
        <v>1</v>
      </c>
      <c r="C14" s="26">
        <v>200</v>
      </c>
      <c r="D14" s="26" t="s">
        <v>2</v>
      </c>
      <c r="E14" s="26">
        <v>1</v>
      </c>
      <c r="F14" s="26" t="s">
        <v>27</v>
      </c>
      <c r="G14" s="2">
        <v>8901</v>
      </c>
      <c r="H14" s="26" t="s">
        <v>28</v>
      </c>
      <c r="I14" s="2" t="s">
        <v>29</v>
      </c>
      <c r="J14" s="22"/>
    </row>
    <row r="15" spans="1:10">
      <c r="A15" s="26" t="s">
        <v>26</v>
      </c>
      <c r="B15" s="26" t="s">
        <v>1</v>
      </c>
      <c r="C15" s="26">
        <v>200</v>
      </c>
      <c r="D15" s="26" t="s">
        <v>2</v>
      </c>
      <c r="E15" s="26">
        <v>3</v>
      </c>
      <c r="F15" s="26" t="s">
        <v>3</v>
      </c>
      <c r="G15" s="2">
        <v>5803</v>
      </c>
      <c r="H15" s="26" t="s">
        <v>30</v>
      </c>
      <c r="I15" s="2" t="s">
        <v>31</v>
      </c>
      <c r="J15" s="22"/>
    </row>
    <row r="16" spans="1:10">
      <c r="A16" s="26" t="s">
        <v>26</v>
      </c>
      <c r="B16" s="26" t="s">
        <v>1</v>
      </c>
      <c r="C16" s="26">
        <v>1000</v>
      </c>
      <c r="D16" s="26" t="s">
        <v>2</v>
      </c>
      <c r="E16" s="26">
        <v>1</v>
      </c>
      <c r="F16" s="26" t="s">
        <v>27</v>
      </c>
      <c r="G16" s="2">
        <v>8901</v>
      </c>
      <c r="H16" s="26" t="s">
        <v>28</v>
      </c>
      <c r="I16" s="2" t="s">
        <v>29</v>
      </c>
      <c r="J16" s="22"/>
    </row>
    <row r="17" spans="1:10">
      <c r="A17" s="26" t="s">
        <v>26</v>
      </c>
      <c r="B17" s="26" t="s">
        <v>9</v>
      </c>
      <c r="C17" s="26">
        <v>200</v>
      </c>
      <c r="D17" s="26" t="s">
        <v>2</v>
      </c>
      <c r="E17" s="26">
        <v>2</v>
      </c>
      <c r="F17" s="26" t="s">
        <v>6</v>
      </c>
      <c r="G17" s="2">
        <v>2501</v>
      </c>
      <c r="H17" s="26" t="s">
        <v>38</v>
      </c>
      <c r="I17" s="2" t="s">
        <v>34</v>
      </c>
      <c r="J17" s="22"/>
    </row>
    <row r="18" spans="1:10">
      <c r="A18" s="26" t="s">
        <v>26</v>
      </c>
      <c r="B18" s="26" t="s">
        <v>9</v>
      </c>
      <c r="C18" s="26">
        <v>1000</v>
      </c>
      <c r="D18" s="26" t="s">
        <v>2</v>
      </c>
      <c r="E18" s="26">
        <v>2</v>
      </c>
      <c r="F18" s="26" t="s">
        <v>6</v>
      </c>
      <c r="G18" s="2">
        <v>2501</v>
      </c>
      <c r="H18" s="26" t="s">
        <v>38</v>
      </c>
      <c r="I18" s="2" t="s">
        <v>34</v>
      </c>
      <c r="J18" s="22"/>
    </row>
    <row r="19" spans="1:10">
      <c r="A19" s="26" t="s">
        <v>26</v>
      </c>
      <c r="B19" s="26" t="s">
        <v>9</v>
      </c>
      <c r="C19" s="26">
        <v>1000</v>
      </c>
      <c r="D19" s="26" t="s">
        <v>2</v>
      </c>
      <c r="E19" s="26">
        <v>3</v>
      </c>
      <c r="F19" s="26" t="s">
        <v>6</v>
      </c>
      <c r="G19" s="2">
        <v>2501</v>
      </c>
      <c r="H19" s="26" t="s">
        <v>33</v>
      </c>
      <c r="I19" s="2" t="s">
        <v>39</v>
      </c>
      <c r="J19" s="22"/>
    </row>
    <row r="20" spans="1:10">
      <c r="A20" s="26" t="s">
        <v>26</v>
      </c>
      <c r="B20" s="26" t="s">
        <v>17</v>
      </c>
      <c r="C20" s="26">
        <v>200</v>
      </c>
      <c r="D20" s="26" t="s">
        <v>2</v>
      </c>
      <c r="E20" s="26">
        <v>3</v>
      </c>
      <c r="F20" s="26" t="s">
        <v>6</v>
      </c>
      <c r="G20" s="2">
        <v>2501</v>
      </c>
      <c r="H20" s="26" t="s">
        <v>41</v>
      </c>
      <c r="I20" s="2" t="s">
        <v>34</v>
      </c>
      <c r="J20" s="22"/>
    </row>
    <row r="21" spans="1:10">
      <c r="A21" s="26" t="s">
        <v>26</v>
      </c>
      <c r="B21" s="26" t="s">
        <v>17</v>
      </c>
      <c r="C21" s="26">
        <v>1000</v>
      </c>
      <c r="D21" s="26" t="s">
        <v>2</v>
      </c>
      <c r="E21" s="26">
        <v>2</v>
      </c>
      <c r="F21" s="26" t="s">
        <v>8</v>
      </c>
      <c r="G21" s="2">
        <v>2103</v>
      </c>
      <c r="H21" s="26" t="s">
        <v>43</v>
      </c>
      <c r="I21" s="2" t="s">
        <v>44</v>
      </c>
      <c r="J21" s="22"/>
    </row>
    <row r="22" spans="1:10">
      <c r="A22" s="26" t="s">
        <v>26</v>
      </c>
      <c r="B22" s="26" t="s">
        <v>17</v>
      </c>
      <c r="C22" s="26">
        <v>1000</v>
      </c>
      <c r="D22" s="26" t="s">
        <v>2</v>
      </c>
      <c r="E22" s="26">
        <v>3</v>
      </c>
      <c r="F22" s="26" t="s">
        <v>6</v>
      </c>
      <c r="G22" s="2">
        <v>2501</v>
      </c>
      <c r="H22" s="26" t="s">
        <v>42</v>
      </c>
      <c r="I22" s="2" t="s">
        <v>36</v>
      </c>
      <c r="J22" s="22"/>
    </row>
    <row r="23" spans="1:10">
      <c r="A23" s="26" t="s">
        <v>26</v>
      </c>
      <c r="B23" s="26" t="s">
        <v>45</v>
      </c>
      <c r="C23" s="26">
        <v>1000</v>
      </c>
      <c r="D23" s="26" t="s">
        <v>2</v>
      </c>
      <c r="E23" s="26">
        <v>2</v>
      </c>
      <c r="F23" s="26" t="s">
        <v>6</v>
      </c>
      <c r="G23" s="2">
        <v>2501</v>
      </c>
      <c r="H23" s="26" t="s">
        <v>47</v>
      </c>
      <c r="I23" s="2" t="s">
        <v>48</v>
      </c>
      <c r="J23" s="22"/>
    </row>
    <row r="24" spans="1:10">
      <c r="A24" s="26" t="s">
        <v>26</v>
      </c>
      <c r="B24" s="26" t="s">
        <v>49</v>
      </c>
      <c r="C24" s="26">
        <v>200</v>
      </c>
      <c r="D24" s="26" t="s">
        <v>2</v>
      </c>
      <c r="E24" s="26">
        <v>2</v>
      </c>
      <c r="F24" s="26" t="s">
        <v>6</v>
      </c>
      <c r="G24" s="2">
        <v>2501</v>
      </c>
      <c r="H24" s="26" t="s">
        <v>42</v>
      </c>
      <c r="I24" s="2" t="s">
        <v>50</v>
      </c>
      <c r="J24" s="22"/>
    </row>
    <row r="25" spans="1:10">
      <c r="A25" s="26" t="s">
        <v>26</v>
      </c>
      <c r="B25" s="26" t="s">
        <v>49</v>
      </c>
      <c r="C25" s="26">
        <v>1000</v>
      </c>
      <c r="D25" s="26" t="s">
        <v>2</v>
      </c>
      <c r="E25" s="26">
        <v>1</v>
      </c>
      <c r="F25" s="26" t="s">
        <v>6</v>
      </c>
      <c r="G25" s="2">
        <v>2501</v>
      </c>
      <c r="H25" s="26" t="s">
        <v>42</v>
      </c>
      <c r="I25" s="2" t="s">
        <v>50</v>
      </c>
      <c r="J25" s="22"/>
    </row>
    <row r="26" spans="1:10">
      <c r="A26" s="26" t="s">
        <v>51</v>
      </c>
      <c r="B26" s="26" t="s">
        <v>1</v>
      </c>
      <c r="C26" s="26">
        <v>200</v>
      </c>
      <c r="D26" s="26" t="s">
        <v>2</v>
      </c>
      <c r="E26" s="26">
        <v>2</v>
      </c>
      <c r="F26" s="26" t="s">
        <v>3</v>
      </c>
      <c r="G26" s="2">
        <v>5803</v>
      </c>
      <c r="H26" s="26" t="s">
        <v>52</v>
      </c>
      <c r="I26" s="2" t="s">
        <v>53</v>
      </c>
      <c r="J26" s="22"/>
    </row>
    <row r="27" spans="1:10">
      <c r="A27" s="26" t="s">
        <v>51</v>
      </c>
      <c r="B27" s="26" t="s">
        <v>1</v>
      </c>
      <c r="C27" s="26">
        <v>200</v>
      </c>
      <c r="D27" s="26" t="s">
        <v>2</v>
      </c>
      <c r="E27" s="26">
        <v>3</v>
      </c>
      <c r="F27" s="26" t="s">
        <v>6</v>
      </c>
      <c r="G27" s="2">
        <v>2501</v>
      </c>
      <c r="H27" s="26" t="s">
        <v>54</v>
      </c>
      <c r="I27" s="2" t="s">
        <v>55</v>
      </c>
      <c r="J27" s="22"/>
    </row>
    <row r="28" spans="1:10">
      <c r="A28" s="26" t="s">
        <v>51</v>
      </c>
      <c r="B28" s="26" t="s">
        <v>1</v>
      </c>
      <c r="C28" s="26">
        <v>500</v>
      </c>
      <c r="D28" s="26" t="s">
        <v>2</v>
      </c>
      <c r="E28" s="26">
        <v>2</v>
      </c>
      <c r="F28" s="26" t="s">
        <v>3</v>
      </c>
      <c r="G28" s="2">
        <v>5803</v>
      </c>
      <c r="H28" s="26" t="s">
        <v>56</v>
      </c>
      <c r="I28" s="2" t="s">
        <v>57</v>
      </c>
      <c r="J28" s="22"/>
    </row>
    <row r="29" spans="1:10">
      <c r="A29" s="26" t="s">
        <v>51</v>
      </c>
      <c r="B29" s="26" t="s">
        <v>1</v>
      </c>
      <c r="C29" s="26">
        <v>500</v>
      </c>
      <c r="D29" s="26" t="s">
        <v>2</v>
      </c>
      <c r="E29" s="26">
        <v>3</v>
      </c>
      <c r="F29" s="26" t="s">
        <v>6</v>
      </c>
      <c r="G29" s="2">
        <v>2501</v>
      </c>
      <c r="H29" s="26" t="s">
        <v>54</v>
      </c>
      <c r="I29" s="2" t="s">
        <v>55</v>
      </c>
      <c r="J29" s="22"/>
    </row>
    <row r="30" spans="1:10">
      <c r="A30" s="26" t="s">
        <v>51</v>
      </c>
      <c r="B30" s="26" t="s">
        <v>9</v>
      </c>
      <c r="C30" s="26">
        <v>200</v>
      </c>
      <c r="D30" s="26" t="s">
        <v>2</v>
      </c>
      <c r="E30" s="26">
        <v>2</v>
      </c>
      <c r="F30" s="26" t="s">
        <v>6</v>
      </c>
      <c r="G30" s="2">
        <v>2501</v>
      </c>
      <c r="H30" s="26" t="s">
        <v>58</v>
      </c>
      <c r="I30" s="2" t="s">
        <v>59</v>
      </c>
      <c r="J30" s="22"/>
    </row>
    <row r="31" spans="1:10">
      <c r="A31" s="26" t="s">
        <v>51</v>
      </c>
      <c r="B31" s="26" t="s">
        <v>9</v>
      </c>
      <c r="C31" s="26">
        <v>200</v>
      </c>
      <c r="D31" s="26" t="s">
        <v>2</v>
      </c>
      <c r="E31" s="26">
        <v>3</v>
      </c>
      <c r="F31" s="26" t="s">
        <v>15</v>
      </c>
      <c r="G31" s="2">
        <v>5805</v>
      </c>
      <c r="H31" s="26" t="s">
        <v>60</v>
      </c>
      <c r="I31" s="2" t="s">
        <v>61</v>
      </c>
      <c r="J31" s="22"/>
    </row>
    <row r="32" spans="1:10">
      <c r="A32" s="26" t="s">
        <v>51</v>
      </c>
      <c r="B32" s="26" t="s">
        <v>9</v>
      </c>
      <c r="C32" s="26">
        <v>500</v>
      </c>
      <c r="D32" s="26" t="s">
        <v>2</v>
      </c>
      <c r="E32" s="26">
        <v>2</v>
      </c>
      <c r="F32" s="26" t="s">
        <v>6</v>
      </c>
      <c r="G32" s="2">
        <v>2501</v>
      </c>
      <c r="H32" s="26" t="s">
        <v>58</v>
      </c>
      <c r="I32" s="2" t="s">
        <v>59</v>
      </c>
      <c r="J32" s="22"/>
    </row>
    <row r="33" spans="1:10">
      <c r="A33" s="26" t="s">
        <v>51</v>
      </c>
      <c r="B33" s="26" t="s">
        <v>9</v>
      </c>
      <c r="C33" s="26">
        <v>500</v>
      </c>
      <c r="D33" s="26" t="s">
        <v>2</v>
      </c>
      <c r="E33" s="26">
        <v>3</v>
      </c>
      <c r="F33" s="26" t="s">
        <v>15</v>
      </c>
      <c r="G33" s="2">
        <v>5805</v>
      </c>
      <c r="H33" s="26" t="s">
        <v>60</v>
      </c>
      <c r="I33" s="2" t="s">
        <v>61</v>
      </c>
      <c r="J33" s="22"/>
    </row>
    <row r="34" spans="1:10">
      <c r="A34" s="26" t="s">
        <v>51</v>
      </c>
      <c r="B34" s="26" t="s">
        <v>17</v>
      </c>
      <c r="C34" s="26">
        <v>200</v>
      </c>
      <c r="D34" s="26" t="s">
        <v>2</v>
      </c>
      <c r="E34" s="26">
        <v>1</v>
      </c>
      <c r="F34" s="26" t="s">
        <v>10</v>
      </c>
      <c r="G34" s="2">
        <v>7014</v>
      </c>
      <c r="H34" s="26" t="s">
        <v>62</v>
      </c>
      <c r="I34" s="2" t="s">
        <v>63</v>
      </c>
      <c r="J34" s="22"/>
    </row>
    <row r="35" spans="1:10">
      <c r="A35" s="26" t="s">
        <v>51</v>
      </c>
      <c r="B35" s="26" t="s">
        <v>17</v>
      </c>
      <c r="C35" s="26">
        <v>200</v>
      </c>
      <c r="D35" s="26" t="s">
        <v>2</v>
      </c>
      <c r="E35" s="26">
        <v>2</v>
      </c>
      <c r="F35" s="26" t="s">
        <v>6</v>
      </c>
      <c r="G35" s="2">
        <v>2501</v>
      </c>
      <c r="H35" s="26" t="s">
        <v>64</v>
      </c>
      <c r="I35" s="2" t="s">
        <v>65</v>
      </c>
      <c r="J35" s="22"/>
    </row>
    <row r="36" spans="1:10">
      <c r="A36" s="26" t="s">
        <v>51</v>
      </c>
      <c r="B36" s="26" t="s">
        <v>17</v>
      </c>
      <c r="C36" s="26">
        <v>500</v>
      </c>
      <c r="D36" s="26" t="s">
        <v>2</v>
      </c>
      <c r="E36" s="26">
        <v>1</v>
      </c>
      <c r="F36" s="26" t="s">
        <v>6</v>
      </c>
      <c r="G36" s="2">
        <v>2501</v>
      </c>
      <c r="H36" s="26" t="s">
        <v>64</v>
      </c>
      <c r="I36" s="2" t="s">
        <v>65</v>
      </c>
      <c r="J36" s="22"/>
    </row>
    <row r="37" spans="1:10">
      <c r="A37" s="26" t="s">
        <v>51</v>
      </c>
      <c r="B37" s="26" t="s">
        <v>17</v>
      </c>
      <c r="C37" s="26">
        <v>500</v>
      </c>
      <c r="D37" s="26" t="s">
        <v>2</v>
      </c>
      <c r="E37" s="26">
        <v>2</v>
      </c>
      <c r="F37" s="26" t="s">
        <v>21</v>
      </c>
      <c r="G37" s="2">
        <v>2105</v>
      </c>
      <c r="H37" s="26" t="s">
        <v>66</v>
      </c>
      <c r="I37" s="2" t="s">
        <v>67</v>
      </c>
      <c r="J37" s="22"/>
    </row>
    <row r="38" spans="1:10">
      <c r="A38" s="26" t="s">
        <v>51</v>
      </c>
      <c r="B38" s="26" t="s">
        <v>17</v>
      </c>
      <c r="C38" s="26">
        <v>500</v>
      </c>
      <c r="D38" s="26" t="s">
        <v>2</v>
      </c>
      <c r="E38" s="26">
        <v>3</v>
      </c>
      <c r="F38" s="26" t="s">
        <v>10</v>
      </c>
      <c r="G38" s="2">
        <v>7014</v>
      </c>
      <c r="H38" s="26" t="s">
        <v>62</v>
      </c>
      <c r="I38" s="2" t="s">
        <v>63</v>
      </c>
      <c r="J38" s="22"/>
    </row>
    <row r="39" spans="1:10">
      <c r="A39" s="26" t="s">
        <v>68</v>
      </c>
      <c r="B39" s="26" t="s">
        <v>1</v>
      </c>
      <c r="C39" s="26">
        <v>200</v>
      </c>
      <c r="D39" s="26" t="s">
        <v>2</v>
      </c>
      <c r="E39" s="26">
        <v>1</v>
      </c>
      <c r="F39" s="26" t="s">
        <v>6</v>
      </c>
      <c r="G39" s="2">
        <v>2501</v>
      </c>
      <c r="H39" s="26" t="s">
        <v>69</v>
      </c>
      <c r="I39" s="2" t="s">
        <v>70</v>
      </c>
      <c r="J39" s="22"/>
    </row>
    <row r="40" spans="1:10">
      <c r="A40" s="26" t="s">
        <v>68</v>
      </c>
      <c r="B40" s="26" t="s">
        <v>1</v>
      </c>
      <c r="C40" s="26">
        <v>200</v>
      </c>
      <c r="D40" s="26" t="s">
        <v>2</v>
      </c>
      <c r="E40" s="26">
        <v>3</v>
      </c>
      <c r="F40" s="26" t="s">
        <v>27</v>
      </c>
      <c r="G40" s="2">
        <v>8901</v>
      </c>
      <c r="H40" s="26" t="s">
        <v>71</v>
      </c>
      <c r="I40" s="2" t="s">
        <v>72</v>
      </c>
      <c r="J40" s="22"/>
    </row>
    <row r="41" spans="1:10">
      <c r="A41" s="26" t="s">
        <v>68</v>
      </c>
      <c r="B41" s="26" t="s">
        <v>1</v>
      </c>
      <c r="C41" s="26">
        <v>1000</v>
      </c>
      <c r="D41" s="26" t="s">
        <v>2</v>
      </c>
      <c r="E41" s="26">
        <v>2</v>
      </c>
      <c r="F41" s="26" t="s">
        <v>6</v>
      </c>
      <c r="G41" s="2">
        <v>2501</v>
      </c>
      <c r="H41" s="26" t="s">
        <v>69</v>
      </c>
      <c r="I41" s="2" t="s">
        <v>70</v>
      </c>
      <c r="J41" s="22"/>
    </row>
    <row r="42" spans="1:10">
      <c r="A42" s="26" t="s">
        <v>68</v>
      </c>
      <c r="B42" s="26" t="s">
        <v>1</v>
      </c>
      <c r="C42" s="26">
        <v>1000</v>
      </c>
      <c r="D42" s="26" t="s">
        <v>2</v>
      </c>
      <c r="E42" s="26">
        <v>3</v>
      </c>
      <c r="F42" s="26" t="s">
        <v>27</v>
      </c>
      <c r="G42" s="2">
        <v>8901</v>
      </c>
      <c r="H42" s="26" t="s">
        <v>71</v>
      </c>
      <c r="I42" s="2" t="s">
        <v>72</v>
      </c>
      <c r="J42" s="22"/>
    </row>
    <row r="43" spans="1:10">
      <c r="A43" s="26" t="s">
        <v>68</v>
      </c>
      <c r="B43" s="26" t="s">
        <v>9</v>
      </c>
      <c r="C43" s="26">
        <v>200</v>
      </c>
      <c r="D43" s="26" t="s">
        <v>2</v>
      </c>
      <c r="E43" s="26">
        <v>2</v>
      </c>
      <c r="F43" s="26" t="s">
        <v>6</v>
      </c>
      <c r="G43" s="2">
        <v>2501</v>
      </c>
      <c r="H43" s="26" t="s">
        <v>73</v>
      </c>
      <c r="I43" s="2" t="s">
        <v>74</v>
      </c>
      <c r="J43" s="22"/>
    </row>
    <row r="44" spans="1:10">
      <c r="A44" s="26" t="s">
        <v>68</v>
      </c>
      <c r="B44" s="26" t="s">
        <v>9</v>
      </c>
      <c r="C44" s="26">
        <v>200</v>
      </c>
      <c r="D44" s="26" t="s">
        <v>2</v>
      </c>
      <c r="E44" s="26">
        <v>3</v>
      </c>
      <c r="F44" s="26" t="s">
        <v>6</v>
      </c>
      <c r="G44" s="2">
        <v>2501</v>
      </c>
      <c r="H44" s="26" t="s">
        <v>75</v>
      </c>
      <c r="I44" s="2" t="s">
        <v>76</v>
      </c>
      <c r="J44" s="22"/>
    </row>
    <row r="45" spans="1:10">
      <c r="A45" s="26" t="s">
        <v>68</v>
      </c>
      <c r="B45" s="26" t="s">
        <v>9</v>
      </c>
      <c r="C45" s="26">
        <v>1000</v>
      </c>
      <c r="D45" s="26" t="s">
        <v>2</v>
      </c>
      <c r="E45" s="26">
        <v>2</v>
      </c>
      <c r="F45" s="26" t="s">
        <v>6</v>
      </c>
      <c r="G45" s="2">
        <v>2501</v>
      </c>
      <c r="H45" s="26" t="s">
        <v>73</v>
      </c>
      <c r="I45" s="2" t="s">
        <v>74</v>
      </c>
      <c r="J45" s="22"/>
    </row>
    <row r="46" spans="1:10">
      <c r="A46" s="26" t="s">
        <v>68</v>
      </c>
      <c r="B46" s="26" t="s">
        <v>9</v>
      </c>
      <c r="C46" s="26">
        <v>1000</v>
      </c>
      <c r="D46" s="26" t="s">
        <v>2</v>
      </c>
      <c r="E46" s="26">
        <v>3</v>
      </c>
      <c r="F46" s="26" t="s">
        <v>6</v>
      </c>
      <c r="G46" s="2">
        <v>2501</v>
      </c>
      <c r="H46" s="26" t="s">
        <v>75</v>
      </c>
      <c r="I46" s="2" t="s">
        <v>76</v>
      </c>
      <c r="J46" s="22"/>
    </row>
    <row r="47" spans="1:10">
      <c r="A47" s="26" t="s">
        <v>68</v>
      </c>
      <c r="B47" s="26" t="s">
        <v>17</v>
      </c>
      <c r="C47" s="26">
        <v>200</v>
      </c>
      <c r="D47" s="26" t="s">
        <v>2</v>
      </c>
      <c r="E47" s="26">
        <v>3</v>
      </c>
      <c r="F47" s="26" t="s">
        <v>8</v>
      </c>
      <c r="G47" s="2">
        <v>2103</v>
      </c>
      <c r="H47" s="26" t="s">
        <v>77</v>
      </c>
      <c r="I47" s="2" t="s">
        <v>78</v>
      </c>
      <c r="J47" s="22"/>
    </row>
    <row r="48" spans="1:10">
      <c r="A48" s="26" t="s">
        <v>68</v>
      </c>
      <c r="B48" s="26" t="s">
        <v>17</v>
      </c>
      <c r="C48" s="26">
        <v>1000</v>
      </c>
      <c r="D48" s="26" t="s">
        <v>2</v>
      </c>
      <c r="E48" s="26">
        <v>2</v>
      </c>
      <c r="F48" s="26" t="s">
        <v>8</v>
      </c>
      <c r="G48" s="2">
        <v>2103</v>
      </c>
      <c r="H48" s="26" t="s">
        <v>77</v>
      </c>
      <c r="I48" s="2" t="s">
        <v>78</v>
      </c>
      <c r="J48" s="22"/>
    </row>
    <row r="49" spans="1:10">
      <c r="A49" s="26" t="s">
        <v>68</v>
      </c>
      <c r="B49" s="26" t="s">
        <v>79</v>
      </c>
      <c r="C49" s="26">
        <v>200</v>
      </c>
      <c r="D49" s="26" t="s">
        <v>2</v>
      </c>
      <c r="E49" s="26">
        <v>2</v>
      </c>
      <c r="F49" s="26" t="s">
        <v>6</v>
      </c>
      <c r="G49" s="2">
        <v>2501</v>
      </c>
      <c r="H49" s="26" t="s">
        <v>80</v>
      </c>
      <c r="I49" s="2" t="s">
        <v>81</v>
      </c>
      <c r="J49" s="22"/>
    </row>
    <row r="50" spans="1:10">
      <c r="A50" s="26" t="s">
        <v>68</v>
      </c>
      <c r="B50" s="26" t="s">
        <v>79</v>
      </c>
      <c r="C50" s="26">
        <v>1000</v>
      </c>
      <c r="D50" s="26" t="s">
        <v>2</v>
      </c>
      <c r="E50" s="26">
        <v>2</v>
      </c>
      <c r="F50" s="26" t="s">
        <v>6</v>
      </c>
      <c r="G50" s="2">
        <v>2501</v>
      </c>
      <c r="H50" s="26" t="s">
        <v>82</v>
      </c>
      <c r="I50" s="2" t="s">
        <v>83</v>
      </c>
      <c r="J50" s="22"/>
    </row>
    <row r="51" spans="1:10">
      <c r="A51" s="26" t="s">
        <v>84</v>
      </c>
      <c r="B51" s="26" t="s">
        <v>1</v>
      </c>
      <c r="C51" s="26">
        <v>200</v>
      </c>
      <c r="D51" s="26" t="s">
        <v>2</v>
      </c>
      <c r="E51" s="26">
        <v>2</v>
      </c>
      <c r="F51" s="26" t="s">
        <v>3</v>
      </c>
      <c r="G51" s="2">
        <v>5803</v>
      </c>
      <c r="H51" s="26" t="s">
        <v>85</v>
      </c>
      <c r="I51" s="2" t="s">
        <v>86</v>
      </c>
      <c r="J51" s="22"/>
    </row>
    <row r="52" spans="1:10">
      <c r="A52" s="26" t="s">
        <v>84</v>
      </c>
      <c r="B52" s="26" t="s">
        <v>1</v>
      </c>
      <c r="C52" s="26">
        <v>200</v>
      </c>
      <c r="D52" s="26" t="s">
        <v>2</v>
      </c>
      <c r="E52" s="26">
        <v>3</v>
      </c>
      <c r="F52" s="26" t="s">
        <v>6</v>
      </c>
      <c r="G52" s="2">
        <v>2501</v>
      </c>
      <c r="H52" s="26" t="s">
        <v>87</v>
      </c>
      <c r="I52" s="2" t="s">
        <v>88</v>
      </c>
      <c r="J52" s="22"/>
    </row>
    <row r="53" spans="1:10">
      <c r="A53" s="26" t="s">
        <v>84</v>
      </c>
      <c r="B53" s="26" t="s">
        <v>1</v>
      </c>
      <c r="C53" s="26">
        <v>500</v>
      </c>
      <c r="D53" s="26" t="s">
        <v>2</v>
      </c>
      <c r="E53" s="26">
        <v>2</v>
      </c>
      <c r="F53" s="26" t="s">
        <v>6</v>
      </c>
      <c r="G53" s="2">
        <v>2501</v>
      </c>
      <c r="H53" s="26" t="s">
        <v>87</v>
      </c>
      <c r="I53" s="2" t="s">
        <v>88</v>
      </c>
      <c r="J53" s="22"/>
    </row>
    <row r="54" spans="1:10">
      <c r="A54" s="26" t="s">
        <v>84</v>
      </c>
      <c r="B54" s="26" t="s">
        <v>1</v>
      </c>
      <c r="C54" s="26">
        <v>500</v>
      </c>
      <c r="D54" s="26" t="s">
        <v>2</v>
      </c>
      <c r="E54" s="26">
        <v>3</v>
      </c>
      <c r="F54" s="26" t="s">
        <v>3</v>
      </c>
      <c r="G54" s="2">
        <v>5803</v>
      </c>
      <c r="H54" s="26" t="s">
        <v>85</v>
      </c>
      <c r="I54" s="2" t="s">
        <v>86</v>
      </c>
      <c r="J54" s="22"/>
    </row>
    <row r="55" spans="1:10">
      <c r="A55" s="26" t="s">
        <v>84</v>
      </c>
      <c r="B55" s="26" t="s">
        <v>17</v>
      </c>
      <c r="C55" s="26">
        <v>200</v>
      </c>
      <c r="D55" s="26" t="s">
        <v>2</v>
      </c>
      <c r="E55" s="26">
        <v>1</v>
      </c>
      <c r="F55" s="26" t="s">
        <v>6</v>
      </c>
      <c r="G55" s="2">
        <v>2501</v>
      </c>
      <c r="H55" s="26" t="s">
        <v>89</v>
      </c>
      <c r="I55" s="2" t="s">
        <v>90</v>
      </c>
      <c r="J55" s="22"/>
    </row>
    <row r="56" spans="1:10">
      <c r="A56" s="26" t="s">
        <v>84</v>
      </c>
      <c r="B56" s="26" t="s">
        <v>17</v>
      </c>
      <c r="C56" s="26">
        <v>200</v>
      </c>
      <c r="D56" s="26" t="s">
        <v>2</v>
      </c>
      <c r="E56" s="26">
        <v>2</v>
      </c>
      <c r="F56" s="26" t="s">
        <v>21</v>
      </c>
      <c r="G56" s="2">
        <v>2105</v>
      </c>
      <c r="H56" s="26" t="s">
        <v>91</v>
      </c>
      <c r="I56" s="2" t="s">
        <v>92</v>
      </c>
      <c r="J56" s="22"/>
    </row>
    <row r="57" spans="1:10">
      <c r="A57" s="26" t="s">
        <v>84</v>
      </c>
      <c r="B57" s="26" t="s">
        <v>17</v>
      </c>
      <c r="C57" s="26">
        <v>500</v>
      </c>
      <c r="D57" s="26" t="s">
        <v>2</v>
      </c>
      <c r="E57" s="26">
        <v>1</v>
      </c>
      <c r="F57" s="26" t="s">
        <v>6</v>
      </c>
      <c r="G57" s="2">
        <v>2501</v>
      </c>
      <c r="H57" s="26" t="s">
        <v>89</v>
      </c>
      <c r="I57" s="2" t="s">
        <v>90</v>
      </c>
      <c r="J57" s="22"/>
    </row>
    <row r="58" spans="1:10">
      <c r="A58" s="26" t="s">
        <v>93</v>
      </c>
      <c r="B58" s="26" t="s">
        <v>1</v>
      </c>
      <c r="C58" s="26">
        <v>200</v>
      </c>
      <c r="D58" s="26" t="s">
        <v>2</v>
      </c>
      <c r="E58" s="26">
        <v>3</v>
      </c>
      <c r="F58" s="26" t="s">
        <v>6</v>
      </c>
      <c r="G58" s="2">
        <v>2501</v>
      </c>
      <c r="H58" s="26" t="s">
        <v>94</v>
      </c>
      <c r="I58" s="2" t="s">
        <v>95</v>
      </c>
      <c r="J58" s="22"/>
    </row>
    <row r="59" spans="1:10">
      <c r="A59" s="26" t="s">
        <v>93</v>
      </c>
      <c r="B59" s="26" t="s">
        <v>1</v>
      </c>
      <c r="C59" s="26">
        <v>1000</v>
      </c>
      <c r="D59" s="26" t="s">
        <v>2</v>
      </c>
      <c r="E59" s="26">
        <v>3</v>
      </c>
      <c r="F59" s="26" t="s">
        <v>6</v>
      </c>
      <c r="G59" s="2">
        <v>2501</v>
      </c>
      <c r="H59" s="26" t="s">
        <v>94</v>
      </c>
      <c r="I59" s="2" t="s">
        <v>95</v>
      </c>
      <c r="J59" s="22"/>
    </row>
    <row r="60" spans="1:10">
      <c r="A60" s="26" t="s">
        <v>93</v>
      </c>
      <c r="B60" s="26" t="s">
        <v>9</v>
      </c>
      <c r="C60" s="26">
        <v>200</v>
      </c>
      <c r="D60" s="26" t="s">
        <v>2</v>
      </c>
      <c r="E60" s="26">
        <v>2</v>
      </c>
      <c r="F60" s="26" t="s">
        <v>6</v>
      </c>
      <c r="G60" s="2">
        <v>2501</v>
      </c>
      <c r="H60" s="26" t="s">
        <v>96</v>
      </c>
      <c r="I60" s="2" t="s">
        <v>97</v>
      </c>
      <c r="J60" s="22"/>
    </row>
    <row r="61" spans="1:10">
      <c r="A61" s="26" t="s">
        <v>93</v>
      </c>
      <c r="B61" s="26" t="s">
        <v>9</v>
      </c>
      <c r="C61" s="26">
        <v>1000</v>
      </c>
      <c r="D61" s="26" t="s">
        <v>2</v>
      </c>
      <c r="E61" s="26">
        <v>1</v>
      </c>
      <c r="F61" s="26" t="s">
        <v>6</v>
      </c>
      <c r="G61" s="2">
        <v>2501</v>
      </c>
      <c r="H61" s="26" t="s">
        <v>96</v>
      </c>
      <c r="I61" s="2" t="s">
        <v>97</v>
      </c>
      <c r="J61" s="22"/>
    </row>
    <row r="62" spans="1:10">
      <c r="A62" s="26" t="s">
        <v>93</v>
      </c>
      <c r="B62" s="26" t="s">
        <v>17</v>
      </c>
      <c r="C62" s="26">
        <v>200</v>
      </c>
      <c r="D62" s="26" t="s">
        <v>2</v>
      </c>
      <c r="E62" s="26">
        <v>1</v>
      </c>
      <c r="F62" s="26" t="s">
        <v>6</v>
      </c>
      <c r="G62" s="2">
        <v>2501</v>
      </c>
      <c r="H62" s="26" t="s">
        <v>98</v>
      </c>
      <c r="I62" s="2" t="s">
        <v>99</v>
      </c>
      <c r="J62" s="22"/>
    </row>
    <row r="63" spans="1:10">
      <c r="A63" s="26" t="s">
        <v>93</v>
      </c>
      <c r="B63" s="26" t="s">
        <v>17</v>
      </c>
      <c r="C63" s="26">
        <v>1000</v>
      </c>
      <c r="D63" s="26" t="s">
        <v>2</v>
      </c>
      <c r="E63" s="26">
        <v>1</v>
      </c>
      <c r="F63" s="26" t="s">
        <v>6</v>
      </c>
      <c r="G63" s="2">
        <v>2501</v>
      </c>
      <c r="H63" s="26" t="s">
        <v>98</v>
      </c>
      <c r="I63" s="2" t="s">
        <v>99</v>
      </c>
      <c r="J63" s="22"/>
    </row>
    <row r="64" spans="1:10">
      <c r="A64" s="26" t="s">
        <v>93</v>
      </c>
      <c r="B64" s="26" t="s">
        <v>17</v>
      </c>
      <c r="C64" s="26">
        <v>1000</v>
      </c>
      <c r="D64" s="26" t="s">
        <v>2</v>
      </c>
      <c r="E64" s="26">
        <v>3</v>
      </c>
      <c r="F64" s="26" t="s">
        <v>3</v>
      </c>
      <c r="G64" s="2">
        <v>5803</v>
      </c>
      <c r="H64" s="26" t="s">
        <v>100</v>
      </c>
      <c r="I64" s="2" t="s">
        <v>101</v>
      </c>
      <c r="J64" s="22"/>
    </row>
    <row r="65" spans="1:10">
      <c r="A65" s="26" t="s">
        <v>102</v>
      </c>
      <c r="B65" s="26" t="s">
        <v>105</v>
      </c>
      <c r="C65" s="26">
        <v>200</v>
      </c>
      <c r="D65" s="26" t="s">
        <v>2</v>
      </c>
      <c r="E65" s="26">
        <v>1</v>
      </c>
      <c r="F65" s="26" t="s">
        <v>21</v>
      </c>
      <c r="G65" s="2">
        <v>2105</v>
      </c>
      <c r="H65" s="26" t="s">
        <v>106</v>
      </c>
      <c r="I65" s="2" t="s">
        <v>107</v>
      </c>
      <c r="J65" s="22"/>
    </row>
    <row r="66" spans="1:10">
      <c r="A66" s="26" t="s">
        <v>102</v>
      </c>
      <c r="B66" s="26" t="s">
        <v>105</v>
      </c>
      <c r="C66" s="26">
        <v>200</v>
      </c>
      <c r="D66" s="26" t="s">
        <v>2</v>
      </c>
      <c r="E66" s="26">
        <v>2</v>
      </c>
      <c r="F66" s="26" t="s">
        <v>27</v>
      </c>
      <c r="G66" s="2">
        <v>8901</v>
      </c>
      <c r="H66" s="26" t="s">
        <v>108</v>
      </c>
      <c r="I66" s="2" t="s">
        <v>109</v>
      </c>
      <c r="J66" s="22"/>
    </row>
    <row r="67" spans="1:10">
      <c r="A67" s="26" t="s">
        <v>102</v>
      </c>
      <c r="B67" s="26" t="s">
        <v>105</v>
      </c>
      <c r="C67" s="26">
        <v>500</v>
      </c>
      <c r="D67" s="26" t="s">
        <v>2</v>
      </c>
      <c r="E67" s="26">
        <v>1</v>
      </c>
      <c r="F67" s="26" t="s">
        <v>21</v>
      </c>
      <c r="G67" s="2">
        <v>2105</v>
      </c>
      <c r="H67" s="26" t="s">
        <v>106</v>
      </c>
      <c r="I67" s="2" t="s">
        <v>107</v>
      </c>
      <c r="J67" s="22"/>
    </row>
    <row r="68" spans="1:10">
      <c r="A68" s="26" t="s">
        <v>102</v>
      </c>
      <c r="B68" s="26" t="s">
        <v>105</v>
      </c>
      <c r="C68" s="26">
        <v>500</v>
      </c>
      <c r="D68" s="26" t="s">
        <v>2</v>
      </c>
      <c r="E68" s="26">
        <v>2</v>
      </c>
      <c r="F68" s="26" t="s">
        <v>27</v>
      </c>
      <c r="G68" s="2">
        <v>8901</v>
      </c>
      <c r="H68" s="26" t="s">
        <v>108</v>
      </c>
      <c r="I68" s="2" t="s">
        <v>109</v>
      </c>
      <c r="J68" s="22"/>
    </row>
    <row r="69" spans="1:10">
      <c r="A69" s="26" t="s">
        <v>102</v>
      </c>
      <c r="B69" s="26" t="s">
        <v>111</v>
      </c>
      <c r="C69" s="26">
        <v>200</v>
      </c>
      <c r="D69" s="26" t="s">
        <v>2</v>
      </c>
      <c r="E69" s="26">
        <v>2</v>
      </c>
      <c r="F69" s="26" t="s">
        <v>27</v>
      </c>
      <c r="G69" s="2">
        <v>8901</v>
      </c>
      <c r="H69" s="26" t="s">
        <v>110</v>
      </c>
      <c r="I69" s="2" t="s">
        <v>23</v>
      </c>
      <c r="J69" s="22"/>
    </row>
    <row r="70" spans="1:10">
      <c r="A70" s="26" t="s">
        <v>102</v>
      </c>
      <c r="B70" s="26" t="s">
        <v>111</v>
      </c>
      <c r="C70" s="26">
        <v>500</v>
      </c>
      <c r="D70" s="26" t="s">
        <v>2</v>
      </c>
      <c r="E70" s="26">
        <v>2</v>
      </c>
      <c r="F70" s="26" t="s">
        <v>27</v>
      </c>
      <c r="G70" s="2">
        <v>8901</v>
      </c>
      <c r="H70" s="26" t="s">
        <v>110</v>
      </c>
      <c r="I70" s="2" t="s">
        <v>23</v>
      </c>
      <c r="J70" s="22"/>
    </row>
    <row r="71" spans="1:10">
      <c r="A71" s="26" t="s">
        <v>102</v>
      </c>
      <c r="B71" s="26" t="s">
        <v>112</v>
      </c>
      <c r="C71" s="26">
        <v>200</v>
      </c>
      <c r="D71" s="26" t="s">
        <v>2</v>
      </c>
      <c r="E71" s="26">
        <v>2</v>
      </c>
      <c r="F71" s="26" t="s">
        <v>6</v>
      </c>
      <c r="G71" s="2">
        <v>2501</v>
      </c>
      <c r="H71" s="26" t="s">
        <v>113</v>
      </c>
      <c r="I71" s="2" t="s">
        <v>114</v>
      </c>
      <c r="J71" s="22"/>
    </row>
    <row r="72" spans="1:10">
      <c r="A72" s="26" t="s">
        <v>102</v>
      </c>
      <c r="B72" s="26" t="s">
        <v>112</v>
      </c>
      <c r="C72" s="26">
        <v>500</v>
      </c>
      <c r="D72" s="26" t="s">
        <v>2</v>
      </c>
      <c r="E72" s="26">
        <v>2</v>
      </c>
      <c r="F72" s="26" t="s">
        <v>6</v>
      </c>
      <c r="G72" s="2">
        <v>2501</v>
      </c>
      <c r="H72" s="26" t="s">
        <v>113</v>
      </c>
      <c r="I72" s="2" t="s">
        <v>114</v>
      </c>
      <c r="J72" s="22"/>
    </row>
    <row r="73" spans="1:10">
      <c r="A73" s="26" t="s">
        <v>115</v>
      </c>
      <c r="B73" s="26" t="s">
        <v>1</v>
      </c>
      <c r="C73" s="26">
        <v>200</v>
      </c>
      <c r="D73" s="26" t="s">
        <v>2</v>
      </c>
      <c r="E73" s="26">
        <v>2</v>
      </c>
      <c r="F73" s="26" t="s">
        <v>103</v>
      </c>
      <c r="G73" s="2">
        <v>2512</v>
      </c>
      <c r="H73" s="26" t="s">
        <v>116</v>
      </c>
      <c r="I73" s="2" t="s">
        <v>35</v>
      </c>
      <c r="J73" s="22"/>
    </row>
    <row r="74" spans="1:10">
      <c r="A74" s="26" t="s">
        <v>115</v>
      </c>
      <c r="B74" s="26" t="s">
        <v>1</v>
      </c>
      <c r="C74" s="26">
        <v>1000</v>
      </c>
      <c r="D74" s="26" t="s">
        <v>2</v>
      </c>
      <c r="E74" s="26">
        <v>3</v>
      </c>
      <c r="F74" s="26" t="s">
        <v>15</v>
      </c>
      <c r="G74" s="2">
        <v>5805</v>
      </c>
      <c r="H74" s="26" t="s">
        <v>117</v>
      </c>
      <c r="I74" s="2" t="s">
        <v>118</v>
      </c>
      <c r="J74" s="22"/>
    </row>
    <row r="75" spans="1:10">
      <c r="A75" s="26" t="s">
        <v>115</v>
      </c>
      <c r="B75" s="26" t="s">
        <v>119</v>
      </c>
      <c r="C75" s="26">
        <v>200</v>
      </c>
      <c r="D75" s="26" t="s">
        <v>2</v>
      </c>
      <c r="E75" s="26">
        <v>1</v>
      </c>
      <c r="F75" s="26" t="s">
        <v>6</v>
      </c>
      <c r="G75" s="2">
        <v>2501</v>
      </c>
      <c r="H75" s="26" t="s">
        <v>120</v>
      </c>
      <c r="I75" s="2" t="s">
        <v>32</v>
      </c>
      <c r="J75" s="22"/>
    </row>
    <row r="76" spans="1:10">
      <c r="A76" s="26" t="s">
        <v>115</v>
      </c>
      <c r="B76" s="26" t="s">
        <v>119</v>
      </c>
      <c r="C76" s="26">
        <v>1000</v>
      </c>
      <c r="D76" s="26" t="s">
        <v>2</v>
      </c>
      <c r="E76" s="26">
        <v>2</v>
      </c>
      <c r="F76" s="26" t="s">
        <v>6</v>
      </c>
      <c r="G76" s="2">
        <v>2501</v>
      </c>
      <c r="H76" s="26" t="s">
        <v>120</v>
      </c>
      <c r="I76" s="2" t="s">
        <v>32</v>
      </c>
      <c r="J76" s="22"/>
    </row>
    <row r="77" spans="1:10">
      <c r="A77" s="26" t="s">
        <v>115</v>
      </c>
      <c r="B77" s="26" t="s">
        <v>121</v>
      </c>
      <c r="C77" s="26">
        <v>200</v>
      </c>
      <c r="D77" s="26" t="s">
        <v>2</v>
      </c>
      <c r="E77" s="26">
        <v>1</v>
      </c>
      <c r="F77" s="26" t="s">
        <v>27</v>
      </c>
      <c r="G77" s="2">
        <v>8901</v>
      </c>
      <c r="H77" s="26" t="s">
        <v>122</v>
      </c>
      <c r="I77" s="2" t="s">
        <v>123</v>
      </c>
      <c r="J77" s="22"/>
    </row>
    <row r="78" spans="1:10">
      <c r="A78" s="26" t="s">
        <v>115</v>
      </c>
      <c r="B78" s="26" t="s">
        <v>121</v>
      </c>
      <c r="C78" s="26">
        <v>1000</v>
      </c>
      <c r="D78" s="26" t="s">
        <v>2</v>
      </c>
      <c r="E78" s="26">
        <v>1</v>
      </c>
      <c r="F78" s="26" t="s">
        <v>27</v>
      </c>
      <c r="G78" s="2">
        <v>8901</v>
      </c>
      <c r="H78" s="26" t="s">
        <v>122</v>
      </c>
      <c r="I78" s="2" t="s">
        <v>123</v>
      </c>
      <c r="J78" s="22"/>
    </row>
    <row r="79" spans="1:10">
      <c r="A79" s="26" t="s">
        <v>126</v>
      </c>
      <c r="B79" s="26" t="s">
        <v>9</v>
      </c>
      <c r="C79" s="26">
        <v>500</v>
      </c>
      <c r="D79" s="26" t="s">
        <v>2</v>
      </c>
      <c r="E79" s="26">
        <v>3</v>
      </c>
      <c r="F79" s="26" t="s">
        <v>21</v>
      </c>
      <c r="G79" s="2">
        <v>2105</v>
      </c>
      <c r="H79" s="26" t="s">
        <v>127</v>
      </c>
      <c r="I79" s="2" t="s">
        <v>128</v>
      </c>
      <c r="J79" s="22"/>
    </row>
    <row r="80" spans="1:10">
      <c r="A80" s="26" t="s">
        <v>126</v>
      </c>
      <c r="B80" s="26" t="s">
        <v>17</v>
      </c>
      <c r="C80" s="26">
        <v>200</v>
      </c>
      <c r="D80" s="26" t="s">
        <v>2</v>
      </c>
      <c r="E80" s="26">
        <v>1</v>
      </c>
      <c r="F80" s="26" t="s">
        <v>27</v>
      </c>
      <c r="G80" s="2">
        <v>8901</v>
      </c>
      <c r="H80" s="26" t="s">
        <v>129</v>
      </c>
      <c r="I80" s="2" t="s">
        <v>130</v>
      </c>
      <c r="J80" s="22"/>
    </row>
    <row r="81" spans="1:10">
      <c r="A81" s="26" t="s">
        <v>126</v>
      </c>
      <c r="B81" s="26" t="s">
        <v>17</v>
      </c>
      <c r="C81" s="26">
        <v>500</v>
      </c>
      <c r="D81" s="26" t="s">
        <v>2</v>
      </c>
      <c r="E81" s="26">
        <v>1</v>
      </c>
      <c r="F81" s="26" t="s">
        <v>27</v>
      </c>
      <c r="G81" s="2">
        <v>8901</v>
      </c>
      <c r="H81" s="26" t="s">
        <v>129</v>
      </c>
      <c r="I81" s="2" t="s">
        <v>130</v>
      </c>
      <c r="J81" s="22"/>
    </row>
    <row r="82" spans="1:10">
      <c r="A82" s="26" t="s">
        <v>126</v>
      </c>
      <c r="B82" s="26" t="s">
        <v>79</v>
      </c>
      <c r="C82" s="26">
        <v>200</v>
      </c>
      <c r="D82" s="26" t="s">
        <v>2</v>
      </c>
      <c r="E82" s="26">
        <v>1</v>
      </c>
      <c r="F82" s="26" t="s">
        <v>21</v>
      </c>
      <c r="G82" s="2">
        <v>2105</v>
      </c>
      <c r="H82" s="26" t="s">
        <v>131</v>
      </c>
      <c r="I82" s="2" t="s">
        <v>132</v>
      </c>
      <c r="J82" s="22"/>
    </row>
    <row r="83" spans="1:10">
      <c r="A83" s="25" t="s">
        <v>126</v>
      </c>
      <c r="B83" s="25" t="s">
        <v>79</v>
      </c>
      <c r="C83" s="25">
        <v>200</v>
      </c>
      <c r="D83" s="25" t="s">
        <v>2</v>
      </c>
      <c r="E83" s="25">
        <v>3</v>
      </c>
      <c r="F83" s="25" t="s">
        <v>27</v>
      </c>
      <c r="G83" s="1">
        <v>8901</v>
      </c>
      <c r="H83" s="25" t="s">
        <v>133</v>
      </c>
      <c r="I83" s="1" t="s">
        <v>134</v>
      </c>
      <c r="J83" s="22"/>
    </row>
    <row r="84" spans="1:10">
      <c r="A84" s="26" t="s">
        <v>126</v>
      </c>
      <c r="B84" s="26" t="s">
        <v>79</v>
      </c>
      <c r="C84" s="26">
        <v>500</v>
      </c>
      <c r="D84" s="26" t="s">
        <v>2</v>
      </c>
      <c r="E84" s="26">
        <v>1</v>
      </c>
      <c r="F84" s="26" t="s">
        <v>27</v>
      </c>
      <c r="G84" s="2">
        <v>8901</v>
      </c>
      <c r="H84" s="26" t="s">
        <v>133</v>
      </c>
      <c r="I84" s="2" t="s">
        <v>134</v>
      </c>
      <c r="J84" s="22"/>
    </row>
    <row r="85" spans="1:10">
      <c r="A85" s="26" t="s">
        <v>126</v>
      </c>
      <c r="B85" s="26" t="s">
        <v>79</v>
      </c>
      <c r="C85" s="26">
        <v>500</v>
      </c>
      <c r="D85" s="26" t="s">
        <v>2</v>
      </c>
      <c r="E85" s="26">
        <v>3</v>
      </c>
      <c r="F85" s="26" t="s">
        <v>21</v>
      </c>
      <c r="G85" s="2">
        <v>2105</v>
      </c>
      <c r="H85" s="26" t="s">
        <v>131</v>
      </c>
      <c r="I85" s="2" t="s">
        <v>132</v>
      </c>
      <c r="J85" s="22"/>
    </row>
    <row r="86" spans="1:10">
      <c r="A86" s="26" t="s">
        <v>135</v>
      </c>
      <c r="B86" s="26" t="s">
        <v>1</v>
      </c>
      <c r="C86" s="26">
        <v>200</v>
      </c>
      <c r="D86" s="26" t="s">
        <v>2</v>
      </c>
      <c r="E86" s="26">
        <v>3</v>
      </c>
      <c r="F86" s="26" t="s">
        <v>37</v>
      </c>
      <c r="G86" s="2">
        <v>5813</v>
      </c>
      <c r="H86" s="26" t="s">
        <v>136</v>
      </c>
      <c r="I86" s="2" t="s">
        <v>137</v>
      </c>
      <c r="J86" s="22"/>
    </row>
    <row r="87" spans="1:10">
      <c r="A87" s="26" t="s">
        <v>138</v>
      </c>
      <c r="B87" s="26" t="s">
        <v>1</v>
      </c>
      <c r="C87" s="26">
        <v>200</v>
      </c>
      <c r="D87" s="26" t="s">
        <v>2</v>
      </c>
      <c r="E87" s="26">
        <v>3</v>
      </c>
      <c r="F87" s="26" t="s">
        <v>21</v>
      </c>
      <c r="G87" s="2">
        <v>2105</v>
      </c>
      <c r="H87" s="26" t="s">
        <v>139</v>
      </c>
      <c r="I87" s="2" t="s">
        <v>140</v>
      </c>
      <c r="J87" s="22"/>
    </row>
    <row r="88" spans="1:10">
      <c r="A88" s="26" t="s">
        <v>138</v>
      </c>
      <c r="B88" s="26" t="s">
        <v>1</v>
      </c>
      <c r="C88" s="26">
        <v>500</v>
      </c>
      <c r="D88" s="26" t="s">
        <v>2</v>
      </c>
      <c r="E88" s="26">
        <v>3</v>
      </c>
      <c r="F88" s="26" t="s">
        <v>21</v>
      </c>
      <c r="G88" s="2">
        <v>2105</v>
      </c>
      <c r="H88" s="26" t="s">
        <v>139</v>
      </c>
      <c r="I88" s="2" t="s">
        <v>140</v>
      </c>
      <c r="J88" s="22"/>
    </row>
    <row r="89" spans="1:10">
      <c r="A89" s="26" t="s">
        <v>138</v>
      </c>
      <c r="B89" s="26" t="s">
        <v>9</v>
      </c>
      <c r="C89" s="26">
        <v>200</v>
      </c>
      <c r="D89" s="26" t="s">
        <v>2</v>
      </c>
      <c r="E89" s="26">
        <v>2</v>
      </c>
      <c r="F89" s="26" t="s">
        <v>21</v>
      </c>
      <c r="G89" s="2">
        <v>2105</v>
      </c>
      <c r="H89" s="26" t="s">
        <v>141</v>
      </c>
      <c r="I89" s="2" t="s">
        <v>142</v>
      </c>
      <c r="J89" s="22"/>
    </row>
    <row r="90" spans="1:10">
      <c r="A90" s="26" t="s">
        <v>138</v>
      </c>
      <c r="B90" s="26" t="s">
        <v>9</v>
      </c>
      <c r="C90" s="26">
        <v>500</v>
      </c>
      <c r="D90" s="26" t="s">
        <v>2</v>
      </c>
      <c r="E90" s="26">
        <v>2</v>
      </c>
      <c r="F90" s="26" t="s">
        <v>21</v>
      </c>
      <c r="G90" s="2">
        <v>2105</v>
      </c>
      <c r="H90" s="26" t="s">
        <v>141</v>
      </c>
      <c r="I90" s="2" t="s">
        <v>142</v>
      </c>
      <c r="J90" s="22"/>
    </row>
    <row r="91" spans="1:10">
      <c r="A91" s="26" t="s">
        <v>138</v>
      </c>
      <c r="B91" s="26" t="s">
        <v>17</v>
      </c>
      <c r="C91" s="26">
        <v>200</v>
      </c>
      <c r="D91" s="26" t="s">
        <v>2</v>
      </c>
      <c r="E91" s="26">
        <v>3</v>
      </c>
      <c r="F91" s="26" t="s">
        <v>27</v>
      </c>
      <c r="G91" s="2">
        <v>8901</v>
      </c>
      <c r="H91" s="26" t="s">
        <v>143</v>
      </c>
      <c r="I91" s="2" t="s">
        <v>144</v>
      </c>
      <c r="J91" s="22"/>
    </row>
    <row r="92" spans="1:10">
      <c r="A92" s="26" t="s">
        <v>138</v>
      </c>
      <c r="B92" s="26" t="s">
        <v>17</v>
      </c>
      <c r="C92" s="26">
        <v>500</v>
      </c>
      <c r="D92" s="26" t="s">
        <v>2</v>
      </c>
      <c r="E92" s="26">
        <v>2</v>
      </c>
      <c r="F92" s="26" t="s">
        <v>27</v>
      </c>
      <c r="G92" s="2">
        <v>8901</v>
      </c>
      <c r="H92" s="26" t="s">
        <v>143</v>
      </c>
      <c r="I92" s="2" t="s">
        <v>144</v>
      </c>
      <c r="J92" s="22"/>
    </row>
    <row r="93" spans="1:10">
      <c r="A93" s="26" t="s">
        <v>138</v>
      </c>
      <c r="B93" s="26" t="s">
        <v>79</v>
      </c>
      <c r="C93" s="26">
        <v>200</v>
      </c>
      <c r="D93" s="26" t="s">
        <v>2</v>
      </c>
      <c r="E93" s="26">
        <v>1</v>
      </c>
      <c r="F93" s="26" t="s">
        <v>27</v>
      </c>
      <c r="G93" s="2">
        <v>8901</v>
      </c>
      <c r="H93" s="26" t="s">
        <v>145</v>
      </c>
      <c r="I93" s="2" t="s">
        <v>146</v>
      </c>
      <c r="J93" s="22"/>
    </row>
    <row r="94" spans="1:10">
      <c r="A94" s="26" t="s">
        <v>138</v>
      </c>
      <c r="B94" s="26" t="s">
        <v>79</v>
      </c>
      <c r="C94" s="26">
        <v>200</v>
      </c>
      <c r="D94" s="26" t="s">
        <v>2</v>
      </c>
      <c r="E94" s="26">
        <v>3</v>
      </c>
      <c r="F94" s="26" t="s">
        <v>21</v>
      </c>
      <c r="G94" s="2">
        <v>2105</v>
      </c>
      <c r="H94" s="26" t="s">
        <v>147</v>
      </c>
      <c r="I94" s="2" t="s">
        <v>148</v>
      </c>
      <c r="J94" s="22"/>
    </row>
    <row r="95" spans="1:10">
      <c r="A95" s="26" t="s">
        <v>138</v>
      </c>
      <c r="B95" s="26" t="s">
        <v>79</v>
      </c>
      <c r="C95" s="26">
        <v>500</v>
      </c>
      <c r="D95" s="26" t="s">
        <v>2</v>
      </c>
      <c r="E95" s="26">
        <v>1</v>
      </c>
      <c r="F95" s="26" t="s">
        <v>27</v>
      </c>
      <c r="G95" s="2">
        <v>8901</v>
      </c>
      <c r="H95" s="26" t="s">
        <v>145</v>
      </c>
      <c r="I95" s="2" t="s">
        <v>146</v>
      </c>
      <c r="J95" s="22"/>
    </row>
    <row r="96" spans="1:10">
      <c r="A96" s="26" t="s">
        <v>149</v>
      </c>
      <c r="B96" s="26" t="s">
        <v>79</v>
      </c>
      <c r="C96" s="26">
        <v>200</v>
      </c>
      <c r="D96" s="26" t="s">
        <v>2</v>
      </c>
      <c r="E96" s="26">
        <v>1</v>
      </c>
      <c r="F96" s="26" t="s">
        <v>6</v>
      </c>
      <c r="G96" s="2">
        <v>2501</v>
      </c>
      <c r="H96" s="26" t="s">
        <v>150</v>
      </c>
      <c r="I96" s="2" t="s">
        <v>151</v>
      </c>
      <c r="J96" s="22"/>
    </row>
    <row r="97" spans="1:10">
      <c r="A97" s="26" t="s">
        <v>149</v>
      </c>
      <c r="B97" s="26" t="s">
        <v>79</v>
      </c>
      <c r="C97" s="26">
        <v>1000</v>
      </c>
      <c r="D97" s="26" t="s">
        <v>2</v>
      </c>
      <c r="E97" s="26">
        <v>2</v>
      </c>
      <c r="F97" s="26" t="s">
        <v>6</v>
      </c>
      <c r="G97" s="2">
        <v>2501</v>
      </c>
      <c r="H97" s="26" t="s">
        <v>150</v>
      </c>
      <c r="I97" s="2" t="s">
        <v>151</v>
      </c>
      <c r="J97" s="22"/>
    </row>
    <row r="98" spans="1:10">
      <c r="A98" s="26" t="s">
        <v>152</v>
      </c>
      <c r="B98" s="26" t="s">
        <v>153</v>
      </c>
      <c r="C98" s="26">
        <v>200</v>
      </c>
      <c r="D98" s="26" t="s">
        <v>2</v>
      </c>
      <c r="E98" s="26">
        <v>1</v>
      </c>
      <c r="F98" s="26" t="s">
        <v>21</v>
      </c>
      <c r="G98" s="2">
        <v>2105</v>
      </c>
      <c r="H98" s="26" t="s">
        <v>154</v>
      </c>
      <c r="I98" s="2" t="s">
        <v>46</v>
      </c>
      <c r="J98" s="22" t="s">
        <v>200</v>
      </c>
    </row>
    <row r="99" spans="1:10">
      <c r="A99" s="26" t="s">
        <v>152</v>
      </c>
      <c r="B99" s="26" t="s">
        <v>155</v>
      </c>
      <c r="C99" s="26">
        <v>200</v>
      </c>
      <c r="D99" s="26" t="s">
        <v>2</v>
      </c>
      <c r="E99" s="26">
        <v>2</v>
      </c>
      <c r="F99" s="26" t="s">
        <v>15</v>
      </c>
      <c r="G99" s="2">
        <v>5805</v>
      </c>
      <c r="H99" s="26" t="s">
        <v>156</v>
      </c>
      <c r="I99" s="2" t="s">
        <v>124</v>
      </c>
      <c r="J99" s="22" t="s">
        <v>200</v>
      </c>
    </row>
    <row r="100" spans="1:10">
      <c r="A100" s="27" t="s">
        <v>157</v>
      </c>
      <c r="B100" s="27" t="s">
        <v>104</v>
      </c>
      <c r="C100" s="27">
        <v>500</v>
      </c>
      <c r="D100" s="27" t="s">
        <v>2</v>
      </c>
      <c r="E100" s="27">
        <v>2</v>
      </c>
      <c r="F100" s="27" t="s">
        <v>15</v>
      </c>
      <c r="G100" s="4">
        <v>5805</v>
      </c>
      <c r="H100" s="27" t="s">
        <v>158</v>
      </c>
      <c r="I100" s="4" t="s">
        <v>159</v>
      </c>
      <c r="J100" s="22" t="s">
        <v>200</v>
      </c>
    </row>
    <row r="105" spans="1:10" ht="45">
      <c r="E105" s="28" t="s">
        <v>170</v>
      </c>
      <c r="F105" s="28" t="s">
        <v>171</v>
      </c>
      <c r="G105" s="29" t="s">
        <v>172</v>
      </c>
    </row>
    <row r="106" spans="1:10" ht="15" customHeight="1">
      <c r="B106" s="33" t="s">
        <v>3</v>
      </c>
      <c r="C106" s="33"/>
      <c r="D106" s="33"/>
      <c r="E106" s="5">
        <f>COUNTIFS(Tableau2[Nom club],B106,Tableau2[Classement],1)</f>
        <v>2</v>
      </c>
      <c r="F106" s="5">
        <f>COUNTIFS(Tableau2[Nom club],B106,Tableau2[Classement],2)</f>
        <v>3</v>
      </c>
      <c r="G106">
        <f>COUNTIFS(Tableau2[[#All],[Nom club]],B106,Tableau2[[#All],[Classement]],3)</f>
        <v>3</v>
      </c>
    </row>
    <row r="107" spans="1:10">
      <c r="B107" s="33" t="s">
        <v>10</v>
      </c>
      <c r="C107" s="33"/>
      <c r="D107" s="33"/>
      <c r="E107" s="5">
        <f>COUNTIFS(Tableau2[Nom club],B107,Tableau2[Classement],1)</f>
        <v>1</v>
      </c>
      <c r="F107" s="5">
        <f>COUNTIFS(Tableau2[Nom club],B107,Tableau2[Classement],2)</f>
        <v>3</v>
      </c>
      <c r="G107">
        <f>COUNTIFS(Tableau2[[#All],[Nom club]],B107,Tableau2[[#All],[Classement]],3)</f>
        <v>1</v>
      </c>
    </row>
    <row r="108" spans="1:10">
      <c r="B108" s="33" t="s">
        <v>6</v>
      </c>
      <c r="C108" s="33"/>
      <c r="D108" s="33"/>
      <c r="E108" s="5">
        <f>COUNTIFS(Tableau2[Nom club],B108,Tableau2[Classement],1)</f>
        <v>11</v>
      </c>
      <c r="F108" s="5">
        <f>COUNTIFS(Tableau2[Nom club],B108,Tableau2[Classement],2)</f>
        <v>19</v>
      </c>
      <c r="G108">
        <f>COUNTIFS(Tableau2[[#All],[Nom club]],B108,Tableau2[[#All],[Classement]],3)</f>
        <v>13</v>
      </c>
    </row>
    <row r="109" spans="1:10">
      <c r="B109" s="33" t="s">
        <v>21</v>
      </c>
      <c r="C109" s="33"/>
      <c r="D109" s="33"/>
      <c r="E109" s="5">
        <f>COUNTIFS(Tableau2[Nom club],B109,Tableau2[Classement],1)</f>
        <v>5</v>
      </c>
      <c r="F109" s="5">
        <f>COUNTIFS(Tableau2[Nom club],B109,Tableau2[Classement],2)</f>
        <v>4</v>
      </c>
      <c r="G109">
        <f>COUNTIFS(Tableau2[[#All],[Nom club]],B109,Tableau2[[#All],[Classement]],3)</f>
        <v>6</v>
      </c>
    </row>
    <row r="110" spans="1:10">
      <c r="B110" s="33" t="s">
        <v>27</v>
      </c>
      <c r="C110" s="33"/>
      <c r="D110" s="33"/>
      <c r="E110" s="5">
        <f>COUNTIFS(Tableau2[Nom club],B110,Tableau2[Classement],1)</f>
        <v>9</v>
      </c>
      <c r="F110" s="5">
        <f>COUNTIFS(Tableau2[Nom club],B110,Tableau2[Classement],2)</f>
        <v>5</v>
      </c>
      <c r="G110">
        <f>COUNTIFS(Tableau2[[#All],[Nom club]],B110,Tableau2[[#All],[Classement]],3)</f>
        <v>4</v>
      </c>
    </row>
    <row r="111" spans="1:10">
      <c r="B111" s="33" t="s">
        <v>8</v>
      </c>
      <c r="C111" s="33"/>
      <c r="D111" s="33"/>
      <c r="E111" s="5">
        <f>COUNTIFS(Tableau2[Nom club],B111,Tableau2[Classement],1)</f>
        <v>0</v>
      </c>
      <c r="F111" s="5">
        <f>COUNTIFS(Tableau2[Nom club],B111,Tableau2[Classement],2)</f>
        <v>2</v>
      </c>
      <c r="G111">
        <f>COUNTIFS(Tableau2[[#All],[Nom club]],B111,Tableau2[[#All],[Classement]],3)</f>
        <v>1</v>
      </c>
    </row>
    <row r="112" spans="1:10">
      <c r="B112" s="33" t="s">
        <v>15</v>
      </c>
      <c r="C112" s="33"/>
      <c r="D112" s="33"/>
      <c r="E112" s="5">
        <f>COUNTIFS(Tableau2[Nom club],B112,Tableau2[Classement],1)</f>
        <v>0</v>
      </c>
      <c r="F112" s="5">
        <f>COUNTIFS(Tableau2[Nom club],B112,Tableau2[Classement],2)</f>
        <v>2</v>
      </c>
      <c r="G112">
        <f>COUNTIFS(Tableau2[[#All],[Nom club]],B112,Tableau2[[#All],[Classement]],3)</f>
        <v>3</v>
      </c>
    </row>
    <row r="113" spans="2:7">
      <c r="B113" s="33" t="s">
        <v>103</v>
      </c>
      <c r="C113" s="33"/>
      <c r="D113" s="33"/>
      <c r="E113" s="5">
        <f>COUNTIFS(Tableau2[Nom club],B113,Tableau2[Classement],1)</f>
        <v>0</v>
      </c>
      <c r="F113" s="5">
        <f>COUNTIFS(Tableau2[Nom club],B113,Tableau2[Classement],2)</f>
        <v>1</v>
      </c>
      <c r="G113">
        <f>COUNTIFS(Tableau2[[#All],[Nom club]],B113,Tableau2[[#All],[Classement]],3)</f>
        <v>0</v>
      </c>
    </row>
    <row r="114" spans="2:7">
      <c r="B114" s="33" t="s">
        <v>37</v>
      </c>
      <c r="C114" s="33"/>
      <c r="D114" s="33"/>
      <c r="E114" s="5">
        <f>COUNTIFS(Tableau2[Nom club],B114,Tableau2[Classement],1)</f>
        <v>0</v>
      </c>
      <c r="F114" s="5">
        <f>COUNTIFS(Tableau2[Nom club],B114,Tableau2[Classement],2)</f>
        <v>0</v>
      </c>
      <c r="G114">
        <f>COUNTIFS(Tableau2[[#All],[Nom club]],B114,Tableau2[[#All],[Classement]],3)</f>
        <v>1</v>
      </c>
    </row>
  </sheetData>
  <mergeCells count="9">
    <mergeCell ref="B112:D112"/>
    <mergeCell ref="B113:D113"/>
    <mergeCell ref="B114:D114"/>
    <mergeCell ref="B106:D106"/>
    <mergeCell ref="B107:D107"/>
    <mergeCell ref="B108:D108"/>
    <mergeCell ref="B109:D109"/>
    <mergeCell ref="B110:D110"/>
    <mergeCell ref="B111:D11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B42" sqref="B42"/>
    </sheetView>
  </sheetViews>
  <sheetFormatPr baseColWidth="10" defaultRowHeight="15"/>
  <cols>
    <col min="1" max="1" width="20.28515625" bestFit="1" customWidth="1"/>
    <col min="2" max="2" width="28.28515625" bestFit="1" customWidth="1"/>
    <col min="3" max="3" width="7.5703125" bestFit="1" customWidth="1"/>
    <col min="4" max="4" width="8.42578125" bestFit="1" customWidth="1"/>
    <col min="5" max="5" width="23" bestFit="1" customWidth="1"/>
    <col min="6" max="6" width="17.85546875" style="5" bestFit="1" customWidth="1"/>
    <col min="7" max="7" width="22.42578125" style="5" bestFit="1" customWidth="1"/>
    <col min="8" max="8" width="23.42578125" style="5" bestFit="1" customWidth="1"/>
  </cols>
  <sheetData>
    <row r="1" spans="1:8">
      <c r="A1" s="30" t="s">
        <v>182</v>
      </c>
      <c r="B1" s="31"/>
      <c r="C1" s="31"/>
      <c r="D1" s="31"/>
      <c r="E1" s="31"/>
      <c r="F1" s="31"/>
      <c r="G1" s="31"/>
      <c r="H1" s="32"/>
    </row>
    <row r="2" spans="1:8">
      <c r="A2" t="s">
        <v>181</v>
      </c>
      <c r="B2" t="s">
        <v>174</v>
      </c>
      <c r="C2" t="s">
        <v>175</v>
      </c>
      <c r="D2" t="s">
        <v>176</v>
      </c>
      <c r="E2" t="s">
        <v>160</v>
      </c>
      <c r="F2" s="5" t="s">
        <v>177</v>
      </c>
      <c r="G2" s="5" t="s">
        <v>178</v>
      </c>
      <c r="H2" s="5" t="s">
        <v>179</v>
      </c>
    </row>
    <row r="3" spans="1:8">
      <c r="A3">
        <v>2</v>
      </c>
      <c r="B3" t="s">
        <v>6</v>
      </c>
      <c r="C3">
        <v>2501</v>
      </c>
      <c r="D3">
        <v>3082</v>
      </c>
      <c r="E3" t="s">
        <v>173</v>
      </c>
      <c r="F3" s="5">
        <f>COUNTIFS(Tableau2[Nom club],Tableau4[[#This Row],[Nom Club]],Tableau2[Classement],1)</f>
        <v>11</v>
      </c>
      <c r="G3" s="5">
        <f>COUNTIFS(Tableau2[Nom club],Tableau4[[#This Row],[Nom Club]],Tableau2[Classement],2)</f>
        <v>19</v>
      </c>
      <c r="H3" s="5">
        <f>COUNTIFS(Tableau2[[#All],[Nom club]],Tableau4[[#This Row],[Nom Club]],Tableau2[[#All],[Classement]],3)</f>
        <v>13</v>
      </c>
    </row>
    <row r="4" spans="1:8">
      <c r="A4">
        <v>3</v>
      </c>
      <c r="B4" t="s">
        <v>27</v>
      </c>
      <c r="C4">
        <v>8901</v>
      </c>
      <c r="D4">
        <v>2267</v>
      </c>
      <c r="E4" t="s">
        <v>173</v>
      </c>
      <c r="F4" s="5">
        <f>COUNTIFS(Tableau2[Nom club],Tableau4[[#This Row],[Nom Club]],Tableau2[Classement],1)</f>
        <v>9</v>
      </c>
      <c r="G4" s="5">
        <f>COUNTIFS(Tableau2[Nom club],Tableau4[[#This Row],[Nom Club]],Tableau2[Classement],2)</f>
        <v>5</v>
      </c>
      <c r="H4" s="5">
        <f>COUNTIFS(Tableau2[[#All],[Nom club]],Tableau4[[#This Row],[Nom Club]],Tableau2[[#All],[Classement]],3)</f>
        <v>4</v>
      </c>
    </row>
    <row r="5" spans="1:8">
      <c r="A5">
        <v>8</v>
      </c>
      <c r="B5" t="s">
        <v>3</v>
      </c>
      <c r="C5">
        <v>5803</v>
      </c>
      <c r="D5">
        <v>1515</v>
      </c>
      <c r="E5" t="s">
        <v>173</v>
      </c>
      <c r="F5" s="5">
        <f>COUNTIFS(Tableau2[Nom club],Tableau4[[#This Row],[Nom Club]],Tableau2[Classement],1)</f>
        <v>2</v>
      </c>
      <c r="G5" s="5">
        <f>COUNTIFS(Tableau2[Nom club],Tableau4[[#This Row],[Nom Club]],Tableau2[Classement],2)</f>
        <v>3</v>
      </c>
      <c r="H5" s="5">
        <f>COUNTIFS(Tableau2[[#All],[Nom club]],Tableau4[[#This Row],[Nom Club]],Tableau2[[#All],[Classement]],3)</f>
        <v>3</v>
      </c>
    </row>
    <row r="6" spans="1:8">
      <c r="A6">
        <v>9</v>
      </c>
      <c r="B6" t="s">
        <v>21</v>
      </c>
      <c r="C6">
        <v>2105</v>
      </c>
      <c r="D6">
        <v>1298</v>
      </c>
      <c r="E6" t="s">
        <v>173</v>
      </c>
      <c r="F6" s="5">
        <f>COUNTIFS(Tableau2[Nom club],Tableau4[[#This Row],[Nom Club]],Tableau2[Classement],1)</f>
        <v>5</v>
      </c>
      <c r="G6" s="5">
        <f>COUNTIFS(Tableau2[Nom club],Tableau4[[#This Row],[Nom Club]],Tableau2[Classement],2)</f>
        <v>4</v>
      </c>
      <c r="H6" s="5">
        <f>COUNTIFS(Tableau2[[#All],[Nom club]],Tableau4[[#This Row],[Nom Club]],Tableau2[[#All],[Classement]],3)</f>
        <v>6</v>
      </c>
    </row>
    <row r="7" spans="1:8">
      <c r="A7">
        <v>21</v>
      </c>
      <c r="B7" t="s">
        <v>15</v>
      </c>
      <c r="C7">
        <v>5805</v>
      </c>
      <c r="D7">
        <v>634</v>
      </c>
      <c r="E7" t="s">
        <v>173</v>
      </c>
      <c r="F7" s="5">
        <f>COUNTIFS(Tableau2[Nom club],Tableau4[[#This Row],[Nom Club]],Tableau2[Classement],1)</f>
        <v>0</v>
      </c>
      <c r="G7" s="5">
        <f>COUNTIFS(Tableau2[Nom club],Tableau4[[#This Row],[Nom Club]],Tableau2[Classement],2)</f>
        <v>2</v>
      </c>
      <c r="H7" s="5">
        <f>COUNTIFS(Tableau2[[#All],[Nom club]],Tableau4[[#This Row],[Nom Club]],Tableau2[[#All],[Classement]],3)</f>
        <v>3</v>
      </c>
    </row>
    <row r="8" spans="1:8">
      <c r="A8">
        <v>32</v>
      </c>
      <c r="B8" t="s">
        <v>8</v>
      </c>
      <c r="C8">
        <v>2103</v>
      </c>
      <c r="D8">
        <v>356</v>
      </c>
      <c r="E8" t="s">
        <v>173</v>
      </c>
      <c r="F8" s="5">
        <f>COUNTIFS(Tableau2[Nom club],Tableau4[[#This Row],[Nom Club]],Tableau2[Classement],1)</f>
        <v>0</v>
      </c>
      <c r="G8" s="5">
        <f>COUNTIFS(Tableau2[Nom club],Tableau4[[#This Row],[Nom Club]],Tableau2[Classement],2)</f>
        <v>2</v>
      </c>
      <c r="H8" s="5">
        <f>COUNTIFS(Tableau2[[#All],[Nom club]],Tableau4[[#This Row],[Nom Club]],Tableau2[[#All],[Classement]],3)</f>
        <v>1</v>
      </c>
    </row>
    <row r="9" spans="1:8">
      <c r="A9">
        <v>33</v>
      </c>
      <c r="B9" t="s">
        <v>103</v>
      </c>
      <c r="C9">
        <v>2512</v>
      </c>
      <c r="D9">
        <v>344</v>
      </c>
      <c r="E9" t="s">
        <v>173</v>
      </c>
      <c r="F9" s="5">
        <f>COUNTIFS(Tableau2[Nom club],Tableau4[[#This Row],[Nom Club]],Tableau2[Classement],1)</f>
        <v>0</v>
      </c>
      <c r="G9" s="5">
        <f>COUNTIFS(Tableau2[Nom club],Tableau4[[#This Row],[Nom Club]],Tableau2[Classement],2)</f>
        <v>1</v>
      </c>
      <c r="H9" s="5">
        <f>COUNTIFS(Tableau2[[#All],[Nom club]],Tableau4[[#This Row],[Nom Club]],Tableau2[[#All],[Classement]],3)</f>
        <v>0</v>
      </c>
    </row>
    <row r="10" spans="1:8">
      <c r="A10">
        <v>34</v>
      </c>
      <c r="B10" t="s">
        <v>10</v>
      </c>
      <c r="C10">
        <v>7014</v>
      </c>
      <c r="D10">
        <v>328</v>
      </c>
      <c r="E10" t="s">
        <v>173</v>
      </c>
      <c r="F10" s="5">
        <f>COUNTIFS(Tableau2[Nom club],Tableau4[[#This Row],[Nom Club]],Tableau2[Classement],1)</f>
        <v>1</v>
      </c>
      <c r="G10" s="5">
        <f>COUNTIFS(Tableau2[Nom club],Tableau4[[#This Row],[Nom Club]],Tableau2[Classement],2)</f>
        <v>3</v>
      </c>
      <c r="H10" s="5">
        <f>COUNTIFS(Tableau2[[#All],[Nom club]],Tableau4[[#This Row],[Nom Club]],Tableau2[[#All],[Classement]],3)</f>
        <v>1</v>
      </c>
    </row>
    <row r="11" spans="1:8">
      <c r="A11">
        <v>51</v>
      </c>
      <c r="B11" t="s">
        <v>37</v>
      </c>
      <c r="C11">
        <v>5813</v>
      </c>
      <c r="D11">
        <v>128</v>
      </c>
      <c r="E11" t="s">
        <v>173</v>
      </c>
      <c r="F11" s="5">
        <f>COUNTIFS(Tableau2[Nom club],Tableau4[[#This Row],[Nom Club]],Tableau2[Classement],1)</f>
        <v>0</v>
      </c>
      <c r="G11" s="5">
        <f>COUNTIFS(Tableau2[Nom club],Tableau4[[#This Row],[Nom Club]],Tableau2[Classement],2)</f>
        <v>0</v>
      </c>
      <c r="H11" s="5">
        <f>COUNTIFS(Tableau2[[#All],[Nom club]],Tableau4[[#This Row],[Nom Club]],Tableau2[[#All],[Classement]],3)</f>
        <v>1</v>
      </c>
    </row>
    <row r="12" spans="1:8">
      <c r="A12">
        <v>68</v>
      </c>
      <c r="B12" t="s">
        <v>40</v>
      </c>
      <c r="C12">
        <v>2520</v>
      </c>
      <c r="D12">
        <v>65</v>
      </c>
      <c r="E12" t="s">
        <v>173</v>
      </c>
      <c r="F12" s="5">
        <f>COUNTIFS(Tableau2[Nom club],Tableau4[[#This Row],[Nom Club]],Tableau2[Classement],1)</f>
        <v>0</v>
      </c>
      <c r="G12" s="5">
        <f>COUNTIFS(Tableau2[Nom club],Tableau4[[#This Row],[Nom Club]],Tableau2[Classement],2)</f>
        <v>0</v>
      </c>
      <c r="H12" s="5">
        <f>COUNTIFS(Tableau2[[#All],[Nom club]],Tableau4[[#This Row],[Nom Club]],Tableau2[[#All],[Classement]],3)</f>
        <v>0</v>
      </c>
    </row>
    <row r="13" spans="1:8">
      <c r="A13">
        <v>89</v>
      </c>
      <c r="B13" t="s">
        <v>125</v>
      </c>
      <c r="C13">
        <v>5811</v>
      </c>
      <c r="D13">
        <v>29</v>
      </c>
      <c r="E13" t="s">
        <v>173</v>
      </c>
      <c r="F13" s="5">
        <f>COUNTIFS(Tableau2[Nom club],Tableau4[[#This Row],[Nom Club]],Tableau2[Classement],1)</f>
        <v>0</v>
      </c>
      <c r="G13" s="5">
        <f>COUNTIFS(Tableau2[Nom club],Tableau4[[#This Row],[Nom Club]],Tableau2[Classement],2)</f>
        <v>0</v>
      </c>
      <c r="H13" s="5">
        <f>COUNTIFS(Tableau2[[#All],[Nom club]],Tableau4[[#This Row],[Nom Club]],Tableau2[[#All],[Classement]],3)</f>
        <v>0</v>
      </c>
    </row>
    <row r="14" spans="1:8">
      <c r="A14" s="6"/>
      <c r="B14" s="6"/>
      <c r="C14" s="6"/>
      <c r="D14" s="6"/>
      <c r="E14" s="7" t="s">
        <v>180</v>
      </c>
      <c r="F14" s="7">
        <f>SUBTOTAL(109,[Médailles d''OR])</f>
        <v>28</v>
      </c>
      <c r="G14" s="7">
        <f>SUBTOTAL(109,[Médailles d''ARGENT])</f>
        <v>39</v>
      </c>
      <c r="H14" s="7">
        <f>SUBTOTAL(109,[Médailles de BRONZE])</f>
        <v>32</v>
      </c>
    </row>
    <row r="15" spans="1:8">
      <c r="A15" s="6"/>
      <c r="B15" s="6"/>
      <c r="C15" s="6"/>
      <c r="D15" s="6"/>
      <c r="E15" s="6"/>
      <c r="F15" s="7"/>
      <c r="G15" s="7"/>
      <c r="H15" s="7"/>
    </row>
    <row r="16" spans="1:8">
      <c r="A16" s="30" t="s">
        <v>199</v>
      </c>
      <c r="B16" s="31"/>
      <c r="C16" s="31"/>
      <c r="D16" s="31"/>
      <c r="E16" s="31"/>
      <c r="F16" s="31"/>
      <c r="G16" s="31"/>
      <c r="H16" s="32"/>
    </row>
    <row r="17" spans="1:8" ht="15.75" thickBot="1">
      <c r="A17" s="8" t="s">
        <v>181</v>
      </c>
      <c r="B17" s="9" t="s">
        <v>174</v>
      </c>
      <c r="C17" s="9" t="s">
        <v>175</v>
      </c>
      <c r="D17" s="9" t="s">
        <v>176</v>
      </c>
      <c r="E17" s="9" t="s">
        <v>160</v>
      </c>
      <c r="F17" s="10" t="s">
        <v>177</v>
      </c>
      <c r="G17" s="10" t="s">
        <v>178</v>
      </c>
      <c r="H17" s="11" t="s">
        <v>179</v>
      </c>
    </row>
    <row r="18" spans="1:8">
      <c r="A18" s="12">
        <v>2</v>
      </c>
      <c r="B18" s="13" t="s">
        <v>183</v>
      </c>
      <c r="C18" s="13">
        <v>2501</v>
      </c>
      <c r="D18" s="13">
        <v>4108</v>
      </c>
      <c r="E18" s="13" t="s">
        <v>184</v>
      </c>
      <c r="F18" s="14">
        <v>14</v>
      </c>
      <c r="G18" s="14">
        <v>24</v>
      </c>
      <c r="H18" s="15">
        <v>16</v>
      </c>
    </row>
    <row r="19" spans="1:8">
      <c r="A19" s="16">
        <v>3</v>
      </c>
      <c r="B19" s="6" t="s">
        <v>185</v>
      </c>
      <c r="C19" s="6">
        <v>8901</v>
      </c>
      <c r="D19" s="6">
        <v>3081</v>
      </c>
      <c r="E19" s="6" t="s">
        <v>184</v>
      </c>
      <c r="F19" s="7">
        <v>15</v>
      </c>
      <c r="G19" s="7">
        <v>7</v>
      </c>
      <c r="H19" s="17">
        <v>6</v>
      </c>
    </row>
    <row r="20" spans="1:8">
      <c r="A20" s="16">
        <v>8</v>
      </c>
      <c r="B20" s="6" t="s">
        <v>186</v>
      </c>
      <c r="C20" s="6">
        <v>5803</v>
      </c>
      <c r="D20" s="6">
        <v>2065</v>
      </c>
      <c r="E20" s="6" t="s">
        <v>184</v>
      </c>
      <c r="F20" s="7">
        <v>2</v>
      </c>
      <c r="G20" s="7">
        <v>4</v>
      </c>
      <c r="H20" s="17">
        <v>4</v>
      </c>
    </row>
    <row r="21" spans="1:8" ht="15.75" thickBot="1">
      <c r="A21" s="18">
        <v>10</v>
      </c>
      <c r="B21" s="19" t="s">
        <v>187</v>
      </c>
      <c r="C21" s="19">
        <v>2105</v>
      </c>
      <c r="D21" s="19">
        <v>1946</v>
      </c>
      <c r="E21" s="19" t="s">
        <v>184</v>
      </c>
      <c r="F21" s="20">
        <v>6</v>
      </c>
      <c r="G21" s="20">
        <v>5</v>
      </c>
      <c r="H21" s="21">
        <v>7</v>
      </c>
    </row>
    <row r="22" spans="1:8">
      <c r="A22" s="12">
        <v>21</v>
      </c>
      <c r="B22" s="13" t="s">
        <v>188</v>
      </c>
      <c r="C22" s="13">
        <v>5805</v>
      </c>
      <c r="D22" s="13">
        <v>1008</v>
      </c>
      <c r="E22" s="13" t="s">
        <v>184</v>
      </c>
      <c r="F22" s="14">
        <v>0</v>
      </c>
      <c r="G22" s="14">
        <v>4</v>
      </c>
      <c r="H22" s="15">
        <v>5</v>
      </c>
    </row>
    <row r="23" spans="1:8">
      <c r="A23" s="16">
        <v>31</v>
      </c>
      <c r="B23" s="6" t="s">
        <v>189</v>
      </c>
      <c r="C23" s="6">
        <v>2512</v>
      </c>
      <c r="D23" s="6">
        <v>574</v>
      </c>
      <c r="E23" s="6" t="s">
        <v>184</v>
      </c>
      <c r="F23" s="7">
        <v>0</v>
      </c>
      <c r="G23" s="7">
        <v>1</v>
      </c>
      <c r="H23" s="17">
        <v>1</v>
      </c>
    </row>
    <row r="24" spans="1:8" ht="15.75" thickBot="1">
      <c r="A24" s="18">
        <v>33</v>
      </c>
      <c r="B24" s="19" t="s">
        <v>190</v>
      </c>
      <c r="C24" s="19">
        <v>2103</v>
      </c>
      <c r="D24" s="19">
        <v>539</v>
      </c>
      <c r="E24" s="19" t="s">
        <v>184</v>
      </c>
      <c r="F24" s="20">
        <v>0</v>
      </c>
      <c r="G24" s="20">
        <v>3</v>
      </c>
      <c r="H24" s="21">
        <v>1</v>
      </c>
    </row>
    <row r="25" spans="1:8">
      <c r="A25" s="12">
        <v>34</v>
      </c>
      <c r="B25" s="13" t="s">
        <v>191</v>
      </c>
      <c r="C25" s="13">
        <v>7014</v>
      </c>
      <c r="D25" s="13">
        <v>494</v>
      </c>
      <c r="E25" s="13" t="s">
        <v>184</v>
      </c>
      <c r="F25" s="14">
        <v>1</v>
      </c>
      <c r="G25" s="14">
        <v>3</v>
      </c>
      <c r="H25" s="15">
        <v>3</v>
      </c>
    </row>
    <row r="26" spans="1:8">
      <c r="A26" s="16">
        <v>52</v>
      </c>
      <c r="B26" s="6" t="s">
        <v>37</v>
      </c>
      <c r="C26" s="6">
        <v>5813</v>
      </c>
      <c r="D26" s="6">
        <v>224</v>
      </c>
      <c r="E26" s="6" t="s">
        <v>184</v>
      </c>
      <c r="F26" s="7">
        <v>0</v>
      </c>
      <c r="G26" s="7">
        <v>0</v>
      </c>
      <c r="H26" s="17">
        <v>1</v>
      </c>
    </row>
    <row r="27" spans="1:8">
      <c r="A27" s="16">
        <v>71</v>
      </c>
      <c r="B27" s="6" t="s">
        <v>192</v>
      </c>
      <c r="C27" s="6">
        <v>2520</v>
      </c>
      <c r="D27" s="6">
        <v>119</v>
      </c>
      <c r="E27" s="6" t="s">
        <v>184</v>
      </c>
      <c r="F27" s="7">
        <v>0</v>
      </c>
      <c r="G27" s="7">
        <v>0</v>
      </c>
      <c r="H27" s="17">
        <v>0</v>
      </c>
    </row>
    <row r="28" spans="1:8">
      <c r="A28" s="16">
        <v>88</v>
      </c>
      <c r="B28" s="6" t="s">
        <v>193</v>
      </c>
      <c r="C28" s="6">
        <v>5811</v>
      </c>
      <c r="D28" s="6">
        <v>62</v>
      </c>
      <c r="E28" s="6" t="s">
        <v>184</v>
      </c>
      <c r="F28" s="7">
        <v>0</v>
      </c>
      <c r="G28" s="7">
        <v>0</v>
      </c>
      <c r="H28" s="17">
        <v>0</v>
      </c>
    </row>
    <row r="29" spans="1:8">
      <c r="A29" s="16">
        <v>107</v>
      </c>
      <c r="B29" s="6" t="s">
        <v>194</v>
      </c>
      <c r="C29" s="6">
        <v>7002</v>
      </c>
      <c r="D29" s="6">
        <v>22</v>
      </c>
      <c r="E29" s="6" t="s">
        <v>184</v>
      </c>
      <c r="F29" s="7">
        <v>0</v>
      </c>
      <c r="G29" s="7">
        <v>0</v>
      </c>
      <c r="H29" s="17">
        <v>0</v>
      </c>
    </row>
    <row r="30" spans="1:8">
      <c r="A30" s="16">
        <v>121</v>
      </c>
      <c r="B30" s="6" t="s">
        <v>195</v>
      </c>
      <c r="C30" s="6">
        <v>8904</v>
      </c>
      <c r="D30" s="6">
        <v>4</v>
      </c>
      <c r="E30" s="6" t="s">
        <v>184</v>
      </c>
      <c r="F30" s="7">
        <v>0</v>
      </c>
      <c r="G30" s="7">
        <v>0</v>
      </c>
      <c r="H30" s="17">
        <v>0</v>
      </c>
    </row>
    <row r="31" spans="1:8">
      <c r="A31" s="16">
        <v>126</v>
      </c>
      <c r="B31" s="6" t="s">
        <v>196</v>
      </c>
      <c r="C31" s="6">
        <v>7001</v>
      </c>
      <c r="D31" s="6">
        <v>3</v>
      </c>
      <c r="E31" s="6" t="s">
        <v>184</v>
      </c>
      <c r="F31" s="7">
        <v>0</v>
      </c>
      <c r="G31" s="7">
        <v>0</v>
      </c>
      <c r="H31" s="17">
        <v>0</v>
      </c>
    </row>
    <row r="32" spans="1:8">
      <c r="A32" s="16">
        <v>137</v>
      </c>
      <c r="B32" s="6" t="s">
        <v>197</v>
      </c>
      <c r="C32" s="6">
        <v>2115</v>
      </c>
      <c r="D32" s="6">
        <v>1</v>
      </c>
      <c r="E32" s="6" t="s">
        <v>184</v>
      </c>
      <c r="F32" s="7">
        <v>0</v>
      </c>
      <c r="G32" s="7">
        <v>0</v>
      </c>
      <c r="H32" s="17">
        <v>0</v>
      </c>
    </row>
    <row r="33" spans="1:8" ht="15.75" thickBot="1">
      <c r="A33" s="18">
        <v>137</v>
      </c>
      <c r="B33" s="19" t="s">
        <v>198</v>
      </c>
      <c r="C33" s="19">
        <v>7102</v>
      </c>
      <c r="D33" s="19">
        <v>1</v>
      </c>
      <c r="E33" s="19" t="s">
        <v>184</v>
      </c>
      <c r="F33" s="20">
        <v>0</v>
      </c>
      <c r="G33" s="20">
        <v>0</v>
      </c>
      <c r="H33" s="21">
        <v>0</v>
      </c>
    </row>
    <row r="34" spans="1:8">
      <c r="E34" s="7" t="s">
        <v>180</v>
      </c>
      <c r="F34" s="7">
        <f>SUBTOTAL(109,[Médailles d''OR])</f>
        <v>38</v>
      </c>
      <c r="G34" s="7">
        <f>SUBTOTAL(109,[Médailles d''ARGENT])</f>
        <v>51</v>
      </c>
      <c r="H34" s="7">
        <f>SUBTOTAL(109,[Médailles de BRONZE])</f>
        <v>44</v>
      </c>
    </row>
  </sheetData>
  <mergeCells count="2">
    <mergeCell ref="A1:H1"/>
    <mergeCell ref="A16:H16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Médailles</vt:lpstr>
      <vt:lpstr>Classement clubs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CTR-Picardie</cp:lastModifiedBy>
  <dcterms:created xsi:type="dcterms:W3CDTF">2017-07-29T06:22:31Z</dcterms:created>
  <dcterms:modified xsi:type="dcterms:W3CDTF">2017-08-10T10:28:05Z</dcterms:modified>
</cp:coreProperties>
</file>