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340" yWindow="1060" windowWidth="27940" windowHeight="17560"/>
  </bookViews>
  <sheets>
    <sheet name="2015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40" i="1"/>
  <c r="P40"/>
  <c r="Q40"/>
  <c r="R40"/>
  <c r="S40"/>
  <c r="T40"/>
  <c r="U40"/>
  <c r="V40"/>
  <c r="W40"/>
  <c r="X40"/>
  <c r="Y40"/>
  <c r="Z40"/>
  <c r="AA40"/>
  <c r="AB40"/>
  <c r="AC40"/>
  <c r="AD40"/>
  <c r="AF38"/>
  <c r="AF36"/>
  <c r="AF34"/>
  <c r="AF32"/>
  <c r="AF30"/>
  <c r="AF28"/>
  <c r="AF26"/>
  <c r="AF24"/>
  <c r="AF22"/>
  <c r="AF20"/>
  <c r="AF18"/>
  <c r="AF16"/>
  <c r="AF14"/>
  <c r="AF10"/>
  <c r="AF8"/>
  <c r="AF6"/>
  <c r="N40"/>
  <c r="M40"/>
  <c r="L40"/>
  <c r="K40"/>
  <c r="J40"/>
  <c r="I40"/>
  <c r="H40"/>
  <c r="G40"/>
  <c r="E40"/>
  <c r="D40"/>
  <c r="C40"/>
  <c r="B40"/>
  <c r="AF12"/>
  <c r="AF27"/>
  <c r="AE22"/>
  <c r="AF39"/>
  <c r="AE36"/>
  <c r="AF19"/>
  <c r="AE16"/>
  <c r="AF35"/>
  <c r="AE34"/>
  <c r="AF31"/>
  <c r="AE28"/>
  <c r="AF15"/>
  <c r="AE6"/>
  <c r="AE38"/>
  <c r="AE32"/>
  <c r="AE35"/>
  <c r="AE39"/>
  <c r="AE30"/>
  <c r="AE31"/>
  <c r="AE20"/>
  <c r="AE14"/>
  <c r="AE26"/>
  <c r="AE24"/>
  <c r="AE10"/>
  <c r="AE18"/>
  <c r="AE19"/>
  <c r="AE12"/>
  <c r="AE8"/>
  <c r="AE27"/>
  <c r="AE15"/>
</calcChain>
</file>

<file path=xl/sharedStrings.xml><?xml version="1.0" encoding="utf-8"?>
<sst xmlns="http://schemas.openxmlformats.org/spreadsheetml/2006/main" count="65" uniqueCount="65">
  <si>
    <t>DISTRICTS</t>
  </si>
  <si>
    <t>ABSENTEE
 VOTERS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</si>
  <si>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</si>
  <si>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</si>
  <si>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</si>
  <si>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</si>
  <si>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</si>
  <si>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</si>
  <si>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</si>
  <si>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</si>
  <si>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</si>
  <si>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</si>
  <si>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</si>
  <si>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</si>
  <si>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</si>
  <si>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</si>
  <si>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Percent of Votes</t>
  </si>
  <si>
    <t>District
 Total</t>
  </si>
  <si>
    <t>POLLING SITES</t>
  </si>
  <si>
    <t>Rowland 
Police</t>
  </si>
  <si>
    <t>Gaddy's</t>
  </si>
  <si>
    <t>Orrum Town
Hall</t>
  </si>
  <si>
    <t>Southern 
Spirit</t>
  </si>
  <si>
    <t>Soaring 
Eagle</t>
  </si>
  <si>
    <t>Barker
Ten Mile</t>
  </si>
  <si>
    <t>Red 
Springs</t>
  </si>
  <si>
    <t>Lumbee
Lodge</t>
  </si>
  <si>
    <t>Prospect</t>
  </si>
  <si>
    <t>O.P.
Owens</t>
  </si>
  <si>
    <t>Indian Ed.</t>
  </si>
  <si>
    <t>Union</t>
  </si>
  <si>
    <t>Union 
Chapel</t>
  </si>
  <si>
    <t>Four
Winds</t>
  </si>
  <si>
    <t>Rennert</t>
  </si>
  <si>
    <t>Hawkeye
Sands</t>
  </si>
  <si>
    <t>Hawkeye
B&amp;G club</t>
  </si>
  <si>
    <t>Evans
Cross Rd</t>
  </si>
  <si>
    <t>First 
Nation</t>
  </si>
  <si>
    <t xml:space="preserve">                        </t>
  </si>
  <si>
    <t>Paul Brooks</t>
  </si>
  <si>
    <t>Lynn Bruce Jacobs</t>
  </si>
  <si>
    <t>Anita Hammonds Blanks</t>
  </si>
  <si>
    <t>Jimmy Hunt</t>
  </si>
  <si>
    <t>Queheel
Fire Dept</t>
  </si>
  <si>
    <t>Pembroke B&amp;G Club</t>
  </si>
  <si>
    <t>Terry Collins</t>
  </si>
  <si>
    <t>Harvey Godwin Jr.</t>
  </si>
  <si>
    <t>Bobbie Jacobs Ghaffar</t>
  </si>
  <si>
    <t>Bobby Oxendine</t>
  </si>
  <si>
    <t>Don Scott</t>
  </si>
  <si>
    <t>Johnny Mercer</t>
  </si>
  <si>
    <t>Anthony Miller</t>
  </si>
  <si>
    <t>Reginald Oxendine Jr.</t>
  </si>
  <si>
    <t>Woody Sampson</t>
  </si>
  <si>
    <t>Elaine McNeill Collins</t>
  </si>
  <si>
    <t>Beverly Collins-Hall</t>
  </si>
  <si>
    <t>Janet Locklear</t>
  </si>
  <si>
    <t>Barbara Lowery</t>
  </si>
  <si>
    <t>Cape Fear</t>
  </si>
  <si>
    <t>West L'ton JC Hut</t>
  </si>
  <si>
    <t>Hertiage Haven</t>
  </si>
  <si>
    <t>Symrna Fire Dept</t>
  </si>
  <si>
    <t>Lumbee Hertiage</t>
  </si>
  <si>
    <t>St. Pauls Courthouse</t>
  </si>
  <si>
    <t xml:space="preserve">Cherokee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</si>
</sst>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  <font>
      <b/>
      <i/>
      <sz val="11"/>
      <name val="Arial"/>
      <family val="2"/>
    </font>
    <font>
      <b/>
      <u val="double"/>
      <sz val="11"/>
      <name val="Arial"/>
      <family val="2"/>
    </font>
    <font>
      <sz val="8"/>
      <name val="Verdana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/>
    </xf>
    <xf numFmtId="0" fontId="0" fillId="0" borderId="0" xfId="0" applyFont="1"/>
    <xf numFmtId="0" fontId="2" fillId="2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/>
    </xf>
    <xf numFmtId="0" fontId="2" fillId="4" borderId="1" xfId="1" applyFont="1" applyFill="1" applyBorder="1" applyAlignment="1">
      <alignment vertical="center"/>
    </xf>
    <xf numFmtId="0" fontId="2" fillId="5" borderId="1" xfId="1" applyFont="1" applyFill="1" applyBorder="1" applyAlignment="1">
      <alignment vertical="center"/>
    </xf>
    <xf numFmtId="0" fontId="2" fillId="16" borderId="1" xfId="1" applyFont="1" applyFill="1" applyBorder="1" applyAlignment="1">
      <alignment vertical="center"/>
    </xf>
    <xf numFmtId="9" fontId="2" fillId="11" borderId="11" xfId="1" applyNumberFormat="1" applyFont="1" applyFill="1" applyBorder="1"/>
    <xf numFmtId="0" fontId="2" fillId="11" borderId="13" xfId="1" applyFont="1" applyFill="1" applyBorder="1"/>
    <xf numFmtId="0" fontId="5" fillId="10" borderId="13" xfId="1" applyFont="1" applyFill="1" applyBorder="1" applyAlignment="1">
      <alignment horizontal="center"/>
    </xf>
    <xf numFmtId="9" fontId="5" fillId="10" borderId="13" xfId="3" applyFont="1" applyFill="1" applyBorder="1" applyAlignment="1">
      <alignment horizontal="center"/>
    </xf>
    <xf numFmtId="0" fontId="3" fillId="11" borderId="1" xfId="1" applyFont="1" applyFill="1" applyBorder="1" applyAlignment="1">
      <alignment vertical="center"/>
    </xf>
    <xf numFmtId="0" fontId="2" fillId="11" borderId="1" xfId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1" xfId="1" applyNumberFormat="1" applyFont="1" applyBorder="1" applyAlignment="1" applyProtection="1">
      <alignment horizontal="center"/>
      <protection locked="0"/>
    </xf>
    <xf numFmtId="0" fontId="7" fillId="0" borderId="1" xfId="1" applyFont="1" applyBorder="1" applyAlignment="1">
      <alignment horizontal="center" vertical="center"/>
    </xf>
    <xf numFmtId="10" fontId="2" fillId="11" borderId="11" xfId="1" applyNumberFormat="1" applyFont="1" applyFill="1" applyBorder="1"/>
    <xf numFmtId="10" fontId="2" fillId="11" borderId="11" xfId="3" applyNumberFormat="1" applyFont="1" applyFill="1" applyBorder="1"/>
    <xf numFmtId="0" fontId="0" fillId="11" borderId="0" xfId="0" applyFont="1" applyFill="1"/>
    <xf numFmtId="0" fontId="0" fillId="11" borderId="0" xfId="0" applyFill="1"/>
    <xf numFmtId="0" fontId="2" fillId="2" borderId="1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0" fontId="2" fillId="6" borderId="8" xfId="1" applyFont="1" applyFill="1" applyBorder="1" applyAlignment="1">
      <alignment horizontal="center"/>
    </xf>
    <xf numFmtId="0" fontId="8" fillId="8" borderId="1" xfId="1" applyFont="1" applyFill="1" applyBorder="1" applyAlignment="1">
      <alignment vertical="center"/>
    </xf>
    <xf numFmtId="0" fontId="2" fillId="8" borderId="3" xfId="1" applyFont="1" applyFill="1" applyBorder="1"/>
    <xf numFmtId="0" fontId="9" fillId="8" borderId="3" xfId="1" applyFont="1" applyFill="1" applyBorder="1"/>
    <xf numFmtId="0" fontId="2" fillId="8" borderId="4" xfId="1" applyFont="1" applyFill="1" applyBorder="1"/>
    <xf numFmtId="0" fontId="2" fillId="8" borderId="1" xfId="1" applyFont="1" applyFill="1" applyBorder="1"/>
    <xf numFmtId="0" fontId="2" fillId="8" borderId="8" xfId="1" applyFont="1" applyFill="1" applyBorder="1"/>
    <xf numFmtId="0" fontId="2" fillId="8" borderId="6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10" fontId="2" fillId="2" borderId="6" xfId="2" applyNumberFormat="1" applyFont="1" applyFill="1" applyBorder="1"/>
    <xf numFmtId="0" fontId="2" fillId="2" borderId="1" xfId="1" applyFont="1" applyFill="1" applyBorder="1"/>
    <xf numFmtId="0" fontId="2" fillId="9" borderId="1" xfId="1" applyFont="1" applyFill="1" applyBorder="1" applyAlignment="1">
      <alignment horizontal="center"/>
    </xf>
    <xf numFmtId="0" fontId="2" fillId="11" borderId="1" xfId="1" applyFont="1" applyFill="1" applyBorder="1" applyAlignment="1">
      <alignment horizontal="center"/>
    </xf>
    <xf numFmtId="0" fontId="9" fillId="11" borderId="1" xfId="1" applyFont="1" applyFill="1" applyBorder="1" applyAlignment="1">
      <alignment horizontal="center"/>
    </xf>
    <xf numFmtId="0" fontId="2" fillId="11" borderId="2" xfId="1" applyFont="1" applyFill="1" applyBorder="1" applyAlignment="1">
      <alignment horizontal="center"/>
    </xf>
    <xf numFmtId="0" fontId="2" fillId="11" borderId="8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 applyAlignment="1"/>
    <xf numFmtId="0" fontId="2" fillId="9" borderId="2" xfId="1" applyFont="1" applyFill="1" applyBorder="1" applyAlignment="1">
      <alignment horizontal="center"/>
    </xf>
    <xf numFmtId="0" fontId="2" fillId="9" borderId="8" xfId="1" applyFont="1" applyFill="1" applyBorder="1" applyAlignment="1">
      <alignment horizontal="center"/>
    </xf>
    <xf numFmtId="10" fontId="2" fillId="12" borderId="6" xfId="2" applyNumberFormat="1" applyFont="1" applyFill="1" applyBorder="1"/>
    <xf numFmtId="0" fontId="2" fillId="12" borderId="1" xfId="1" applyFont="1" applyFill="1" applyBorder="1"/>
    <xf numFmtId="10" fontId="2" fillId="3" borderId="6" xfId="2" applyNumberFormat="1" applyFont="1" applyFill="1" applyBorder="1"/>
    <xf numFmtId="0" fontId="2" fillId="4" borderId="1" xfId="1" applyFont="1" applyFill="1" applyBorder="1" applyAlignment="1">
      <alignment horizontal="center"/>
    </xf>
    <xf numFmtId="10" fontId="2" fillId="13" borderId="6" xfId="2" applyNumberFormat="1" applyFont="1" applyFill="1" applyBorder="1"/>
    <xf numFmtId="0" fontId="2" fillId="13" borderId="1" xfId="1" applyFont="1" applyFill="1" applyBorder="1"/>
    <xf numFmtId="10" fontId="2" fillId="4" borderId="12" xfId="2" applyNumberFormat="1" applyFont="1" applyFill="1" applyBorder="1"/>
    <xf numFmtId="10" fontId="2" fillId="5" borderId="12" xfId="2" applyNumberFormat="1" applyFont="1" applyFill="1" applyBorder="1"/>
    <xf numFmtId="0" fontId="2" fillId="14" borderId="1" xfId="1" applyFont="1" applyFill="1" applyBorder="1"/>
    <xf numFmtId="0" fontId="2" fillId="16" borderId="1" xfId="1" applyFont="1" applyFill="1" applyBorder="1" applyAlignment="1">
      <alignment horizontal="center"/>
    </xf>
    <xf numFmtId="10" fontId="2" fillId="16" borderId="1" xfId="3" applyNumberFormat="1" applyFont="1" applyFill="1" applyBorder="1" applyAlignment="1">
      <alignment horizontal="center"/>
    </xf>
    <xf numFmtId="0" fontId="2" fillId="16" borderId="1" xfId="1" applyFont="1" applyFill="1" applyBorder="1" applyAlignment="1">
      <alignment horizontal="right"/>
    </xf>
    <xf numFmtId="0" fontId="2" fillId="6" borderId="1" xfId="1" applyFont="1" applyFill="1" applyBorder="1" applyAlignment="1">
      <alignment horizontal="center"/>
    </xf>
    <xf numFmtId="10" fontId="2" fillId="15" borderId="6" xfId="2" applyNumberFormat="1" applyFont="1" applyFill="1" applyBorder="1"/>
    <xf numFmtId="0" fontId="2" fillId="15" borderId="1" xfId="1" applyFont="1" applyFill="1" applyBorder="1"/>
    <xf numFmtId="10" fontId="2" fillId="6" borderId="12" xfId="2" applyNumberFormat="1" applyFont="1" applyFill="1" applyBorder="1"/>
    <xf numFmtId="0" fontId="2" fillId="16" borderId="2" xfId="1" applyFont="1" applyFill="1" applyBorder="1" applyAlignment="1">
      <alignment horizontal="center"/>
    </xf>
    <xf numFmtId="0" fontId="2" fillId="2" borderId="6" xfId="2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 wrapText="1"/>
    </xf>
    <xf numFmtId="0" fontId="2" fillId="7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7" borderId="9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</cellXfs>
  <cellStyles count="4">
    <cellStyle name="Normal" xfId="0" builtinId="0"/>
    <cellStyle name="Normal 2" xfId="1"/>
    <cellStyle name="Percent" xfId="3" builtinId="5"/>
    <cellStyle name="Percent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G40"/>
  <sheetViews>
    <sheetView showRowColHeaders="0" tabSelected="1" zoomScale="110" zoomScaleNormal="110" zoomScalePageLayoutView="110" workbookViewId="0">
      <pane xSplit="1" topLeftCell="O1" activePane="topRight" state="frozen"/>
      <selection pane="topRight" activeCell="AF12" sqref="AF12"/>
    </sheetView>
  </sheetViews>
  <sheetFormatPr baseColWidth="10" defaultColWidth="8.83203125" defaultRowHeight="14"/>
  <cols>
    <col min="1" max="1" width="30.83203125" customWidth="1"/>
    <col min="2" max="2" width="12.5" bestFit="1" customWidth="1"/>
    <col min="3" max="3" width="9.6640625" bestFit="1" customWidth="1"/>
    <col min="5" max="5" width="7.5" bestFit="1" customWidth="1"/>
    <col min="6" max="6" width="9.6640625" customWidth="1"/>
    <col min="7" max="7" width="10.5" customWidth="1"/>
    <col min="8" max="8" width="9.83203125" customWidth="1"/>
    <col min="9" max="9" width="9.5" bestFit="1" customWidth="1"/>
    <col min="10" max="10" width="8.83203125" bestFit="1" customWidth="1"/>
    <col min="11" max="11" width="7.83203125" bestFit="1" customWidth="1"/>
    <col min="12" max="12" width="8.83203125" bestFit="1" customWidth="1"/>
    <col min="14" max="14" width="10.83203125" bestFit="1" customWidth="1"/>
    <col min="15" max="15" width="10.1640625" bestFit="1" customWidth="1"/>
    <col min="16" max="16" width="8" bestFit="1" customWidth="1"/>
    <col min="17" max="17" width="11" bestFit="1" customWidth="1"/>
    <col min="18" max="18" width="7" bestFit="1" customWidth="1"/>
    <col min="19" max="19" width="12.6640625" customWidth="1"/>
    <col min="20" max="20" width="9.6640625" customWidth="1"/>
    <col min="21" max="21" width="9.33203125" bestFit="1" customWidth="1"/>
    <col min="22" max="22" width="10.1640625" customWidth="1"/>
    <col min="23" max="23" width="11.83203125" customWidth="1"/>
    <col min="24" max="24" width="10.6640625" customWidth="1"/>
    <col min="25" max="25" width="7.33203125" bestFit="1" customWidth="1"/>
    <col min="26" max="26" width="14.33203125" bestFit="1" customWidth="1"/>
    <col min="27" max="27" width="10.5" bestFit="1" customWidth="1"/>
    <col min="28" max="28" width="6.33203125" bestFit="1" customWidth="1"/>
    <col min="29" max="29" width="9.83203125" customWidth="1"/>
    <col min="30" max="30" width="10.5" bestFit="1" customWidth="1"/>
  </cols>
  <sheetData>
    <row r="1" spans="1:33" s="23" customForma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s="23" customForma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21">
      <c r="A3" s="18" t="s">
        <v>0</v>
      </c>
      <c r="B3" s="65" t="s">
        <v>1</v>
      </c>
      <c r="C3" s="67" t="s">
        <v>2</v>
      </c>
      <c r="D3" s="68"/>
      <c r="E3" s="69"/>
      <c r="F3" s="67" t="s">
        <v>3</v>
      </c>
      <c r="G3" s="68"/>
      <c r="H3" s="69"/>
      <c r="I3" s="67" t="s">
        <v>4</v>
      </c>
      <c r="J3" s="68"/>
      <c r="K3" s="69"/>
      <c r="L3" s="67" t="s">
        <v>5</v>
      </c>
      <c r="M3" s="68"/>
      <c r="N3" s="70" t="s">
        <v>6</v>
      </c>
      <c r="O3" s="71"/>
      <c r="P3" s="67" t="s">
        <v>7</v>
      </c>
      <c r="Q3" s="69"/>
      <c r="R3" s="72" t="s">
        <v>8</v>
      </c>
      <c r="S3" s="73"/>
      <c r="T3" s="24" t="s">
        <v>9</v>
      </c>
      <c r="U3" s="25" t="s">
        <v>10</v>
      </c>
      <c r="V3" s="63" t="s">
        <v>11</v>
      </c>
      <c r="W3" s="67" t="s">
        <v>12</v>
      </c>
      <c r="X3" s="69"/>
      <c r="Y3" s="67" t="s">
        <v>13</v>
      </c>
      <c r="Z3" s="68"/>
      <c r="AA3" s="69"/>
      <c r="AB3" s="67" t="s">
        <v>14</v>
      </c>
      <c r="AC3" s="69"/>
      <c r="AD3" s="26" t="s">
        <v>15</v>
      </c>
      <c r="AE3" s="75" t="s">
        <v>16</v>
      </c>
      <c r="AF3" s="65" t="s">
        <v>17</v>
      </c>
      <c r="AG3" s="5"/>
    </row>
    <row r="4" spans="1:33" ht="39">
      <c r="A4" s="19" t="s">
        <v>18</v>
      </c>
      <c r="B4" s="66"/>
      <c r="C4" s="1" t="s">
        <v>19</v>
      </c>
      <c r="D4" s="2" t="s">
        <v>20</v>
      </c>
      <c r="E4" s="1" t="s">
        <v>21</v>
      </c>
      <c r="F4" s="1" t="s">
        <v>60</v>
      </c>
      <c r="G4" s="1" t="s">
        <v>22</v>
      </c>
      <c r="H4" s="1" t="s">
        <v>61</v>
      </c>
      <c r="I4" s="1" t="s">
        <v>59</v>
      </c>
      <c r="J4" s="1" t="s">
        <v>23</v>
      </c>
      <c r="K4" s="1" t="s">
        <v>24</v>
      </c>
      <c r="L4" s="1" t="s">
        <v>25</v>
      </c>
      <c r="M4" s="1" t="s">
        <v>26</v>
      </c>
      <c r="N4" s="2" t="s">
        <v>64</v>
      </c>
      <c r="O4" s="2" t="s">
        <v>27</v>
      </c>
      <c r="P4" s="1" t="s">
        <v>28</v>
      </c>
      <c r="Q4" s="2" t="s">
        <v>29</v>
      </c>
      <c r="R4" s="1" t="s">
        <v>30</v>
      </c>
      <c r="S4" s="1" t="s">
        <v>44</v>
      </c>
      <c r="T4" s="1" t="s">
        <v>31</v>
      </c>
      <c r="U4" s="1" t="s">
        <v>32</v>
      </c>
      <c r="V4" s="1" t="s">
        <v>33</v>
      </c>
      <c r="W4" s="1" t="s">
        <v>34</v>
      </c>
      <c r="X4" s="1" t="s">
        <v>35</v>
      </c>
      <c r="Y4" s="1" t="s">
        <v>36</v>
      </c>
      <c r="Z4" s="1" t="s">
        <v>62</v>
      </c>
      <c r="AA4" s="1" t="s">
        <v>43</v>
      </c>
      <c r="AB4" s="1" t="s">
        <v>58</v>
      </c>
      <c r="AC4" s="1" t="s">
        <v>63</v>
      </c>
      <c r="AD4" s="3" t="s">
        <v>37</v>
      </c>
      <c r="AE4" s="76"/>
      <c r="AF4" s="74"/>
      <c r="AG4" s="5"/>
    </row>
    <row r="5" spans="1:33">
      <c r="A5" s="27" t="s">
        <v>38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  <c r="R5" s="30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  <c r="AE5" s="33"/>
      <c r="AF5" s="31"/>
      <c r="AG5" s="5"/>
    </row>
    <row r="6" spans="1:33" ht="15" thickBot="1">
      <c r="A6" s="6" t="s">
        <v>39</v>
      </c>
      <c r="B6" s="24">
        <v>81</v>
      </c>
      <c r="C6" s="24">
        <v>6</v>
      </c>
      <c r="D6" s="24">
        <v>20</v>
      </c>
      <c r="E6" s="24">
        <v>3</v>
      </c>
      <c r="F6" s="24">
        <v>25</v>
      </c>
      <c r="G6" s="24">
        <v>41</v>
      </c>
      <c r="H6" s="24">
        <v>0</v>
      </c>
      <c r="I6" s="24">
        <v>19</v>
      </c>
      <c r="J6" s="24">
        <v>39</v>
      </c>
      <c r="K6" s="24">
        <v>10</v>
      </c>
      <c r="L6" s="24">
        <v>14</v>
      </c>
      <c r="M6" s="24">
        <v>59</v>
      </c>
      <c r="N6" s="24">
        <v>57</v>
      </c>
      <c r="O6" s="24">
        <v>161</v>
      </c>
      <c r="P6" s="24">
        <v>49</v>
      </c>
      <c r="Q6" s="24">
        <v>208</v>
      </c>
      <c r="R6" s="34">
        <v>61</v>
      </c>
      <c r="S6" s="24">
        <v>255</v>
      </c>
      <c r="T6" s="24">
        <v>98</v>
      </c>
      <c r="U6" s="24">
        <v>53</v>
      </c>
      <c r="V6" s="24">
        <v>44</v>
      </c>
      <c r="W6" s="24">
        <v>42</v>
      </c>
      <c r="X6" s="24">
        <v>43</v>
      </c>
      <c r="Y6" s="24">
        <v>29</v>
      </c>
      <c r="Z6" s="24">
        <v>12</v>
      </c>
      <c r="AA6" s="24">
        <v>35</v>
      </c>
      <c r="AB6" s="24">
        <v>6</v>
      </c>
      <c r="AC6" s="24">
        <v>3</v>
      </c>
      <c r="AD6" s="35">
        <v>19</v>
      </c>
      <c r="AE6" s="36">
        <f>AF6/AF15</f>
        <v>0.28039842134937043</v>
      </c>
      <c r="AF6" s="37">
        <f>SUM(B6:AD6)</f>
        <v>1492</v>
      </c>
      <c r="AG6" s="5"/>
    </row>
    <row r="7" spans="1:33" ht="15" thickTop="1">
      <c r="A7" s="16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1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2"/>
      <c r="AE7" s="20"/>
      <c r="AF7" s="11"/>
      <c r="AG7" s="5"/>
    </row>
    <row r="8" spans="1:33" ht="15" thickBot="1">
      <c r="A8" s="6" t="s">
        <v>45</v>
      </c>
      <c r="B8" s="24">
        <v>107</v>
      </c>
      <c r="C8" s="24">
        <v>11</v>
      </c>
      <c r="D8" s="24">
        <v>6</v>
      </c>
      <c r="E8" s="24">
        <v>3</v>
      </c>
      <c r="F8" s="24">
        <v>25</v>
      </c>
      <c r="G8" s="24">
        <v>28</v>
      </c>
      <c r="H8" s="24">
        <v>9</v>
      </c>
      <c r="I8" s="24">
        <v>14</v>
      </c>
      <c r="J8" s="24">
        <v>50</v>
      </c>
      <c r="K8" s="24">
        <v>4</v>
      </c>
      <c r="L8" s="24">
        <v>48</v>
      </c>
      <c r="M8" s="24">
        <v>42</v>
      </c>
      <c r="N8" s="24">
        <v>64</v>
      </c>
      <c r="O8" s="24">
        <v>69</v>
      </c>
      <c r="P8" s="24">
        <v>19</v>
      </c>
      <c r="Q8" s="24">
        <v>47</v>
      </c>
      <c r="R8" s="34">
        <v>51</v>
      </c>
      <c r="S8" s="24">
        <v>77</v>
      </c>
      <c r="T8" s="24">
        <v>67</v>
      </c>
      <c r="U8" s="24">
        <v>111</v>
      </c>
      <c r="V8" s="24">
        <v>212</v>
      </c>
      <c r="W8" s="24">
        <v>35</v>
      </c>
      <c r="X8" s="24">
        <v>24</v>
      </c>
      <c r="Y8" s="24">
        <v>27</v>
      </c>
      <c r="Z8" s="24">
        <v>25</v>
      </c>
      <c r="AA8" s="24">
        <v>28</v>
      </c>
      <c r="AB8" s="24">
        <v>13</v>
      </c>
      <c r="AC8" s="24">
        <v>20</v>
      </c>
      <c r="AD8" s="35">
        <v>21</v>
      </c>
      <c r="AE8" s="36">
        <f>AF8/AF15</f>
        <v>0.23623379064085698</v>
      </c>
      <c r="AF8" s="37">
        <f>SUM(B8:AD8)</f>
        <v>1257</v>
      </c>
      <c r="AG8" s="5"/>
    </row>
    <row r="9" spans="1:33" ht="15" thickTop="1">
      <c r="A9" s="16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42"/>
      <c r="AE9" s="20"/>
      <c r="AF9" s="11"/>
      <c r="AG9" s="5"/>
    </row>
    <row r="10" spans="1:33" ht="15" thickBot="1">
      <c r="A10" s="6" t="s">
        <v>47</v>
      </c>
      <c r="B10" s="24">
        <v>11</v>
      </c>
      <c r="C10" s="24">
        <v>8</v>
      </c>
      <c r="D10" s="24">
        <v>13</v>
      </c>
      <c r="E10" s="24">
        <v>2</v>
      </c>
      <c r="F10" s="24">
        <v>2</v>
      </c>
      <c r="G10" s="24">
        <v>23</v>
      </c>
      <c r="H10" s="24">
        <v>7</v>
      </c>
      <c r="I10" s="24">
        <v>7</v>
      </c>
      <c r="J10" s="24">
        <v>7</v>
      </c>
      <c r="K10" s="24">
        <v>5</v>
      </c>
      <c r="L10" s="24">
        <v>7</v>
      </c>
      <c r="M10" s="24">
        <v>5</v>
      </c>
      <c r="N10" s="24">
        <v>0</v>
      </c>
      <c r="O10" s="24">
        <v>10</v>
      </c>
      <c r="P10" s="24">
        <v>9</v>
      </c>
      <c r="Q10" s="24">
        <v>20</v>
      </c>
      <c r="R10" s="34">
        <v>22</v>
      </c>
      <c r="S10" s="24">
        <v>28</v>
      </c>
      <c r="T10" s="24">
        <v>12</v>
      </c>
      <c r="U10" s="24">
        <v>19</v>
      </c>
      <c r="V10" s="24">
        <v>5</v>
      </c>
      <c r="W10" s="24">
        <v>4</v>
      </c>
      <c r="X10" s="24">
        <v>3</v>
      </c>
      <c r="Y10" s="24">
        <v>7</v>
      </c>
      <c r="Z10" s="24">
        <v>5</v>
      </c>
      <c r="AA10" s="24">
        <v>4</v>
      </c>
      <c r="AB10" s="24">
        <v>1</v>
      </c>
      <c r="AC10" s="24">
        <v>1</v>
      </c>
      <c r="AD10" s="35">
        <v>5</v>
      </c>
      <c r="AE10" s="36">
        <f>AF10/AF15</f>
        <v>4.7359518887427177E-2</v>
      </c>
      <c r="AF10" s="37">
        <f>SUM(B10:AD10)</f>
        <v>252</v>
      </c>
      <c r="AG10" s="5"/>
    </row>
    <row r="11" spans="1:33" ht="15" thickTop="1">
      <c r="A11" s="38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42"/>
      <c r="AE11" s="20"/>
      <c r="AF11" s="12"/>
      <c r="AG11" s="5"/>
    </row>
    <row r="12" spans="1:33" ht="15" thickBot="1">
      <c r="A12" s="6" t="s">
        <v>46</v>
      </c>
      <c r="B12" s="24">
        <v>117</v>
      </c>
      <c r="C12" s="24">
        <v>44</v>
      </c>
      <c r="D12" s="24">
        <v>44</v>
      </c>
      <c r="E12" s="24">
        <v>12</v>
      </c>
      <c r="F12" s="24">
        <v>38</v>
      </c>
      <c r="G12" s="24">
        <v>115</v>
      </c>
      <c r="H12" s="24">
        <v>26</v>
      </c>
      <c r="I12" s="24">
        <v>46</v>
      </c>
      <c r="J12" s="24">
        <v>81</v>
      </c>
      <c r="K12" s="24">
        <v>44</v>
      </c>
      <c r="L12" s="24">
        <v>19</v>
      </c>
      <c r="M12" s="24">
        <v>50</v>
      </c>
      <c r="N12" s="24">
        <v>62</v>
      </c>
      <c r="O12" s="24">
        <v>163</v>
      </c>
      <c r="P12" s="24">
        <v>54</v>
      </c>
      <c r="Q12" s="24">
        <v>188</v>
      </c>
      <c r="R12" s="34">
        <v>97</v>
      </c>
      <c r="S12" s="24">
        <v>268</v>
      </c>
      <c r="T12" s="24">
        <v>169</v>
      </c>
      <c r="U12" s="24">
        <v>180</v>
      </c>
      <c r="V12" s="24">
        <v>30</v>
      </c>
      <c r="W12" s="24">
        <v>32</v>
      </c>
      <c r="X12" s="24">
        <v>26</v>
      </c>
      <c r="Y12" s="24">
        <v>42</v>
      </c>
      <c r="Z12" s="24">
        <v>17</v>
      </c>
      <c r="AA12" s="24">
        <v>44</v>
      </c>
      <c r="AB12" s="24">
        <v>87</v>
      </c>
      <c r="AC12" s="24">
        <v>24</v>
      </c>
      <c r="AD12" s="64">
        <v>102</v>
      </c>
      <c r="AE12" s="36">
        <f>AF12/AF15</f>
        <v>0.41740274384514187</v>
      </c>
      <c r="AF12" s="37">
        <f>SUM(B12:AD12)</f>
        <v>2221</v>
      </c>
      <c r="AG12" s="5"/>
    </row>
    <row r="13" spans="1:33" ht="15" thickTop="1">
      <c r="A13" s="16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42"/>
      <c r="AE13" s="20"/>
      <c r="AF13" s="12"/>
      <c r="AG13" s="5"/>
    </row>
    <row r="14" spans="1:33" ht="15" thickBot="1">
      <c r="A14" s="6" t="s">
        <v>40</v>
      </c>
      <c r="B14" s="24">
        <v>7</v>
      </c>
      <c r="C14" s="24">
        <v>0</v>
      </c>
      <c r="D14" s="24">
        <v>3</v>
      </c>
      <c r="E14" s="24">
        <v>0</v>
      </c>
      <c r="F14" s="24">
        <v>0</v>
      </c>
      <c r="G14" s="24">
        <v>7</v>
      </c>
      <c r="H14" s="24">
        <v>2</v>
      </c>
      <c r="I14" s="24">
        <v>4</v>
      </c>
      <c r="J14" s="24">
        <v>5</v>
      </c>
      <c r="K14" s="24">
        <v>0</v>
      </c>
      <c r="L14" s="24">
        <v>2</v>
      </c>
      <c r="M14" s="24">
        <v>3</v>
      </c>
      <c r="N14" s="24">
        <v>2</v>
      </c>
      <c r="O14" s="24">
        <v>4</v>
      </c>
      <c r="P14" s="24">
        <v>4</v>
      </c>
      <c r="Q14" s="24">
        <v>8</v>
      </c>
      <c r="R14" s="34">
        <v>3</v>
      </c>
      <c r="S14" s="24">
        <v>8</v>
      </c>
      <c r="T14" s="24">
        <v>6</v>
      </c>
      <c r="U14" s="24">
        <v>6</v>
      </c>
      <c r="V14" s="24">
        <v>1</v>
      </c>
      <c r="W14" s="24">
        <v>2</v>
      </c>
      <c r="X14" s="24">
        <v>2</v>
      </c>
      <c r="Y14" s="24">
        <v>5</v>
      </c>
      <c r="Z14" s="24">
        <v>3</v>
      </c>
      <c r="AA14" s="24">
        <v>6</v>
      </c>
      <c r="AB14" s="24">
        <v>4</v>
      </c>
      <c r="AC14" s="24">
        <v>0</v>
      </c>
      <c r="AD14" s="35">
        <v>2</v>
      </c>
      <c r="AE14" s="36">
        <f>AF14/AF15</f>
        <v>1.8605525277203532E-2</v>
      </c>
      <c r="AF14" s="37">
        <f>SUM(B14:AD14)</f>
        <v>99</v>
      </c>
      <c r="AG14" s="5"/>
    </row>
    <row r="15" spans="1:33" ht="16" thickTop="1">
      <c r="A15" s="16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4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42"/>
      <c r="AE15" s="14">
        <f>SUM(AE6:AE14)</f>
        <v>0.99999999999999989</v>
      </c>
      <c r="AF15" s="13">
        <f>SUM(AF6:AF14)</f>
        <v>5321</v>
      </c>
      <c r="AG15" s="5"/>
    </row>
    <row r="16" spans="1:33" ht="15" thickBot="1">
      <c r="A16" s="7" t="s">
        <v>48</v>
      </c>
      <c r="B16" s="43">
        <v>14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4">
        <v>107</v>
      </c>
      <c r="O16" s="44">
        <v>263</v>
      </c>
      <c r="P16" s="38"/>
      <c r="Q16" s="40"/>
      <c r="R16" s="4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46"/>
      <c r="AE16" s="47">
        <f>AF16/AF19</f>
        <v>0.65979381443298968</v>
      </c>
      <c r="AF16" s="48">
        <f>SUM(B16,N16:O16)</f>
        <v>384</v>
      </c>
      <c r="AG16" s="5"/>
    </row>
    <row r="17" spans="1:33" ht="15" thickTop="1">
      <c r="A17" s="16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  <c r="R17" s="4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42"/>
      <c r="AE17" s="20"/>
      <c r="AF17" s="11"/>
      <c r="AG17" s="5"/>
    </row>
    <row r="18" spans="1:33" ht="15" thickBot="1">
      <c r="A18" s="7" t="s">
        <v>49</v>
      </c>
      <c r="B18" s="43">
        <v>15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44">
        <v>71</v>
      </c>
      <c r="O18" s="44">
        <v>112</v>
      </c>
      <c r="P18" s="38"/>
      <c r="Q18" s="40"/>
      <c r="R18" s="4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42"/>
      <c r="AE18" s="49">
        <f>AF18/AF19</f>
        <v>0.34020618556701032</v>
      </c>
      <c r="AF18" s="48">
        <f>SUM(B18,N18:O18)</f>
        <v>198</v>
      </c>
      <c r="AG18" s="5"/>
    </row>
    <row r="19" spans="1:33" ht="16" thickTop="1">
      <c r="A19" s="16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  <c r="R19" s="4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42"/>
      <c r="AE19" s="14">
        <f>SUM(AE16:AE18)</f>
        <v>1</v>
      </c>
      <c r="AF19" s="13">
        <f>SUM(AF16:AF18)</f>
        <v>582</v>
      </c>
      <c r="AG19" s="5"/>
    </row>
    <row r="20" spans="1:33" ht="15" thickBot="1">
      <c r="A20" s="8" t="s">
        <v>50</v>
      </c>
      <c r="B20" s="50">
        <v>10</v>
      </c>
      <c r="C20" s="38"/>
      <c r="D20" s="38"/>
      <c r="E20" s="38"/>
      <c r="F20" s="38"/>
      <c r="G20" s="38"/>
      <c r="H20" s="38"/>
      <c r="I20" s="38"/>
      <c r="J20" s="38"/>
      <c r="K20" s="38"/>
      <c r="L20" s="39"/>
      <c r="M20" s="39"/>
      <c r="N20" s="38"/>
      <c r="O20" s="38"/>
      <c r="P20" s="38"/>
      <c r="Q20" s="40"/>
      <c r="R20" s="50">
        <v>51</v>
      </c>
      <c r="S20" s="50">
        <v>194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46"/>
      <c r="AE20" s="51">
        <f>AF20/AF27</f>
        <v>0.29176201372997712</v>
      </c>
      <c r="AF20" s="52">
        <f>SUM(B20,R20,S20)</f>
        <v>255</v>
      </c>
      <c r="AG20" s="5"/>
    </row>
    <row r="21" spans="1:33" ht="15" thickTop="1">
      <c r="A21" s="16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42"/>
      <c r="AE21" s="20"/>
      <c r="AF21" s="12"/>
      <c r="AG21" s="5"/>
    </row>
    <row r="22" spans="1:33" ht="15" thickBot="1">
      <c r="A22" s="8" t="s">
        <v>51</v>
      </c>
      <c r="B22" s="50">
        <v>13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50">
        <v>57</v>
      </c>
      <c r="S22" s="50">
        <v>95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42"/>
      <c r="AE22" s="53">
        <f>AF22/AF27</f>
        <v>0.18878718535469108</v>
      </c>
      <c r="AF22" s="52">
        <f>SUM(B22,R22,S22)</f>
        <v>165</v>
      </c>
      <c r="AG22" s="5"/>
    </row>
    <row r="23" spans="1:33" ht="15" thickTop="1">
      <c r="A23" s="16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42"/>
      <c r="AE23" s="20"/>
      <c r="AF23" s="12"/>
      <c r="AG23" s="5"/>
    </row>
    <row r="24" spans="1:33" ht="15" thickBot="1">
      <c r="A24" s="8" t="s">
        <v>52</v>
      </c>
      <c r="B24" s="50">
        <v>14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50">
        <v>94</v>
      </c>
      <c r="S24" s="50">
        <v>217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46"/>
      <c r="AE24" s="51">
        <f>AF24/AF27</f>
        <v>0.37185354691075517</v>
      </c>
      <c r="AF24" s="52">
        <f>SUM(B24,R24,S24)</f>
        <v>325</v>
      </c>
      <c r="AG24" s="5"/>
    </row>
    <row r="25" spans="1:33" ht="15" thickTop="1">
      <c r="A25" s="16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2"/>
      <c r="AE25" s="20"/>
      <c r="AF25" s="12"/>
      <c r="AG25" s="5"/>
    </row>
    <row r="26" spans="1:33" ht="15" thickBot="1">
      <c r="A26" s="8" t="s">
        <v>53</v>
      </c>
      <c r="B26" s="50">
        <v>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50">
        <v>27</v>
      </c>
      <c r="S26" s="50">
        <v>97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2"/>
      <c r="AE26" s="53">
        <f>AF26/AF27</f>
        <v>0.14759725400457666</v>
      </c>
      <c r="AF26" s="52">
        <f>SUM(B26,R26,S26)</f>
        <v>129</v>
      </c>
      <c r="AG26" s="5"/>
    </row>
    <row r="27" spans="1:33" ht="16" thickTop="1">
      <c r="A27" s="16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41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2"/>
      <c r="AE27" s="14">
        <f>SUM(AE20:AE26)</f>
        <v>1</v>
      </c>
      <c r="AF27" s="13">
        <f>SUM(AF20:AF26)</f>
        <v>874</v>
      </c>
      <c r="AG27" s="5"/>
    </row>
    <row r="28" spans="1:33" ht="15" thickBot="1">
      <c r="A28" s="9" t="s">
        <v>41</v>
      </c>
      <c r="B28" s="25">
        <v>14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1"/>
      <c r="S28" s="39"/>
      <c r="T28" s="39"/>
      <c r="U28" s="25">
        <v>183</v>
      </c>
      <c r="V28" s="39"/>
      <c r="W28" s="39"/>
      <c r="X28" s="39"/>
      <c r="Y28" s="39"/>
      <c r="Z28" s="39"/>
      <c r="AA28" s="39"/>
      <c r="AB28" s="39"/>
      <c r="AC28" s="39"/>
      <c r="AD28" s="42"/>
      <c r="AE28" s="54">
        <f>AF28/AF31</f>
        <v>0.49747474747474746</v>
      </c>
      <c r="AF28" s="55">
        <f>SUM(B28,U28)</f>
        <v>197</v>
      </c>
      <c r="AG28" s="5"/>
    </row>
    <row r="29" spans="1:33" ht="15" thickTop="1">
      <c r="A29" s="16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  <c r="R29" s="4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42"/>
      <c r="AE29" s="20"/>
      <c r="AF29" s="12"/>
      <c r="AG29" s="5"/>
    </row>
    <row r="30" spans="1:33" ht="15" thickBot="1">
      <c r="A30" s="9" t="s">
        <v>54</v>
      </c>
      <c r="B30" s="25">
        <v>26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1"/>
      <c r="S30" s="39"/>
      <c r="T30" s="39"/>
      <c r="U30" s="25">
        <v>173</v>
      </c>
      <c r="V30" s="39"/>
      <c r="W30" s="39"/>
      <c r="X30" s="39"/>
      <c r="Y30" s="39"/>
      <c r="Z30" s="39"/>
      <c r="AA30" s="39"/>
      <c r="AB30" s="39"/>
      <c r="AC30" s="39"/>
      <c r="AD30" s="42"/>
      <c r="AE30" s="54">
        <f>AF30/AF31</f>
        <v>0.50252525252525249</v>
      </c>
      <c r="AF30" s="55">
        <f>SUM(B30,U30)</f>
        <v>199</v>
      </c>
      <c r="AG30" s="5"/>
    </row>
    <row r="31" spans="1:33" ht="16" thickTop="1">
      <c r="A31" s="16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  <c r="R31" s="4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42"/>
      <c r="AE31" s="14">
        <f>SUM(AE28:AE30)</f>
        <v>1</v>
      </c>
      <c r="AF31" s="13">
        <f>SUM(AF28:AF30)</f>
        <v>396</v>
      </c>
      <c r="AG31" s="5"/>
    </row>
    <row r="32" spans="1:33" ht="15" thickBot="1">
      <c r="A32" s="10" t="s">
        <v>55</v>
      </c>
      <c r="B32" s="56">
        <v>11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1"/>
      <c r="S32" s="39"/>
      <c r="T32" s="39"/>
      <c r="U32" s="39"/>
      <c r="V32" s="56">
        <v>121</v>
      </c>
      <c r="W32" s="39"/>
      <c r="X32" s="39"/>
      <c r="Y32" s="39"/>
      <c r="Z32" s="39"/>
      <c r="AA32" s="39"/>
      <c r="AB32" s="39"/>
      <c r="AC32" s="39"/>
      <c r="AD32" s="42"/>
      <c r="AE32" s="57">
        <f>AF32/AF35</f>
        <v>0.45051194539249145</v>
      </c>
      <c r="AF32" s="58">
        <f>SUM(B32,V32:V32)</f>
        <v>132</v>
      </c>
      <c r="AG32" s="5"/>
    </row>
    <row r="33" spans="1:33" ht="15" thickTop="1">
      <c r="A33" s="16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4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2"/>
      <c r="AE33" s="21"/>
      <c r="AF33" s="12"/>
      <c r="AG33" s="5"/>
    </row>
    <row r="34" spans="1:33" ht="15" thickBot="1">
      <c r="A34" s="10" t="s">
        <v>56</v>
      </c>
      <c r="B34" s="56">
        <v>10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1"/>
      <c r="S34" s="39"/>
      <c r="T34" s="39"/>
      <c r="U34" s="39"/>
      <c r="V34" s="56">
        <v>151</v>
      </c>
      <c r="W34" s="39"/>
      <c r="X34" s="39"/>
      <c r="Y34" s="39"/>
      <c r="Z34" s="39"/>
      <c r="AA34" s="39"/>
      <c r="AB34" s="39"/>
      <c r="AC34" s="39"/>
      <c r="AD34" s="42"/>
      <c r="AE34" s="57">
        <f>AF34/AF35</f>
        <v>0.54948805460750849</v>
      </c>
      <c r="AF34" s="58">
        <f>SUM(B34,V34:V34)</f>
        <v>161</v>
      </c>
      <c r="AG34" s="5"/>
    </row>
    <row r="35" spans="1:33" ht="16" thickTop="1">
      <c r="A35" s="16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  <c r="R35" s="4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2"/>
      <c r="AE35" s="14">
        <f>SUM(AE32:AE34)</f>
        <v>1</v>
      </c>
      <c r="AF35" s="13">
        <f>SUM(AF32:AF34)</f>
        <v>293</v>
      </c>
      <c r="AG35" s="5"/>
    </row>
    <row r="36" spans="1:33" ht="15" thickBot="1">
      <c r="A36" s="4" t="s">
        <v>42</v>
      </c>
      <c r="B36" s="59">
        <v>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26">
        <v>39</v>
      </c>
      <c r="AE36" s="60">
        <f>AF36/AF39</f>
        <v>0.27272727272727271</v>
      </c>
      <c r="AF36" s="61">
        <f>SUM(B36,AD36)</f>
        <v>42</v>
      </c>
      <c r="AG36" s="5"/>
    </row>
    <row r="37" spans="1:33" ht="15" thickTop="1">
      <c r="A37" s="16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4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42"/>
      <c r="AE37" s="20"/>
      <c r="AF37" s="12"/>
      <c r="AG37" s="5"/>
    </row>
    <row r="38" spans="1:33" ht="15" thickBot="1">
      <c r="A38" s="4" t="s">
        <v>57</v>
      </c>
      <c r="B38" s="59">
        <v>6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26">
        <v>106</v>
      </c>
      <c r="AE38" s="62">
        <f>AF38/AF39</f>
        <v>0.72727272727272729</v>
      </c>
      <c r="AF38" s="61">
        <f>SUM(B38,AD38)</f>
        <v>112</v>
      </c>
      <c r="AG38" s="5"/>
    </row>
    <row r="39" spans="1:33" ht="16" thickTop="1">
      <c r="A39" s="15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  <c r="R39" s="4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2"/>
      <c r="AE39" s="14">
        <f>SUM(AE36:AE38)</f>
        <v>1</v>
      </c>
      <c r="AF39" s="13">
        <f>SUM(AF36:AF38)</f>
        <v>154</v>
      </c>
      <c r="AG39" s="5"/>
    </row>
    <row r="40" spans="1:33" s="17" customFormat="1" ht="20">
      <c r="B40" s="17">
        <f t="shared" ref="B40:L40" si="0">SUM(B6:B39)</f>
        <v>464</v>
      </c>
      <c r="C40" s="17">
        <f t="shared" si="0"/>
        <v>69</v>
      </c>
      <c r="D40" s="17">
        <f t="shared" si="0"/>
        <v>86</v>
      </c>
      <c r="E40" s="17">
        <f t="shared" si="0"/>
        <v>20</v>
      </c>
      <c r="G40" s="17">
        <f t="shared" si="0"/>
        <v>214</v>
      </c>
      <c r="H40" s="17">
        <f t="shared" si="0"/>
        <v>44</v>
      </c>
      <c r="I40" s="17">
        <f t="shared" si="0"/>
        <v>90</v>
      </c>
      <c r="J40" s="17">
        <f t="shared" si="0"/>
        <v>182</v>
      </c>
      <c r="K40" s="17">
        <f t="shared" si="0"/>
        <v>63</v>
      </c>
      <c r="L40" s="17">
        <f t="shared" si="0"/>
        <v>90</v>
      </c>
      <c r="M40" s="17">
        <f>SUM(M6:M38)</f>
        <v>159</v>
      </c>
      <c r="N40" s="17">
        <f>SUM(N6:N39)</f>
        <v>363</v>
      </c>
      <c r="O40" s="17">
        <f t="shared" ref="O40:AD40" si="1">SUM(O6:O39)</f>
        <v>782</v>
      </c>
      <c r="P40" s="17">
        <f t="shared" si="1"/>
        <v>135</v>
      </c>
      <c r="Q40" s="17">
        <f t="shared" si="1"/>
        <v>471</v>
      </c>
      <c r="R40" s="17">
        <f t="shared" si="1"/>
        <v>463</v>
      </c>
      <c r="S40" s="17">
        <f t="shared" si="1"/>
        <v>1239</v>
      </c>
      <c r="T40" s="17">
        <f t="shared" si="1"/>
        <v>352</v>
      </c>
      <c r="U40" s="17">
        <f t="shared" si="1"/>
        <v>725</v>
      </c>
      <c r="V40" s="17">
        <f t="shared" si="1"/>
        <v>564</v>
      </c>
      <c r="W40" s="17">
        <f t="shared" si="1"/>
        <v>115</v>
      </c>
      <c r="X40" s="17">
        <f t="shared" si="1"/>
        <v>98</v>
      </c>
      <c r="Y40" s="17">
        <f t="shared" si="1"/>
        <v>110</v>
      </c>
      <c r="Z40" s="17">
        <f t="shared" si="1"/>
        <v>62</v>
      </c>
      <c r="AA40" s="17">
        <f t="shared" si="1"/>
        <v>117</v>
      </c>
      <c r="AB40" s="17">
        <f t="shared" si="1"/>
        <v>111</v>
      </c>
      <c r="AC40" s="17">
        <f>SUM(AC6:AC39)</f>
        <v>48</v>
      </c>
      <c r="AD40" s="17">
        <f t="shared" si="1"/>
        <v>294</v>
      </c>
    </row>
  </sheetData>
  <mergeCells count="13">
    <mergeCell ref="N3:O3"/>
    <mergeCell ref="P3:Q3"/>
    <mergeCell ref="R3:S3"/>
    <mergeCell ref="AF3:AF4"/>
    <mergeCell ref="W3:X3"/>
    <mergeCell ref="Y3:AA3"/>
    <mergeCell ref="AB3:AC3"/>
    <mergeCell ref="AE3:AE4"/>
    <mergeCell ref="B3:B4"/>
    <mergeCell ref="C3:E3"/>
    <mergeCell ref="F3:H3"/>
    <mergeCell ref="I3:K3"/>
    <mergeCell ref="L3:M3"/>
  </mergeCells>
  <phoneticPr fontId="10" type="noConversion"/>
  <pageMargins left="0.7" right="0.7" top="0.75" bottom="0.75" header="0.3" footer="0.3"/>
  <pageSetup paperSize="3" orientation="landscape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elections</dc:creator>
  <cp:lastModifiedBy>Robert Carter</cp:lastModifiedBy>
  <cp:lastPrinted>2015-11-18T14:04:55Z</cp:lastPrinted>
  <dcterms:created xsi:type="dcterms:W3CDTF">2015-08-17T18:06:57Z</dcterms:created>
  <dcterms:modified xsi:type="dcterms:W3CDTF">2015-11-18T14:49:48Z</dcterms:modified>
</cp:coreProperties>
</file>