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20" yWindow="1120" windowWidth="24480" windowHeight="16340" tabRatio="500"/>
  </bookViews>
  <sheets>
    <sheet name="окт оплата" sheetId="1" r:id="rId1"/>
  </sheets>
  <externalReferences>
    <externalReference r:id="rId2"/>
  </externalReferences>
  <definedNames>
    <definedName name="_xlnm._FilterDatabase" localSheetId="0" hidden="1">'окт оплата'!$B$4:$F$139</definedName>
    <definedName name="pivot" localSheetId="0">OFFSET(#REF!,0,0,COUNTA(#REF!),13)</definedName>
    <definedName name="QQQ" localSheetId="0">OFFSET(#REF!,0,0,COUNTA(#REF!),13)</definedName>
    <definedName name="qqqwww" localSheetId="0">OFFSET(#REF!,0,0,COUNTA(#REF!),13)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9" i="1" l="1"/>
  <c r="F129" i="1"/>
  <c r="F124" i="1"/>
  <c r="F122" i="1"/>
  <c r="F121" i="1"/>
  <c r="F114" i="1"/>
  <c r="F109" i="1"/>
  <c r="F101" i="1"/>
  <c r="F99" i="1"/>
  <c r="F98" i="1"/>
  <c r="F95" i="1"/>
  <c r="F70" i="1"/>
  <c r="F67" i="1"/>
  <c r="F60" i="1"/>
  <c r="F57" i="1"/>
  <c r="F55" i="1"/>
  <c r="F47" i="1"/>
  <c r="F35" i="1"/>
  <c r="F34" i="1"/>
  <c r="F19" i="1"/>
  <c r="F18" i="1"/>
  <c r="F17" i="1"/>
  <c r="F15" i="1"/>
  <c r="F2" i="1"/>
  <c r="C2" i="1"/>
</calcChain>
</file>

<file path=xl/comments1.xml><?xml version="1.0" encoding="utf-8"?>
<comments xmlns="http://schemas.openxmlformats.org/spreadsheetml/2006/main">
  <authors>
    <author>Svetlana</author>
    <author>Лапшин Сергей Николаевич</author>
  </authors>
  <commentLis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B132" authorId="1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</commentList>
</comments>
</file>

<file path=xl/sharedStrings.xml><?xml version="1.0" encoding="utf-8"?>
<sst xmlns="http://schemas.openxmlformats.org/spreadsheetml/2006/main" count="141" uniqueCount="141">
  <si>
    <t>&lt;99000</t>
  </si>
  <si>
    <t>Участок</t>
  </si>
  <si>
    <t>Ф.И.О.</t>
  </si>
  <si>
    <t>Уплачено в 2019</t>
  </si>
  <si>
    <t>Текущий долг</t>
  </si>
  <si>
    <t>Лебедев Андрей Анатольевич</t>
  </si>
  <si>
    <t>Жигунов Юрий Александрович</t>
  </si>
  <si>
    <t>Кириенко Раиса Федоровна</t>
  </si>
  <si>
    <t>Марковнина Светлана Викторовна</t>
  </si>
  <si>
    <t>Малов Алексей Викторович</t>
  </si>
  <si>
    <t>Элефтерова Евгения Викторовна</t>
  </si>
  <si>
    <t>Серкин Сергей Львович</t>
  </si>
  <si>
    <t>Харинкина Танзиля Гарафутдиновна</t>
  </si>
  <si>
    <t>Чигрина Анна Анатольевна</t>
  </si>
  <si>
    <t>Двойрина Юлия Владимировна</t>
  </si>
  <si>
    <t>Олейников Дмитрий Александрович</t>
  </si>
  <si>
    <t>Устинов Федор Валентинович</t>
  </si>
  <si>
    <t>Желтов Александр Евгеньевич</t>
  </si>
  <si>
    <t>Петров Борис Викторович</t>
  </si>
  <si>
    <t>Кондратьев Александр Викторович</t>
  </si>
  <si>
    <t>Заручинский Вячеслав Владимирович</t>
  </si>
  <si>
    <t>Яковлева Ирина Ивановна</t>
  </si>
  <si>
    <t>Игнатьев Алексей Валерьевич</t>
  </si>
  <si>
    <t>Маслов Андрей Геннадьевич, Щербакова Надежда Михайловна</t>
  </si>
  <si>
    <t>Дубов Александр Сергеевич</t>
  </si>
  <si>
    <t>Темникова Елена Станиславовна</t>
  </si>
  <si>
    <t>Новикова Светлана Владимировна</t>
  </si>
  <si>
    <t>Желтов Евгений Александрович</t>
  </si>
  <si>
    <t>Денисов Дмитрий Алексеевич</t>
  </si>
  <si>
    <t xml:space="preserve">Стрелков Андрей Вячеславович  </t>
  </si>
  <si>
    <t>Бельская Светлана Александровна</t>
  </si>
  <si>
    <t>Попова Нина Ивановна</t>
  </si>
  <si>
    <t>Янковская Елена Александровна</t>
  </si>
  <si>
    <t>Милоянин Алексей Леонидович</t>
  </si>
  <si>
    <t>Володина Инна Александровна</t>
  </si>
  <si>
    <t>Горбунов Владимир Александрович</t>
  </si>
  <si>
    <t>Рощина Ирина Михайловна</t>
  </si>
  <si>
    <t>Гусева Светлана Григорьевна</t>
  </si>
  <si>
    <t>Тимофеева Лариса Викторовна</t>
  </si>
  <si>
    <t>Лещёва Ольга Владимировна</t>
  </si>
  <si>
    <t>Сысоев Семен Евгеньевич</t>
  </si>
  <si>
    <t>Розова Татьяна Викторовна</t>
  </si>
  <si>
    <t>Киеня Валентина Александровна</t>
  </si>
  <si>
    <t>Абу Махади Мохаммед Ибрагим</t>
  </si>
  <si>
    <t>Нелюбов Сергей Владимирович</t>
  </si>
  <si>
    <t>Кикоть Наталья Петровна</t>
  </si>
  <si>
    <t>Кононенко Алла Николаевна</t>
  </si>
  <si>
    <t>Новиков Виктор Викторович</t>
  </si>
  <si>
    <t>Васильева Ольга Александровна</t>
  </si>
  <si>
    <t>Маркина Людмила Николаевна</t>
  </si>
  <si>
    <t>Шалинов Андрей Вадимович</t>
  </si>
  <si>
    <t>Хайрулин Олег Олегович</t>
  </si>
  <si>
    <t>Солодкий Дмитрий Павлович</t>
  </si>
  <si>
    <t>Васильев Николай Владимирович</t>
  </si>
  <si>
    <t>Постернак Татьяна Николаевна</t>
  </si>
  <si>
    <t>Карпекина Лилия Рафаэльевна</t>
  </si>
  <si>
    <t>Шурдук Лариса Анатольевна</t>
  </si>
  <si>
    <t>Кондрашов Роман Вячеславович</t>
  </si>
  <si>
    <t>Киреева Галина Михайловна</t>
  </si>
  <si>
    <t>Хрупало Николай Алексеевич</t>
  </si>
  <si>
    <t>Суворов Сергей Анатольевич</t>
  </si>
  <si>
    <t>Мудрак Владимир Григорьевич</t>
  </si>
  <si>
    <t>Зиннатов Рафаэль Шакурович</t>
  </si>
  <si>
    <t>Денисов Сергей Александрович</t>
  </si>
  <si>
    <t>Кондратьева Юлия Викторовна</t>
  </si>
  <si>
    <t>Безбородова Людмила Михайловна</t>
  </si>
  <si>
    <t>Жохова Елена Сергеевна</t>
  </si>
  <si>
    <t>Сафронова Наталья Михайловна</t>
  </si>
  <si>
    <t>Маслов Александр Александрович</t>
  </si>
  <si>
    <t>Анциферов Алексей Сергеевич</t>
  </si>
  <si>
    <t>Спивак Сергей Николаевич</t>
  </si>
  <si>
    <t>Короткевич Наталья Владимировна</t>
  </si>
  <si>
    <t>Рыбалкин Андрей Сергеевич</t>
  </si>
  <si>
    <t>Бранцова Татьяна Валерьевна</t>
  </si>
  <si>
    <t>Левина Елена Александровна</t>
  </si>
  <si>
    <t>Красникова Раиса Михайловна</t>
  </si>
  <si>
    <t>Гильманова Ирина Робертовна</t>
  </si>
  <si>
    <t>Иваненко Петр Олегович</t>
  </si>
  <si>
    <t xml:space="preserve">Прохоров Владимир Михайлович        </t>
  </si>
  <si>
    <t>Чикачёв Сергей Иванович</t>
  </si>
  <si>
    <t>Науменко Дмитрий Александрович</t>
  </si>
  <si>
    <t>Буланова Лилия Михайловна</t>
  </si>
  <si>
    <t>Пикалёва Алла Григорьевна</t>
  </si>
  <si>
    <t>Афанасьева Злата Сергеевна</t>
  </si>
  <si>
    <t>Черешнева Виктория Викторовна</t>
  </si>
  <si>
    <t>Коняхина Татьяна</t>
  </si>
  <si>
    <t>Спиридонов Андрей Владимирович</t>
  </si>
  <si>
    <t>Петункин Игорь Минович</t>
  </si>
  <si>
    <t>Морженкова Алла Николаевна</t>
  </si>
  <si>
    <t>Ярмаков Александр Николаевич</t>
  </si>
  <si>
    <t>Румянцев Алексей Евгеньевич</t>
  </si>
  <si>
    <t>Куликов Александр Владимирович</t>
  </si>
  <si>
    <t>Казарин Сергей Викторович</t>
  </si>
  <si>
    <t>Иванова Татьяна Викторовна</t>
  </si>
  <si>
    <t>Лебедева Жанна Олеговна</t>
  </si>
  <si>
    <t>Пархачева Эльвира Валентиновна</t>
  </si>
  <si>
    <t>Решетов Владимир Генадьевич</t>
  </si>
  <si>
    <t>Александров Владимир Александрович</t>
  </si>
  <si>
    <t>Зобова Мария Геннадьевна</t>
  </si>
  <si>
    <t>Валеев Артур Рашидович</t>
  </si>
  <si>
    <t>Катушкин Роман Юрьевич</t>
  </si>
  <si>
    <t>Модин Игорь Николаевич</t>
  </si>
  <si>
    <t>Скворцов Игорь Владимирович</t>
  </si>
  <si>
    <t xml:space="preserve">Семенова Рима Прановна    </t>
  </si>
  <si>
    <t>Кулиш Сергей Александрович</t>
  </si>
  <si>
    <t>Карпова Елена Витальевна</t>
  </si>
  <si>
    <t>Рудая Наталья Викторовна</t>
  </si>
  <si>
    <t>Тимошенков Роман Николаевич</t>
  </si>
  <si>
    <t>Данильянц Юрий Константинович</t>
  </si>
  <si>
    <t>Жарикова Светлана Юрьевна</t>
  </si>
  <si>
    <t>Кашичкин Александр Борисович</t>
  </si>
  <si>
    <t>Ермошина Татьяна Евгеньевна</t>
  </si>
  <si>
    <t>Смирнов Максим Анатольевич</t>
  </si>
  <si>
    <t>Якиманский Александр Александрович</t>
  </si>
  <si>
    <t>Сёмин Александр Иванович</t>
  </si>
  <si>
    <t>Соляев Алексей Леонидович</t>
  </si>
  <si>
    <t>Тарасенко Анатолий Семенович</t>
  </si>
  <si>
    <t>Ершова Виктория Львовна</t>
  </si>
  <si>
    <t>Толкова Елена Анатольевна</t>
  </si>
  <si>
    <t>Хачатрян Алла Самвеловна</t>
  </si>
  <si>
    <t>Савина Нина Ивановна</t>
  </si>
  <si>
    <t>Анисимова Елена Анатольевна</t>
  </si>
  <si>
    <t>Аксенов Дмитрий Викторович</t>
  </si>
  <si>
    <t>Леськов Олег Петрович</t>
  </si>
  <si>
    <t>Соколова Ирина Анатольевна</t>
  </si>
  <si>
    <t>Еременко Виктор Александрович</t>
  </si>
  <si>
    <t>Кудрявцев Евгений Александрович</t>
  </si>
  <si>
    <t>Стрелков Николай Валентинович</t>
  </si>
  <si>
    <t>Кожемякин Сергей Владимирович</t>
  </si>
  <si>
    <t>Будаев Андрей Анатольевич</t>
  </si>
  <si>
    <t>Иванова Светлана Сергеевна</t>
  </si>
  <si>
    <t>Плесковский Анатолий Михайлович</t>
  </si>
  <si>
    <t>Белов Семён Иванович</t>
  </si>
  <si>
    <t>Даточный Алексей Валерьевич</t>
  </si>
  <si>
    <t>Ганин Александр Борисович</t>
  </si>
  <si>
    <t>Ли Наталья Сергеевна</t>
  </si>
  <si>
    <t>Косенкова Елизавета Евгеньевна</t>
  </si>
  <si>
    <t>Степанов Валерий Владимирович</t>
  </si>
  <si>
    <t>Десюкова Марина Александровна</t>
  </si>
  <si>
    <t>Янковская Яна Валерьевна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</si>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</sst>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;@"/>
    <numFmt numFmtId="165" formatCode="00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/>
    <xf numFmtId="3" fontId="0" fillId="0" borderId="0" xfId="0" applyNumberForma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0" fillId="0" borderId="0" xfId="0" applyNumberFormat="1" applyFill="1"/>
    <xf numFmtId="0" fontId="0" fillId="0" borderId="0" xfId="0" applyFill="1"/>
    <xf numFmtId="3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0" fontId="0" fillId="0" borderId="0" xfId="0" applyFill="1" applyAlignment="1"/>
    <xf numFmtId="0" fontId="2" fillId="0" borderId="3" xfId="0" applyFont="1" applyFill="1" applyBorder="1" applyAlignment="1">
      <alignment horizontal="left" vertical="center" wrapText="1"/>
    </xf>
    <xf numFmtId="1" fontId="1" fillId="3" borderId="3" xfId="0" applyNumberFormat="1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3" fontId="14" fillId="0" borderId="0" xfId="0" applyNumberFormat="1" applyFont="1" applyFill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</cellXfs>
  <cellStyles count="47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evarthur/Documents/&#1042;&#1099;&#1089;&#1086;&#1082;&#1086;&#1077;/&#1041;&#1091;&#1093;&#1075;&#1072;&#1083;&#1090;&#1077;&#1088;&#1080;&#1103;/&#1054;&#1089;&#1085;&#1086;&#1074;&#1072;/&#1054;&#1082;&#1090;&#1103;&#1073;&#1088;&#1100;/&#1063;&#1042;%20&#1085;&#1086;&#1074;%20&#1086;&#1082;&#1090;%202019-7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 оплата"/>
      <sheetName val="Для Фисенко"/>
      <sheetName val="ЧВ стар ира"/>
      <sheetName val="Портянка"/>
      <sheetName val="2019"/>
      <sheetName val="Изменения"/>
      <sheetName val="30 тыс долг"/>
      <sheetName val="ЧВ стар"/>
      <sheetName val="Копия2 2019"/>
      <sheetName val="Копия 2019 авгу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9"/>
  <sheetViews>
    <sheetView tabSelected="1" zoomScale="150" zoomScaleNormal="150" zoomScalePageLayoutView="150" workbookViewId="0">
      <pane xSplit="5" ySplit="4" topLeftCell="F5" activePane="bottomRight" state="frozen"/>
      <selection activeCell="E43" sqref="E43"/>
      <selection pane="topRight" activeCell="E43" sqref="E43"/>
      <selection pane="bottomLeft" activeCell="E43" sqref="E43"/>
      <selection pane="bottomRight" activeCell="I11" sqref="I11"/>
    </sheetView>
  </sheetViews>
  <sheetFormatPr baseColWidth="10" defaultColWidth="8.83203125" defaultRowHeight="18" x14ac:dyDescent="0"/>
  <cols>
    <col min="1" max="1" width="0" style="16" hidden="1" customWidth="1"/>
    <col min="2" max="2" width="7" style="29" customWidth="1"/>
    <col min="3" max="3" width="34.1640625" style="21" customWidth="1"/>
    <col min="4" max="4" width="8.5" style="1" customWidth="1"/>
    <col min="5" max="5" width="10.83203125" style="2" customWidth="1"/>
    <col min="6" max="6" width="12.83203125" style="22" customWidth="1"/>
    <col min="7" max="7" width="8.83203125" style="9"/>
    <col min="8" max="8" width="7.33203125" style="10" customWidth="1"/>
    <col min="9" max="9" width="21.33203125" style="10" customWidth="1"/>
    <col min="10" max="16384" width="8.83203125" style="10"/>
  </cols>
  <sheetData>
    <row r="1" spans="1:16" s="4" customFormat="1" ht="15" hidden="1" customHeight="1">
      <c r="A1" s="16"/>
      <c r="B1" s="26"/>
      <c r="C1" s="18"/>
      <c r="D1" s="1"/>
      <c r="E1" s="2"/>
      <c r="F1" s="22"/>
      <c r="G1" s="3"/>
    </row>
    <row r="2" spans="1:16" s="4" customFormat="1" ht="15" customHeight="1">
      <c r="A2" s="16"/>
      <c r="B2" s="27"/>
      <c r="C2" s="19">
        <f>SUM(F2:F2)</f>
        <v>896221</v>
      </c>
      <c r="D2" s="1" t="s">
        <v>0</v>
      </c>
      <c r="E2" s="2">
        <v>3</v>
      </c>
      <c r="F2" s="22">
        <f>SUM(F5:F139)</f>
        <v>896221</v>
      </c>
      <c r="G2" s="3"/>
    </row>
    <row r="3" spans="1:16" s="4" customFormat="1" ht="15" hidden="1" customHeight="1">
      <c r="A3" s="16"/>
      <c r="B3" s="28"/>
      <c r="C3" s="20"/>
      <c r="D3" s="1"/>
      <c r="E3" s="2"/>
      <c r="F3" s="22"/>
      <c r="G3" s="3"/>
    </row>
    <row r="4" spans="1:16" s="6" customFormat="1" ht="46" customHeight="1">
      <c r="A4" s="13" t="s">
        <v>140</v>
      </c>
      <c r="B4" s="12" t="s">
        <v>1</v>
      </c>
      <c r="C4" s="13" t="s">
        <v>2</v>
      </c>
      <c r="D4" s="14" t="s">
        <v>3</v>
      </c>
      <c r="E4" s="15" t="s">
        <v>4</v>
      </c>
      <c r="F4" s="23">
        <v>43739</v>
      </c>
      <c r="G4" s="5"/>
      <c r="H4" s="4"/>
      <c r="I4" s="4"/>
      <c r="J4" s="4"/>
      <c r="K4" s="4"/>
      <c r="L4" s="4"/>
      <c r="M4" s="4"/>
      <c r="N4" s="4"/>
      <c r="O4" s="4"/>
      <c r="P4" s="4"/>
    </row>
    <row r="5" spans="1:16" ht="28" customHeight="1">
      <c r="A5" s="17">
        <v>1</v>
      </c>
      <c r="B5" s="25">
        <v>3</v>
      </c>
      <c r="C5" s="11" t="s">
        <v>5</v>
      </c>
      <c r="D5" s="7">
        <v>15000</v>
      </c>
      <c r="E5" s="8">
        <v>6600</v>
      </c>
      <c r="F5" s="24">
        <v>5000</v>
      </c>
      <c r="I5" s="3"/>
    </row>
    <row r="6" spans="1:16" ht="28" customHeight="1">
      <c r="A6" s="17">
        <v>2</v>
      </c>
      <c r="B6" s="25">
        <v>4</v>
      </c>
      <c r="C6" s="11" t="s">
        <v>6</v>
      </c>
      <c r="D6" s="7">
        <v>19200</v>
      </c>
      <c r="E6" s="8">
        <v>-3400</v>
      </c>
      <c r="F6" s="24">
        <v>5800</v>
      </c>
      <c r="I6" s="3"/>
    </row>
    <row r="7" spans="1:16" ht="28" customHeight="1">
      <c r="A7" s="17">
        <v>3</v>
      </c>
      <c r="B7" s="25">
        <v>8</v>
      </c>
      <c r="C7" s="11" t="s">
        <v>7</v>
      </c>
      <c r="D7" s="7">
        <v>24800</v>
      </c>
      <c r="E7" s="8">
        <v>-800</v>
      </c>
      <c r="F7" s="24">
        <v>4800</v>
      </c>
      <c r="I7" s="3"/>
    </row>
    <row r="8" spans="1:16" ht="28" customHeight="1">
      <c r="A8" s="17">
        <v>4</v>
      </c>
      <c r="B8" s="25">
        <v>9</v>
      </c>
      <c r="C8" s="11" t="s">
        <v>8</v>
      </c>
      <c r="D8" s="7">
        <v>10400</v>
      </c>
      <c r="E8" s="8">
        <v>-4800</v>
      </c>
      <c r="F8" s="24">
        <v>1600</v>
      </c>
      <c r="I8" s="3"/>
    </row>
    <row r="9" spans="1:16" ht="28" customHeight="1">
      <c r="A9" s="17">
        <v>5</v>
      </c>
      <c r="B9" s="25">
        <v>13</v>
      </c>
      <c r="C9" s="11" t="s">
        <v>9</v>
      </c>
      <c r="D9" s="7">
        <v>14000</v>
      </c>
      <c r="E9" s="8">
        <v>-2000</v>
      </c>
      <c r="F9" s="24">
        <v>4000</v>
      </c>
      <c r="I9" s="3"/>
    </row>
    <row r="10" spans="1:16" ht="28" customHeight="1">
      <c r="A10" s="17">
        <v>6</v>
      </c>
      <c r="B10" s="25">
        <v>15</v>
      </c>
      <c r="C10" s="11" t="s">
        <v>10</v>
      </c>
      <c r="D10" s="7">
        <v>9600</v>
      </c>
      <c r="E10" s="8">
        <v>-800</v>
      </c>
      <c r="F10" s="24">
        <v>2400</v>
      </c>
      <c r="I10" s="3"/>
    </row>
    <row r="11" spans="1:16" ht="28" customHeight="1">
      <c r="A11" s="17">
        <v>7</v>
      </c>
      <c r="B11" s="25">
        <v>19</v>
      </c>
      <c r="C11" s="11" t="s">
        <v>11</v>
      </c>
      <c r="D11" s="7">
        <v>9600</v>
      </c>
      <c r="E11" s="8">
        <v>-863.81999999999971</v>
      </c>
      <c r="F11" s="24">
        <v>4800</v>
      </c>
      <c r="I11" s="3"/>
    </row>
    <row r="12" spans="1:16" ht="28" customHeight="1">
      <c r="A12" s="17">
        <v>8</v>
      </c>
      <c r="B12" s="25">
        <v>20</v>
      </c>
      <c r="C12" s="11" t="s">
        <v>12</v>
      </c>
      <c r="D12" s="7">
        <v>20000</v>
      </c>
      <c r="E12" s="8">
        <v>-3200</v>
      </c>
      <c r="F12" s="24">
        <v>20000</v>
      </c>
      <c r="I12" s="3"/>
    </row>
    <row r="13" spans="1:16" ht="28" customHeight="1">
      <c r="A13" s="17">
        <v>9</v>
      </c>
      <c r="B13" s="25">
        <v>23</v>
      </c>
      <c r="C13" s="11" t="s">
        <v>13</v>
      </c>
      <c r="D13" s="7">
        <v>9600</v>
      </c>
      <c r="E13" s="8">
        <v>-10400</v>
      </c>
      <c r="F13" s="24">
        <v>9600</v>
      </c>
      <c r="I13" s="3"/>
    </row>
    <row r="14" spans="1:16" ht="28" customHeight="1">
      <c r="A14" s="17">
        <v>10</v>
      </c>
      <c r="B14" s="25">
        <v>24</v>
      </c>
      <c r="C14" s="11" t="s">
        <v>14</v>
      </c>
      <c r="D14" s="7">
        <v>46800</v>
      </c>
      <c r="E14" s="8">
        <v>800</v>
      </c>
      <c r="F14" s="24">
        <v>800</v>
      </c>
      <c r="I14" s="3"/>
    </row>
    <row r="15" spans="1:16" ht="28" customHeight="1">
      <c r="A15" s="17">
        <v>11</v>
      </c>
      <c r="B15" s="25">
        <v>26</v>
      </c>
      <c r="C15" s="11" t="s">
        <v>15</v>
      </c>
      <c r="D15" s="7">
        <v>20000</v>
      </c>
      <c r="E15" s="8">
        <v>-4800</v>
      </c>
      <c r="F15" s="24">
        <f>4000+4800</f>
        <v>8800</v>
      </c>
      <c r="I15" s="3"/>
    </row>
    <row r="16" spans="1:16" ht="28" customHeight="1">
      <c r="A16" s="17">
        <v>12</v>
      </c>
      <c r="B16" s="25">
        <v>29</v>
      </c>
      <c r="C16" s="11" t="s">
        <v>16</v>
      </c>
      <c r="D16" s="7">
        <v>8800</v>
      </c>
      <c r="E16" s="8">
        <v>1600</v>
      </c>
      <c r="F16" s="24">
        <v>4000</v>
      </c>
      <c r="I16" s="3"/>
    </row>
    <row r="17" spans="1:9" ht="28" customHeight="1">
      <c r="A17" s="17">
        <v>13</v>
      </c>
      <c r="B17" s="25">
        <v>30</v>
      </c>
      <c r="C17" s="11" t="s">
        <v>17</v>
      </c>
      <c r="D17" s="7">
        <v>14400</v>
      </c>
      <c r="E17" s="8">
        <v>-5600</v>
      </c>
      <c r="F17" s="24">
        <f>1600+1600+4800</f>
        <v>8000</v>
      </c>
      <c r="I17" s="3"/>
    </row>
    <row r="18" spans="1:9" ht="28" customHeight="1">
      <c r="A18" s="17">
        <v>14</v>
      </c>
      <c r="B18" s="25">
        <v>33</v>
      </c>
      <c r="C18" s="11" t="s">
        <v>18</v>
      </c>
      <c r="D18" s="7">
        <v>16800</v>
      </c>
      <c r="E18" s="8">
        <v>-10400</v>
      </c>
      <c r="F18" s="24">
        <f>3200+9600</f>
        <v>12800</v>
      </c>
      <c r="I18" s="3"/>
    </row>
    <row r="19" spans="1:9" ht="28" customHeight="1">
      <c r="A19" s="17">
        <v>15</v>
      </c>
      <c r="B19" s="25">
        <v>36</v>
      </c>
      <c r="C19" s="11" t="s">
        <v>19</v>
      </c>
      <c r="D19" s="7">
        <v>22200</v>
      </c>
      <c r="E19" s="8">
        <v>-9000</v>
      </c>
      <c r="F19" s="24">
        <f>4800+7400</f>
        <v>12200</v>
      </c>
      <c r="I19" s="3"/>
    </row>
    <row r="20" spans="1:9" ht="28" customHeight="1">
      <c r="A20" s="17">
        <v>16</v>
      </c>
      <c r="B20" s="25">
        <v>38</v>
      </c>
      <c r="C20" s="11" t="s">
        <v>20</v>
      </c>
      <c r="D20" s="7">
        <v>8000</v>
      </c>
      <c r="E20" s="8">
        <v>800</v>
      </c>
      <c r="F20" s="24">
        <v>800</v>
      </c>
      <c r="I20" s="3"/>
    </row>
    <row r="21" spans="1:9" ht="28" customHeight="1">
      <c r="A21" s="17">
        <v>17</v>
      </c>
      <c r="B21" s="25">
        <v>40</v>
      </c>
      <c r="C21" s="11" t="s">
        <v>21</v>
      </c>
      <c r="D21" s="7">
        <v>9700</v>
      </c>
      <c r="E21" s="8">
        <v>-1100</v>
      </c>
      <c r="F21" s="24">
        <v>7200</v>
      </c>
      <c r="I21" s="3"/>
    </row>
    <row r="22" spans="1:9" ht="28" customHeight="1">
      <c r="A22" s="17">
        <v>18</v>
      </c>
      <c r="B22" s="25">
        <v>41</v>
      </c>
      <c r="C22" s="11" t="s">
        <v>22</v>
      </c>
      <c r="D22" s="7">
        <v>29800</v>
      </c>
      <c r="E22" s="8">
        <v>-14400</v>
      </c>
      <c r="F22" s="24">
        <v>20000</v>
      </c>
      <c r="I22" s="3"/>
    </row>
    <row r="23" spans="1:9" ht="28" customHeight="1">
      <c r="A23" s="17">
        <v>19</v>
      </c>
      <c r="B23" s="25">
        <v>42</v>
      </c>
      <c r="C23" s="11" t="s">
        <v>23</v>
      </c>
      <c r="D23" s="7">
        <v>11040</v>
      </c>
      <c r="E23" s="8">
        <v>-2240</v>
      </c>
      <c r="F23" s="24">
        <v>4000</v>
      </c>
      <c r="I23" s="3"/>
    </row>
    <row r="24" spans="1:9" ht="28" customHeight="1">
      <c r="A24" s="17">
        <v>20</v>
      </c>
      <c r="B24" s="25">
        <v>44</v>
      </c>
      <c r="C24" s="11" t="s">
        <v>24</v>
      </c>
      <c r="D24" s="7">
        <v>20000</v>
      </c>
      <c r="E24" s="8">
        <v>-6600</v>
      </c>
      <c r="F24" s="24">
        <v>9000</v>
      </c>
      <c r="I24" s="3"/>
    </row>
    <row r="25" spans="1:9" ht="28" customHeight="1">
      <c r="A25" s="17">
        <v>21</v>
      </c>
      <c r="B25" s="25">
        <v>45</v>
      </c>
      <c r="C25" s="11" t="s">
        <v>25</v>
      </c>
      <c r="D25" s="7">
        <v>12000</v>
      </c>
      <c r="E25" s="8">
        <v>-11000</v>
      </c>
      <c r="F25" s="24">
        <v>12000</v>
      </c>
      <c r="I25" s="3"/>
    </row>
    <row r="26" spans="1:9" ht="28" customHeight="1">
      <c r="A26" s="17">
        <v>22</v>
      </c>
      <c r="B26" s="25">
        <v>47</v>
      </c>
      <c r="C26" s="11" t="s">
        <v>26</v>
      </c>
      <c r="D26" s="7">
        <v>6200</v>
      </c>
      <c r="E26" s="8">
        <v>34400</v>
      </c>
      <c r="F26" s="24">
        <v>1200</v>
      </c>
      <c r="I26" s="3"/>
    </row>
    <row r="27" spans="1:9" ht="28" customHeight="1">
      <c r="A27" s="17">
        <v>23</v>
      </c>
      <c r="B27" s="25">
        <v>48</v>
      </c>
      <c r="C27" s="11" t="s">
        <v>27</v>
      </c>
      <c r="D27" s="7">
        <v>11200</v>
      </c>
      <c r="E27" s="8">
        <v>-2400</v>
      </c>
      <c r="F27" s="24">
        <v>4800</v>
      </c>
      <c r="I27" s="3"/>
    </row>
    <row r="28" spans="1:9" ht="28" customHeight="1">
      <c r="A28" s="17">
        <v>24</v>
      </c>
      <c r="B28" s="25">
        <v>50</v>
      </c>
      <c r="C28" s="11" t="s">
        <v>28</v>
      </c>
      <c r="D28" s="7">
        <v>21800</v>
      </c>
      <c r="E28" s="8">
        <v>1600</v>
      </c>
      <c r="F28" s="24">
        <v>21800</v>
      </c>
      <c r="I28" s="3"/>
    </row>
    <row r="29" spans="1:9" ht="28" customHeight="1">
      <c r="A29" s="17">
        <v>25</v>
      </c>
      <c r="B29" s="25">
        <v>52</v>
      </c>
      <c r="C29" s="11" t="s">
        <v>29</v>
      </c>
      <c r="D29" s="7">
        <v>19200</v>
      </c>
      <c r="E29" s="8">
        <v>-10400</v>
      </c>
      <c r="F29" s="24">
        <v>19200</v>
      </c>
      <c r="I29" s="3"/>
    </row>
    <row r="30" spans="1:9" ht="28" customHeight="1">
      <c r="A30" s="17">
        <v>26</v>
      </c>
      <c r="B30" s="25">
        <v>54</v>
      </c>
      <c r="C30" s="11" t="s">
        <v>30</v>
      </c>
      <c r="D30" s="7">
        <v>5000</v>
      </c>
      <c r="E30" s="8">
        <v>11800</v>
      </c>
      <c r="F30" s="24">
        <v>5000</v>
      </c>
      <c r="I30" s="3"/>
    </row>
    <row r="31" spans="1:9" ht="28" customHeight="1">
      <c r="A31" s="17">
        <v>27</v>
      </c>
      <c r="B31" s="25">
        <v>55</v>
      </c>
      <c r="C31" s="11" t="s">
        <v>31</v>
      </c>
      <c r="D31" s="7">
        <v>15400</v>
      </c>
      <c r="E31" s="8">
        <v>-2600</v>
      </c>
      <c r="F31" s="24">
        <v>5000</v>
      </c>
      <c r="I31" s="3"/>
    </row>
    <row r="32" spans="1:9" ht="28" customHeight="1">
      <c r="A32" s="17">
        <v>28</v>
      </c>
      <c r="B32" s="25">
        <v>57</v>
      </c>
      <c r="C32" s="11" t="s">
        <v>32</v>
      </c>
      <c r="D32" s="7">
        <v>17600</v>
      </c>
      <c r="E32" s="8">
        <v>-7800</v>
      </c>
      <c r="F32" s="24">
        <v>4800</v>
      </c>
      <c r="I32" s="3"/>
    </row>
    <row r="33" spans="1:9" ht="28" customHeight="1">
      <c r="A33" s="17">
        <v>29</v>
      </c>
      <c r="B33" s="25">
        <v>59</v>
      </c>
      <c r="C33" s="11" t="s">
        <v>33</v>
      </c>
      <c r="D33" s="7">
        <v>11000</v>
      </c>
      <c r="E33" s="8">
        <v>-800</v>
      </c>
      <c r="F33" s="24">
        <v>3200</v>
      </c>
      <c r="I33" s="3"/>
    </row>
    <row r="34" spans="1:9" ht="28" customHeight="1">
      <c r="A34" s="17">
        <v>30</v>
      </c>
      <c r="B34" s="25">
        <v>60</v>
      </c>
      <c r="C34" s="11" t="s">
        <v>34</v>
      </c>
      <c r="D34" s="7">
        <v>20000</v>
      </c>
      <c r="E34" s="8">
        <v>-11200</v>
      </c>
      <c r="F34" s="24">
        <f>5000+10000</f>
        <v>15000</v>
      </c>
      <c r="I34" s="3"/>
    </row>
    <row r="35" spans="1:9" ht="28" customHeight="1">
      <c r="A35" s="17">
        <v>31</v>
      </c>
      <c r="B35" s="25">
        <v>66</v>
      </c>
      <c r="C35" s="11" t="s">
        <v>35</v>
      </c>
      <c r="D35" s="7">
        <v>18400</v>
      </c>
      <c r="E35" s="8">
        <v>-3200</v>
      </c>
      <c r="F35" s="24">
        <f>4000+4800</f>
        <v>8800</v>
      </c>
      <c r="I35" s="3"/>
    </row>
    <row r="36" spans="1:9" ht="28" customHeight="1">
      <c r="A36" s="17">
        <v>32</v>
      </c>
      <c r="B36" s="25">
        <v>70</v>
      </c>
      <c r="C36" s="11" t="s">
        <v>36</v>
      </c>
      <c r="D36" s="7">
        <v>12800</v>
      </c>
      <c r="E36" s="8">
        <v>-2900</v>
      </c>
      <c r="F36" s="24">
        <v>2000</v>
      </c>
      <c r="I36" s="3"/>
    </row>
    <row r="37" spans="1:9" ht="28" customHeight="1">
      <c r="A37" s="17">
        <v>33</v>
      </c>
      <c r="B37" s="25">
        <v>71</v>
      </c>
      <c r="C37" s="11" t="s">
        <v>37</v>
      </c>
      <c r="D37" s="7">
        <v>4800</v>
      </c>
      <c r="E37" s="8">
        <v>0</v>
      </c>
      <c r="F37" s="24">
        <v>4800</v>
      </c>
      <c r="I37" s="3"/>
    </row>
    <row r="38" spans="1:9" ht="28" customHeight="1">
      <c r="A38" s="17">
        <v>34</v>
      </c>
      <c r="B38" s="25">
        <v>73</v>
      </c>
      <c r="C38" s="11" t="s">
        <v>38</v>
      </c>
      <c r="D38" s="7">
        <v>10400</v>
      </c>
      <c r="E38" s="8">
        <v>-800</v>
      </c>
      <c r="F38" s="24">
        <v>2400</v>
      </c>
      <c r="I38" s="3"/>
    </row>
    <row r="39" spans="1:9" ht="28" customHeight="1">
      <c r="A39" s="17">
        <v>35</v>
      </c>
      <c r="B39" s="25">
        <v>78</v>
      </c>
      <c r="C39" s="11" t="s">
        <v>39</v>
      </c>
      <c r="D39" s="7">
        <v>15200</v>
      </c>
      <c r="E39" s="8">
        <v>-400</v>
      </c>
      <c r="F39" s="24">
        <v>5600</v>
      </c>
      <c r="I39" s="3"/>
    </row>
    <row r="40" spans="1:9" ht="28" customHeight="1">
      <c r="A40" s="17">
        <v>36</v>
      </c>
      <c r="B40" s="25">
        <v>79</v>
      </c>
      <c r="C40" s="11" t="s">
        <v>40</v>
      </c>
      <c r="D40" s="7">
        <v>8000</v>
      </c>
      <c r="E40" s="8">
        <v>-800</v>
      </c>
      <c r="F40" s="24">
        <v>8000</v>
      </c>
      <c r="I40" s="3"/>
    </row>
    <row r="41" spans="1:9" ht="28" customHeight="1">
      <c r="A41" s="17">
        <v>37</v>
      </c>
      <c r="B41" s="25">
        <v>80</v>
      </c>
      <c r="C41" s="11" t="s">
        <v>41</v>
      </c>
      <c r="D41" s="7">
        <v>9600</v>
      </c>
      <c r="E41" s="8">
        <v>-800</v>
      </c>
      <c r="F41" s="24">
        <v>1600</v>
      </c>
      <c r="I41" s="3"/>
    </row>
    <row r="42" spans="1:9" ht="28" customHeight="1">
      <c r="A42" s="17">
        <v>38</v>
      </c>
      <c r="B42" s="25">
        <v>82</v>
      </c>
      <c r="C42" s="11" t="s">
        <v>42</v>
      </c>
      <c r="D42" s="7">
        <v>12000</v>
      </c>
      <c r="E42" s="8">
        <v>-1600</v>
      </c>
      <c r="F42" s="24">
        <v>4000</v>
      </c>
      <c r="I42" s="3"/>
    </row>
    <row r="43" spans="1:9" ht="28" customHeight="1">
      <c r="A43" s="17">
        <v>39</v>
      </c>
      <c r="B43" s="25">
        <v>84</v>
      </c>
      <c r="C43" s="11" t="s">
        <v>43</v>
      </c>
      <c r="D43" s="7">
        <v>11200</v>
      </c>
      <c r="E43" s="8">
        <v>-2400</v>
      </c>
      <c r="F43" s="24">
        <v>8000</v>
      </c>
      <c r="I43" s="3"/>
    </row>
    <row r="44" spans="1:9" ht="28" customHeight="1">
      <c r="A44" s="17">
        <v>40</v>
      </c>
      <c r="B44" s="25">
        <v>86</v>
      </c>
      <c r="C44" s="11" t="s">
        <v>44</v>
      </c>
      <c r="D44" s="7">
        <v>9000</v>
      </c>
      <c r="E44" s="8">
        <v>4300</v>
      </c>
      <c r="F44" s="24">
        <v>3000</v>
      </c>
      <c r="I44" s="3"/>
    </row>
    <row r="45" spans="1:9" ht="28" customHeight="1">
      <c r="A45" s="17">
        <v>41</v>
      </c>
      <c r="B45" s="25">
        <v>87</v>
      </c>
      <c r="C45" s="11" t="s">
        <v>45</v>
      </c>
      <c r="D45" s="7">
        <v>26000</v>
      </c>
      <c r="E45" s="8">
        <v>-1600</v>
      </c>
      <c r="F45" s="24">
        <v>4000</v>
      </c>
      <c r="I45" s="3"/>
    </row>
    <row r="46" spans="1:9" ht="28" customHeight="1">
      <c r="A46" s="17">
        <v>42</v>
      </c>
      <c r="B46" s="25">
        <v>88</v>
      </c>
      <c r="C46" s="11" t="s">
        <v>46</v>
      </c>
      <c r="D46" s="7">
        <v>9600</v>
      </c>
      <c r="E46" s="8">
        <v>-800</v>
      </c>
      <c r="F46" s="24">
        <v>2400</v>
      </c>
      <c r="I46" s="3"/>
    </row>
    <row r="47" spans="1:9" ht="28" customHeight="1">
      <c r="A47" s="17">
        <v>43</v>
      </c>
      <c r="B47" s="25">
        <v>90</v>
      </c>
      <c r="C47" s="11" t="s">
        <v>47</v>
      </c>
      <c r="D47" s="7">
        <v>20800</v>
      </c>
      <c r="E47" s="8">
        <v>-4800</v>
      </c>
      <c r="F47" s="24">
        <f>6800+4000</f>
        <v>10800</v>
      </c>
      <c r="I47" s="3"/>
    </row>
    <row r="48" spans="1:9" ht="28" customHeight="1">
      <c r="A48" s="17">
        <v>44</v>
      </c>
      <c r="B48" s="25">
        <v>91</v>
      </c>
      <c r="C48" s="11" t="s">
        <v>48</v>
      </c>
      <c r="D48" s="7">
        <v>8800</v>
      </c>
      <c r="E48" s="8">
        <v>1600</v>
      </c>
      <c r="F48" s="24">
        <v>800</v>
      </c>
      <c r="I48" s="3"/>
    </row>
    <row r="49" spans="1:9" ht="28" customHeight="1">
      <c r="A49" s="17">
        <v>45</v>
      </c>
      <c r="B49" s="25">
        <v>92</v>
      </c>
      <c r="C49" s="11" t="s">
        <v>49</v>
      </c>
      <c r="D49" s="7">
        <v>12600</v>
      </c>
      <c r="E49" s="8">
        <v>-2400</v>
      </c>
      <c r="F49" s="24">
        <v>4000</v>
      </c>
      <c r="I49" s="3"/>
    </row>
    <row r="50" spans="1:9" ht="28" customHeight="1">
      <c r="A50" s="17">
        <v>46</v>
      </c>
      <c r="B50" s="25">
        <v>93</v>
      </c>
      <c r="C50" s="11" t="s">
        <v>50</v>
      </c>
      <c r="D50" s="7">
        <v>19200</v>
      </c>
      <c r="E50" s="8">
        <v>-12400</v>
      </c>
      <c r="F50" s="24">
        <v>9600</v>
      </c>
      <c r="I50" s="3"/>
    </row>
    <row r="51" spans="1:9" ht="28" customHeight="1">
      <c r="A51" s="17">
        <v>47</v>
      </c>
      <c r="B51" s="25">
        <v>94</v>
      </c>
      <c r="C51" s="11" t="s">
        <v>51</v>
      </c>
      <c r="D51" s="7">
        <v>14400</v>
      </c>
      <c r="E51" s="8">
        <v>1200</v>
      </c>
      <c r="F51" s="24">
        <v>4800</v>
      </c>
      <c r="I51" s="3"/>
    </row>
    <row r="52" spans="1:9" ht="28" customHeight="1">
      <c r="A52" s="17">
        <v>48</v>
      </c>
      <c r="B52" s="25">
        <v>105</v>
      </c>
      <c r="C52" s="11" t="s">
        <v>52</v>
      </c>
      <c r="D52" s="7">
        <v>9150</v>
      </c>
      <c r="E52" s="8">
        <v>-0.2999999999992724</v>
      </c>
      <c r="F52" s="24">
        <v>4000</v>
      </c>
      <c r="I52" s="3"/>
    </row>
    <row r="53" spans="1:9" ht="28" customHeight="1">
      <c r="A53" s="17">
        <v>49</v>
      </c>
      <c r="B53" s="25">
        <v>106</v>
      </c>
      <c r="C53" s="11" t="s">
        <v>53</v>
      </c>
      <c r="D53" s="7">
        <v>9600</v>
      </c>
      <c r="E53" s="8">
        <v>1200</v>
      </c>
      <c r="F53" s="24">
        <v>4800</v>
      </c>
      <c r="I53" s="3"/>
    </row>
    <row r="54" spans="1:9" ht="28" customHeight="1">
      <c r="A54" s="17">
        <v>50</v>
      </c>
      <c r="B54" s="25">
        <v>107</v>
      </c>
      <c r="C54" s="11" t="s">
        <v>54</v>
      </c>
      <c r="D54" s="7">
        <v>6400</v>
      </c>
      <c r="E54" s="8">
        <v>2400</v>
      </c>
      <c r="F54" s="24">
        <v>1600</v>
      </c>
      <c r="I54" s="3"/>
    </row>
    <row r="55" spans="1:9" ht="28" customHeight="1">
      <c r="A55" s="17">
        <v>51</v>
      </c>
      <c r="B55" s="25">
        <v>111</v>
      </c>
      <c r="C55" s="11" t="s">
        <v>55</v>
      </c>
      <c r="D55" s="7">
        <v>20300</v>
      </c>
      <c r="E55" s="8">
        <v>27800</v>
      </c>
      <c r="F55" s="24">
        <f>1200+12000</f>
        <v>13200</v>
      </c>
      <c r="I55" s="3"/>
    </row>
    <row r="56" spans="1:9" ht="28" customHeight="1">
      <c r="A56" s="17">
        <v>52</v>
      </c>
      <c r="B56" s="25">
        <v>113</v>
      </c>
      <c r="C56" s="11" t="s">
        <v>56</v>
      </c>
      <c r="D56" s="7">
        <v>16800</v>
      </c>
      <c r="E56" s="8">
        <v>-800</v>
      </c>
      <c r="F56" s="24">
        <v>3200</v>
      </c>
      <c r="I56" s="3"/>
    </row>
    <row r="57" spans="1:9" ht="28" customHeight="1">
      <c r="A57" s="17">
        <v>53</v>
      </c>
      <c r="B57" s="25">
        <v>115</v>
      </c>
      <c r="C57" s="11" t="s">
        <v>57</v>
      </c>
      <c r="D57" s="7">
        <v>8800</v>
      </c>
      <c r="E57" s="8">
        <v>-2800</v>
      </c>
      <c r="F57" s="24">
        <f>800+800</f>
        <v>1600</v>
      </c>
      <c r="I57" s="3"/>
    </row>
    <row r="58" spans="1:9" ht="28" customHeight="1">
      <c r="A58" s="17">
        <v>54</v>
      </c>
      <c r="B58" s="25">
        <v>119</v>
      </c>
      <c r="C58" s="11" t="s">
        <v>58</v>
      </c>
      <c r="D58" s="7">
        <v>10400</v>
      </c>
      <c r="E58" s="8">
        <v>-2400</v>
      </c>
      <c r="F58" s="24">
        <v>4000</v>
      </c>
      <c r="I58" s="3"/>
    </row>
    <row r="59" spans="1:9" ht="28" customHeight="1">
      <c r="A59" s="17">
        <v>55</v>
      </c>
      <c r="B59" s="25">
        <v>120</v>
      </c>
      <c r="C59" s="11" t="s">
        <v>59</v>
      </c>
      <c r="D59" s="7">
        <v>8000</v>
      </c>
      <c r="E59" s="8">
        <v>-200</v>
      </c>
      <c r="F59" s="24">
        <v>800</v>
      </c>
      <c r="I59" s="3"/>
    </row>
    <row r="60" spans="1:9" ht="28" customHeight="1">
      <c r="A60" s="17">
        <v>56</v>
      </c>
      <c r="B60" s="25">
        <v>121</v>
      </c>
      <c r="C60" s="11" t="s">
        <v>60</v>
      </c>
      <c r="D60" s="7">
        <v>17600</v>
      </c>
      <c r="E60" s="8">
        <v>800</v>
      </c>
      <c r="F60" s="24">
        <f>5000+8600</f>
        <v>13600</v>
      </c>
      <c r="I60" s="3"/>
    </row>
    <row r="61" spans="1:9" ht="28" customHeight="1">
      <c r="A61" s="17">
        <v>57</v>
      </c>
      <c r="B61" s="25">
        <v>125</v>
      </c>
      <c r="C61" s="11" t="s">
        <v>61</v>
      </c>
      <c r="D61" s="7">
        <v>11600</v>
      </c>
      <c r="E61" s="8">
        <v>-3200</v>
      </c>
      <c r="F61" s="24">
        <v>5600</v>
      </c>
      <c r="I61" s="3"/>
    </row>
    <row r="62" spans="1:9" ht="28" customHeight="1">
      <c r="A62" s="17">
        <v>58</v>
      </c>
      <c r="B62" s="25">
        <v>126</v>
      </c>
      <c r="C62" s="11" t="s">
        <v>62</v>
      </c>
      <c r="D62" s="7">
        <v>13600</v>
      </c>
      <c r="E62" s="8">
        <v>200</v>
      </c>
      <c r="F62" s="24">
        <v>4000</v>
      </c>
      <c r="I62" s="3"/>
    </row>
    <row r="63" spans="1:9" ht="28" customHeight="1">
      <c r="A63" s="17">
        <v>59</v>
      </c>
      <c r="B63" s="25">
        <v>127</v>
      </c>
      <c r="C63" s="11" t="s">
        <v>63</v>
      </c>
      <c r="D63" s="7">
        <v>12800</v>
      </c>
      <c r="E63" s="8">
        <v>-800</v>
      </c>
      <c r="F63" s="24">
        <v>3200</v>
      </c>
      <c r="I63" s="3"/>
    </row>
    <row r="64" spans="1:9" ht="28" customHeight="1">
      <c r="A64" s="17">
        <v>60</v>
      </c>
      <c r="B64" s="25">
        <v>128</v>
      </c>
      <c r="C64" s="11" t="s">
        <v>64</v>
      </c>
      <c r="D64" s="7">
        <v>12600</v>
      </c>
      <c r="E64" s="8">
        <v>-3800</v>
      </c>
      <c r="F64" s="24">
        <v>3000</v>
      </c>
      <c r="I64" s="3"/>
    </row>
    <row r="65" spans="1:9" ht="28" customHeight="1">
      <c r="A65" s="17">
        <v>61</v>
      </c>
      <c r="B65" s="25">
        <v>130</v>
      </c>
      <c r="C65" s="11" t="s">
        <v>65</v>
      </c>
      <c r="D65" s="7">
        <v>13000</v>
      </c>
      <c r="E65" s="8">
        <v>600</v>
      </c>
      <c r="F65" s="24">
        <v>5000</v>
      </c>
      <c r="I65" s="3"/>
    </row>
    <row r="66" spans="1:9" ht="28" customHeight="1">
      <c r="A66" s="17">
        <v>62</v>
      </c>
      <c r="B66" s="25">
        <v>132</v>
      </c>
      <c r="C66" s="11" t="s">
        <v>66</v>
      </c>
      <c r="D66" s="7">
        <v>22800</v>
      </c>
      <c r="E66" s="8">
        <v>800</v>
      </c>
      <c r="F66" s="24">
        <v>22800</v>
      </c>
      <c r="I66" s="3"/>
    </row>
    <row r="67" spans="1:9" ht="28" customHeight="1">
      <c r="A67" s="17">
        <v>63</v>
      </c>
      <c r="B67" s="25">
        <v>135</v>
      </c>
      <c r="C67" s="11" t="s">
        <v>67</v>
      </c>
      <c r="D67" s="7">
        <v>14400</v>
      </c>
      <c r="E67" s="8">
        <v>-4800</v>
      </c>
      <c r="F67" s="24">
        <f>2400+4800</f>
        <v>7200</v>
      </c>
      <c r="I67" s="3"/>
    </row>
    <row r="68" spans="1:9" ht="28" customHeight="1">
      <c r="A68" s="17">
        <v>64</v>
      </c>
      <c r="B68" s="25">
        <v>136</v>
      </c>
      <c r="C68" s="11" t="s">
        <v>68</v>
      </c>
      <c r="D68" s="7">
        <v>7250</v>
      </c>
      <c r="E68" s="8">
        <v>0</v>
      </c>
      <c r="F68" s="24">
        <v>1600</v>
      </c>
      <c r="I68" s="3"/>
    </row>
    <row r="69" spans="1:9" ht="28" customHeight="1">
      <c r="A69" s="17">
        <v>65</v>
      </c>
      <c r="B69" s="25">
        <v>137</v>
      </c>
      <c r="C69" s="11" t="s">
        <v>69</v>
      </c>
      <c r="D69" s="7">
        <v>17890</v>
      </c>
      <c r="E69" s="8">
        <v>-2790</v>
      </c>
      <c r="F69" s="24">
        <v>5000</v>
      </c>
      <c r="I69" s="3"/>
    </row>
    <row r="70" spans="1:9" ht="28" customHeight="1">
      <c r="A70" s="17">
        <v>66</v>
      </c>
      <c r="B70" s="25">
        <v>138</v>
      </c>
      <c r="C70" s="11" t="s">
        <v>70</v>
      </c>
      <c r="D70" s="7">
        <v>23200</v>
      </c>
      <c r="E70" s="8">
        <v>-10400</v>
      </c>
      <c r="F70" s="24">
        <f>3200+9600</f>
        <v>12800</v>
      </c>
      <c r="I70" s="3"/>
    </row>
    <row r="71" spans="1:9" ht="28" customHeight="1">
      <c r="A71" s="17">
        <v>67</v>
      </c>
      <c r="B71" s="25">
        <v>140</v>
      </c>
      <c r="C71" s="11" t="s">
        <v>71</v>
      </c>
      <c r="D71" s="7">
        <v>9610.48</v>
      </c>
      <c r="E71" s="8">
        <v>1600</v>
      </c>
      <c r="F71" s="24">
        <v>800</v>
      </c>
      <c r="I71" s="3"/>
    </row>
    <row r="72" spans="1:9" ht="28" customHeight="1">
      <c r="A72" s="17">
        <v>68</v>
      </c>
      <c r="B72" s="25">
        <v>141</v>
      </c>
      <c r="C72" s="11" t="s">
        <v>72</v>
      </c>
      <c r="D72" s="7">
        <v>9600</v>
      </c>
      <c r="E72" s="8">
        <v>0</v>
      </c>
      <c r="F72" s="24">
        <v>9600</v>
      </c>
      <c r="I72" s="3"/>
    </row>
    <row r="73" spans="1:9" ht="28" customHeight="1">
      <c r="A73" s="17">
        <v>69</v>
      </c>
      <c r="B73" s="25">
        <v>145</v>
      </c>
      <c r="C73" s="11" t="s">
        <v>73</v>
      </c>
      <c r="D73" s="7">
        <v>7000</v>
      </c>
      <c r="E73" s="8">
        <v>25700</v>
      </c>
      <c r="F73" s="24">
        <v>4000</v>
      </c>
      <c r="I73" s="3"/>
    </row>
    <row r="74" spans="1:9" ht="28" customHeight="1">
      <c r="A74" s="17">
        <v>70</v>
      </c>
      <c r="B74" s="25">
        <v>149</v>
      </c>
      <c r="C74" s="11" t="s">
        <v>74</v>
      </c>
      <c r="D74" s="7">
        <v>9600</v>
      </c>
      <c r="E74" s="8">
        <v>-3600</v>
      </c>
      <c r="F74" s="24">
        <v>4800</v>
      </c>
      <c r="I74" s="3"/>
    </row>
    <row r="75" spans="1:9" ht="28" customHeight="1">
      <c r="A75" s="17">
        <v>71</v>
      </c>
      <c r="B75" s="25">
        <v>151</v>
      </c>
      <c r="C75" s="11" t="s">
        <v>75</v>
      </c>
      <c r="D75" s="7">
        <v>9600</v>
      </c>
      <c r="E75" s="8">
        <v>11700</v>
      </c>
      <c r="F75" s="24">
        <v>2400</v>
      </c>
      <c r="I75" s="3"/>
    </row>
    <row r="76" spans="1:9" ht="28" customHeight="1">
      <c r="A76" s="17">
        <v>72</v>
      </c>
      <c r="B76" s="25">
        <v>157</v>
      </c>
      <c r="C76" s="11" t="s">
        <v>76</v>
      </c>
      <c r="D76" s="7">
        <v>19200</v>
      </c>
      <c r="E76" s="8">
        <v>-14000</v>
      </c>
      <c r="F76" s="24">
        <v>9600</v>
      </c>
      <c r="I76" s="3"/>
    </row>
    <row r="77" spans="1:9" ht="28" customHeight="1">
      <c r="A77" s="17">
        <v>73</v>
      </c>
      <c r="B77" s="25">
        <v>164</v>
      </c>
      <c r="C77" s="11" t="s">
        <v>77</v>
      </c>
      <c r="D77" s="7">
        <v>10000</v>
      </c>
      <c r="E77" s="8">
        <v>2600</v>
      </c>
      <c r="F77" s="24">
        <v>1000</v>
      </c>
      <c r="I77" s="3"/>
    </row>
    <row r="78" spans="1:9" ht="28" customHeight="1">
      <c r="A78" s="17">
        <v>74</v>
      </c>
      <c r="B78" s="25">
        <v>173</v>
      </c>
      <c r="C78" s="11" t="s">
        <v>78</v>
      </c>
      <c r="D78" s="7">
        <v>8000</v>
      </c>
      <c r="E78" s="8">
        <v>19600</v>
      </c>
      <c r="F78" s="24">
        <v>8000</v>
      </c>
      <c r="I78" s="3"/>
    </row>
    <row r="79" spans="1:9" ht="28" customHeight="1">
      <c r="A79" s="17">
        <v>75</v>
      </c>
      <c r="B79" s="25">
        <v>176</v>
      </c>
      <c r="C79" s="11" t="s">
        <v>79</v>
      </c>
      <c r="D79" s="7">
        <v>12000</v>
      </c>
      <c r="E79" s="8">
        <v>-8400</v>
      </c>
      <c r="F79" s="24">
        <v>4000</v>
      </c>
      <c r="I79" s="3"/>
    </row>
    <row r="80" spans="1:9" ht="28" customHeight="1">
      <c r="A80" s="17">
        <v>76</v>
      </c>
      <c r="B80" s="25">
        <v>178</v>
      </c>
      <c r="C80" s="11" t="s">
        <v>80</v>
      </c>
      <c r="D80" s="7">
        <v>11760</v>
      </c>
      <c r="E80" s="8">
        <v>-560</v>
      </c>
      <c r="F80" s="24">
        <v>2960</v>
      </c>
      <c r="I80" s="3"/>
    </row>
    <row r="81" spans="1:9" ht="28" customHeight="1">
      <c r="A81" s="17">
        <v>77</v>
      </c>
      <c r="B81" s="25">
        <v>183</v>
      </c>
      <c r="C81" s="11" t="s">
        <v>81</v>
      </c>
      <c r="D81" s="7">
        <v>11800</v>
      </c>
      <c r="E81" s="8">
        <v>-5800</v>
      </c>
      <c r="F81" s="24">
        <v>5600</v>
      </c>
      <c r="I81" s="3"/>
    </row>
    <row r="82" spans="1:9" ht="28" customHeight="1">
      <c r="A82" s="17">
        <v>78</v>
      </c>
      <c r="B82" s="25">
        <v>184</v>
      </c>
      <c r="C82" s="11" t="s">
        <v>82</v>
      </c>
      <c r="D82" s="7">
        <v>14300</v>
      </c>
      <c r="E82" s="8">
        <v>-800</v>
      </c>
      <c r="F82" s="24">
        <v>2400</v>
      </c>
      <c r="I82" s="3"/>
    </row>
    <row r="83" spans="1:9" ht="28" customHeight="1">
      <c r="A83" s="17">
        <v>79</v>
      </c>
      <c r="B83" s="25">
        <v>186</v>
      </c>
      <c r="C83" s="11" t="s">
        <v>83</v>
      </c>
      <c r="D83" s="7">
        <v>13000</v>
      </c>
      <c r="E83" s="8">
        <v>-5400</v>
      </c>
      <c r="F83" s="24">
        <v>3000</v>
      </c>
      <c r="I83" s="3"/>
    </row>
    <row r="84" spans="1:9" ht="28" customHeight="1">
      <c r="A84" s="17">
        <v>80</v>
      </c>
      <c r="B84" s="25">
        <v>188</v>
      </c>
      <c r="C84" s="11" t="s">
        <v>84</v>
      </c>
      <c r="D84" s="7">
        <v>19200</v>
      </c>
      <c r="E84" s="8">
        <v>-800</v>
      </c>
      <c r="F84" s="24">
        <v>19200</v>
      </c>
      <c r="I84" s="3"/>
    </row>
    <row r="85" spans="1:9" ht="28" customHeight="1">
      <c r="A85" s="17">
        <v>81</v>
      </c>
      <c r="B85" s="25">
        <v>189</v>
      </c>
      <c r="C85" s="11" t="s">
        <v>85</v>
      </c>
      <c r="D85" s="7">
        <v>9600</v>
      </c>
      <c r="E85" s="8">
        <v>-800</v>
      </c>
      <c r="F85" s="24">
        <v>4000</v>
      </c>
      <c r="I85" s="3"/>
    </row>
    <row r="86" spans="1:9" ht="28" customHeight="1">
      <c r="A86" s="17">
        <v>82</v>
      </c>
      <c r="B86" s="25">
        <v>191</v>
      </c>
      <c r="C86" s="11" t="s">
        <v>86</v>
      </c>
      <c r="D86" s="7">
        <v>28800</v>
      </c>
      <c r="E86" s="8">
        <v>-10400</v>
      </c>
      <c r="F86" s="24">
        <v>16800</v>
      </c>
      <c r="I86" s="3"/>
    </row>
    <row r="87" spans="1:9" ht="28" customHeight="1">
      <c r="A87" s="17">
        <v>83</v>
      </c>
      <c r="B87" s="25">
        <v>193</v>
      </c>
      <c r="C87" s="11" t="s">
        <v>87</v>
      </c>
      <c r="D87" s="7">
        <v>20201</v>
      </c>
      <c r="E87" s="8">
        <v>31399</v>
      </c>
      <c r="F87" s="24">
        <v>10101</v>
      </c>
      <c r="I87" s="3"/>
    </row>
    <row r="88" spans="1:9" ht="28" customHeight="1">
      <c r="A88" s="17">
        <v>84</v>
      </c>
      <c r="B88" s="25">
        <v>199</v>
      </c>
      <c r="C88" s="11" t="s">
        <v>88</v>
      </c>
      <c r="D88" s="7">
        <v>15000</v>
      </c>
      <c r="E88" s="8">
        <v>-6000</v>
      </c>
      <c r="F88" s="24">
        <v>5000</v>
      </c>
      <c r="I88" s="3"/>
    </row>
    <row r="89" spans="1:9" ht="28" customHeight="1">
      <c r="A89" s="17">
        <v>85</v>
      </c>
      <c r="B89" s="25">
        <v>200</v>
      </c>
      <c r="C89" s="11" t="s">
        <v>89</v>
      </c>
      <c r="D89" s="7">
        <v>9600</v>
      </c>
      <c r="E89" s="8">
        <v>-800</v>
      </c>
      <c r="F89" s="24">
        <v>3200</v>
      </c>
      <c r="I89" s="3"/>
    </row>
    <row r="90" spans="1:9" ht="28" customHeight="1">
      <c r="A90" s="17">
        <v>86</v>
      </c>
      <c r="B90" s="25">
        <v>201</v>
      </c>
      <c r="C90" s="11" t="s">
        <v>90</v>
      </c>
      <c r="D90" s="7">
        <v>8600</v>
      </c>
      <c r="E90" s="8">
        <v>1400</v>
      </c>
      <c r="F90" s="24">
        <v>800</v>
      </c>
      <c r="I90" s="3"/>
    </row>
    <row r="91" spans="1:9" ht="28" customHeight="1">
      <c r="A91" s="17">
        <v>87</v>
      </c>
      <c r="B91" s="25">
        <v>202</v>
      </c>
      <c r="C91" s="11" t="s">
        <v>91</v>
      </c>
      <c r="D91" s="7">
        <v>18400</v>
      </c>
      <c r="E91" s="8">
        <v>-4800</v>
      </c>
      <c r="F91" s="24">
        <v>4000</v>
      </c>
      <c r="I91" s="3"/>
    </row>
    <row r="92" spans="1:9" ht="28" customHeight="1">
      <c r="A92" s="17">
        <v>88</v>
      </c>
      <c r="B92" s="25">
        <v>204</v>
      </c>
      <c r="C92" s="11" t="s">
        <v>92</v>
      </c>
      <c r="D92" s="7">
        <v>9600</v>
      </c>
      <c r="E92" s="8">
        <v>-6800</v>
      </c>
      <c r="F92" s="24">
        <v>4800</v>
      </c>
      <c r="I92" s="3"/>
    </row>
    <row r="93" spans="1:9" ht="28" customHeight="1">
      <c r="A93" s="17">
        <v>89</v>
      </c>
      <c r="B93" s="25">
        <v>205</v>
      </c>
      <c r="C93" s="11" t="s">
        <v>93</v>
      </c>
      <c r="D93" s="7">
        <v>18400</v>
      </c>
      <c r="E93" s="8">
        <v>-4000</v>
      </c>
      <c r="F93" s="24">
        <v>8000</v>
      </c>
      <c r="I93" s="3"/>
    </row>
    <row r="94" spans="1:9" ht="28" customHeight="1">
      <c r="A94" s="17">
        <v>90</v>
      </c>
      <c r="B94" s="25">
        <v>207</v>
      </c>
      <c r="C94" s="11" t="s">
        <v>94</v>
      </c>
      <c r="D94" s="7">
        <v>30400</v>
      </c>
      <c r="E94" s="8">
        <v>-2400</v>
      </c>
      <c r="F94" s="24">
        <v>15400</v>
      </c>
      <c r="I94" s="3"/>
    </row>
    <row r="95" spans="1:9" ht="28" customHeight="1">
      <c r="A95" s="17">
        <v>91</v>
      </c>
      <c r="B95" s="25">
        <v>209</v>
      </c>
      <c r="C95" s="11" t="s">
        <v>95</v>
      </c>
      <c r="D95" s="7">
        <v>13600</v>
      </c>
      <c r="E95" s="8">
        <v>800</v>
      </c>
      <c r="F95" s="24">
        <f>800+5600</f>
        <v>6400</v>
      </c>
      <c r="I95" s="3"/>
    </row>
    <row r="96" spans="1:9" ht="28" customHeight="1">
      <c r="A96" s="17">
        <v>92</v>
      </c>
      <c r="B96" s="25">
        <v>210</v>
      </c>
      <c r="C96" s="11" t="s">
        <v>96</v>
      </c>
      <c r="D96" s="7">
        <v>14400</v>
      </c>
      <c r="E96" s="8">
        <v>-5600</v>
      </c>
      <c r="F96" s="24">
        <v>4800</v>
      </c>
      <c r="I96" s="3"/>
    </row>
    <row r="97" spans="1:9" ht="28" customHeight="1">
      <c r="A97" s="17">
        <v>93</v>
      </c>
      <c r="B97" s="25">
        <v>213</v>
      </c>
      <c r="C97" s="11" t="s">
        <v>97</v>
      </c>
      <c r="D97" s="7">
        <v>9600</v>
      </c>
      <c r="E97" s="8">
        <v>1822.2000000000007</v>
      </c>
      <c r="F97" s="24">
        <v>4800</v>
      </c>
      <c r="I97" s="3"/>
    </row>
    <row r="98" spans="1:9" ht="28" customHeight="1">
      <c r="A98" s="17">
        <v>94</v>
      </c>
      <c r="B98" s="25">
        <v>215</v>
      </c>
      <c r="C98" s="11" t="s">
        <v>98</v>
      </c>
      <c r="D98" s="7">
        <v>9600</v>
      </c>
      <c r="E98" s="8">
        <v>12000</v>
      </c>
      <c r="F98" s="24">
        <f>2400+2400</f>
        <v>4800</v>
      </c>
      <c r="I98" s="3"/>
    </row>
    <row r="99" spans="1:9" ht="28" customHeight="1">
      <c r="A99" s="17">
        <v>95</v>
      </c>
      <c r="B99" s="25">
        <v>216</v>
      </c>
      <c r="C99" s="11" t="s">
        <v>99</v>
      </c>
      <c r="D99" s="7">
        <v>16800</v>
      </c>
      <c r="E99" s="8">
        <v>-4800</v>
      </c>
      <c r="F99" s="24">
        <f>3000+4000</f>
        <v>7000</v>
      </c>
      <c r="I99" s="3"/>
    </row>
    <row r="100" spans="1:9" ht="28" customHeight="1">
      <c r="A100" s="17">
        <v>96</v>
      </c>
      <c r="B100" s="25">
        <v>218</v>
      </c>
      <c r="C100" s="11" t="s">
        <v>100</v>
      </c>
      <c r="D100" s="7">
        <v>9600</v>
      </c>
      <c r="E100" s="8">
        <v>-800</v>
      </c>
      <c r="F100" s="24">
        <v>9600</v>
      </c>
      <c r="I100" s="3"/>
    </row>
    <row r="101" spans="1:9" ht="28" customHeight="1">
      <c r="A101" s="17">
        <v>97</v>
      </c>
      <c r="B101" s="25">
        <v>220</v>
      </c>
      <c r="C101" s="11" t="s">
        <v>101</v>
      </c>
      <c r="D101" s="7">
        <v>12000</v>
      </c>
      <c r="E101" s="8">
        <v>-6000</v>
      </c>
      <c r="F101" s="24">
        <f>2000+10000</f>
        <v>12000</v>
      </c>
      <c r="I101" s="3"/>
    </row>
    <row r="102" spans="1:9" ht="28" customHeight="1">
      <c r="A102" s="17">
        <v>98</v>
      </c>
      <c r="B102" s="25">
        <v>223</v>
      </c>
      <c r="C102" s="11" t="s">
        <v>102</v>
      </c>
      <c r="D102" s="7">
        <v>15000</v>
      </c>
      <c r="E102" s="8">
        <v>-5600</v>
      </c>
      <c r="F102" s="24">
        <v>5000</v>
      </c>
      <c r="I102" s="3"/>
    </row>
    <row r="103" spans="1:9" ht="28" customHeight="1">
      <c r="A103" s="17">
        <v>99</v>
      </c>
      <c r="B103" s="25">
        <v>224</v>
      </c>
      <c r="C103" s="11" t="s">
        <v>103</v>
      </c>
      <c r="D103" s="7">
        <v>11000</v>
      </c>
      <c r="E103" s="8">
        <v>-2400</v>
      </c>
      <c r="F103" s="24">
        <v>4800</v>
      </c>
      <c r="I103" s="3"/>
    </row>
    <row r="104" spans="1:9" ht="28" customHeight="1">
      <c r="A104" s="17">
        <v>100</v>
      </c>
      <c r="B104" s="25">
        <v>225</v>
      </c>
      <c r="C104" s="11" t="s">
        <v>104</v>
      </c>
      <c r="D104" s="7">
        <v>15000</v>
      </c>
      <c r="E104" s="8">
        <v>-11600</v>
      </c>
      <c r="F104" s="24">
        <v>15000</v>
      </c>
      <c r="I104" s="3"/>
    </row>
    <row r="105" spans="1:9" ht="28" customHeight="1">
      <c r="A105" s="17">
        <v>101</v>
      </c>
      <c r="B105" s="25">
        <v>231</v>
      </c>
      <c r="C105" s="11" t="s">
        <v>105</v>
      </c>
      <c r="D105" s="7">
        <v>10800</v>
      </c>
      <c r="E105" s="8">
        <v>-3200</v>
      </c>
      <c r="F105" s="24">
        <v>10800</v>
      </c>
      <c r="I105" s="3"/>
    </row>
    <row r="106" spans="1:9" ht="28" customHeight="1">
      <c r="A106" s="17">
        <v>102</v>
      </c>
      <c r="B106" s="25">
        <v>233</v>
      </c>
      <c r="C106" s="11" t="s">
        <v>106</v>
      </c>
      <c r="D106" s="7">
        <v>3000</v>
      </c>
      <c r="E106" s="8">
        <v>21600</v>
      </c>
      <c r="F106" s="24">
        <v>3000</v>
      </c>
      <c r="I106" s="3"/>
    </row>
    <row r="107" spans="1:9" ht="28" customHeight="1">
      <c r="A107" s="17">
        <v>103</v>
      </c>
      <c r="B107" s="25">
        <v>234</v>
      </c>
      <c r="C107" s="11" t="s">
        <v>107</v>
      </c>
      <c r="D107" s="7">
        <v>9600</v>
      </c>
      <c r="E107" s="8">
        <v>-800</v>
      </c>
      <c r="F107" s="24">
        <v>7200</v>
      </c>
      <c r="I107" s="3"/>
    </row>
    <row r="108" spans="1:9" ht="28" customHeight="1">
      <c r="A108" s="17">
        <v>104</v>
      </c>
      <c r="B108" s="25">
        <v>235</v>
      </c>
      <c r="C108" s="11" t="s">
        <v>108</v>
      </c>
      <c r="D108" s="7">
        <v>13580</v>
      </c>
      <c r="E108" s="8">
        <v>-1580</v>
      </c>
      <c r="F108" s="24">
        <v>4340</v>
      </c>
      <c r="I108" s="3"/>
    </row>
    <row r="109" spans="1:9" ht="28" customHeight="1">
      <c r="A109" s="17">
        <v>105</v>
      </c>
      <c r="B109" s="25">
        <v>239</v>
      </c>
      <c r="C109" s="11" t="s">
        <v>109</v>
      </c>
      <c r="D109" s="7">
        <v>28000</v>
      </c>
      <c r="E109" s="8">
        <v>-16000</v>
      </c>
      <c r="F109" s="24">
        <f>4000+15000</f>
        <v>19000</v>
      </c>
      <c r="I109" s="3"/>
    </row>
    <row r="110" spans="1:9" ht="28" customHeight="1">
      <c r="A110" s="17">
        <v>106</v>
      </c>
      <c r="B110" s="25">
        <v>240</v>
      </c>
      <c r="C110" s="11" t="s">
        <v>110</v>
      </c>
      <c r="D110" s="7">
        <v>7400</v>
      </c>
      <c r="E110" s="8">
        <v>-800</v>
      </c>
      <c r="F110" s="24">
        <v>7400</v>
      </c>
      <c r="I110" s="3"/>
    </row>
    <row r="111" spans="1:9" ht="28" customHeight="1">
      <c r="A111" s="17">
        <v>107</v>
      </c>
      <c r="B111" s="25">
        <v>243</v>
      </c>
      <c r="C111" s="11" t="s">
        <v>111</v>
      </c>
      <c r="D111" s="7">
        <v>4000</v>
      </c>
      <c r="E111" s="8">
        <v>6050</v>
      </c>
      <c r="F111" s="24">
        <v>4000</v>
      </c>
      <c r="I111" s="3"/>
    </row>
    <row r="112" spans="1:9" ht="28" customHeight="1">
      <c r="A112" s="17">
        <v>108</v>
      </c>
      <c r="B112" s="25">
        <v>248</v>
      </c>
      <c r="C112" s="11" t="s">
        <v>112</v>
      </c>
      <c r="D112" s="7">
        <v>10000</v>
      </c>
      <c r="E112" s="8">
        <v>-1200</v>
      </c>
      <c r="F112" s="24">
        <v>10000</v>
      </c>
      <c r="I112" s="3"/>
    </row>
    <row r="113" spans="1:9" ht="28" customHeight="1">
      <c r="A113" s="17">
        <v>109</v>
      </c>
      <c r="B113" s="25">
        <v>251</v>
      </c>
      <c r="C113" s="11" t="s">
        <v>113</v>
      </c>
      <c r="D113" s="7">
        <v>11400</v>
      </c>
      <c r="E113" s="8">
        <v>-3200</v>
      </c>
      <c r="F113" s="24">
        <v>4800</v>
      </c>
      <c r="I113" s="3"/>
    </row>
    <row r="114" spans="1:9" ht="28" customHeight="1">
      <c r="A114" s="17">
        <v>110</v>
      </c>
      <c r="B114" s="25">
        <v>252</v>
      </c>
      <c r="C114" s="11" t="s">
        <v>114</v>
      </c>
      <c r="D114" s="7">
        <v>11200</v>
      </c>
      <c r="E114" s="8">
        <v>-3400</v>
      </c>
      <c r="F114" s="24">
        <f>800+4000</f>
        <v>4800</v>
      </c>
      <c r="I114" s="3"/>
    </row>
    <row r="115" spans="1:9" ht="28" customHeight="1">
      <c r="A115" s="17">
        <v>111</v>
      </c>
      <c r="B115" s="25">
        <v>257</v>
      </c>
      <c r="C115" s="11" t="s">
        <v>115</v>
      </c>
      <c r="D115" s="7">
        <v>8000</v>
      </c>
      <c r="E115" s="8">
        <v>-3200</v>
      </c>
      <c r="F115" s="24">
        <v>2700</v>
      </c>
      <c r="I115" s="3"/>
    </row>
    <row r="116" spans="1:9" ht="28" customHeight="1">
      <c r="A116" s="17">
        <v>112</v>
      </c>
      <c r="B116" s="25">
        <v>263</v>
      </c>
      <c r="C116" s="11" t="s">
        <v>116</v>
      </c>
      <c r="D116" s="7">
        <v>7200</v>
      </c>
      <c r="E116" s="8">
        <v>-765.43000000000029</v>
      </c>
      <c r="F116" s="24">
        <v>800</v>
      </c>
      <c r="I116" s="3"/>
    </row>
    <row r="117" spans="1:9" ht="28" customHeight="1">
      <c r="A117" s="17">
        <v>113</v>
      </c>
      <c r="B117" s="25">
        <v>267</v>
      </c>
      <c r="C117" s="11" t="s">
        <v>117</v>
      </c>
      <c r="D117" s="7">
        <v>8000</v>
      </c>
      <c r="E117" s="8">
        <v>1600</v>
      </c>
      <c r="F117" s="24">
        <v>5600</v>
      </c>
      <c r="I117" s="3"/>
    </row>
    <row r="118" spans="1:9" ht="28" customHeight="1">
      <c r="A118" s="17">
        <v>114</v>
      </c>
      <c r="B118" s="25">
        <v>268</v>
      </c>
      <c r="C118" s="11" t="s">
        <v>118</v>
      </c>
      <c r="D118" s="7">
        <v>10420</v>
      </c>
      <c r="E118" s="8">
        <v>-1720</v>
      </c>
      <c r="F118" s="24">
        <v>3320</v>
      </c>
      <c r="I118" s="3"/>
    </row>
    <row r="119" spans="1:9" ht="28" customHeight="1">
      <c r="A119" s="17">
        <v>115</v>
      </c>
      <c r="B119" s="25">
        <v>269</v>
      </c>
      <c r="C119" s="11" t="s">
        <v>119</v>
      </c>
      <c r="D119" s="7">
        <v>38000</v>
      </c>
      <c r="E119" s="8">
        <v>-2400</v>
      </c>
      <c r="F119" s="24">
        <v>3000</v>
      </c>
      <c r="I119" s="3"/>
    </row>
    <row r="120" spans="1:9" ht="28" customHeight="1">
      <c r="A120" s="17">
        <v>116</v>
      </c>
      <c r="B120" s="25">
        <v>271</v>
      </c>
      <c r="C120" s="11" t="s">
        <v>120</v>
      </c>
      <c r="D120" s="7">
        <v>16000</v>
      </c>
      <c r="E120" s="8">
        <v>-3200</v>
      </c>
      <c r="F120" s="24">
        <v>10000</v>
      </c>
      <c r="I120" s="3"/>
    </row>
    <row r="121" spans="1:9" ht="28" customHeight="1">
      <c r="A121" s="17">
        <v>117</v>
      </c>
      <c r="B121" s="25">
        <v>272</v>
      </c>
      <c r="C121" s="11" t="s">
        <v>121</v>
      </c>
      <c r="D121" s="7">
        <v>4800</v>
      </c>
      <c r="E121" s="8">
        <v>4800</v>
      </c>
      <c r="F121" s="24">
        <f>1600+1600</f>
        <v>3200</v>
      </c>
      <c r="I121" s="3"/>
    </row>
    <row r="122" spans="1:9" ht="28" customHeight="1">
      <c r="A122" s="17">
        <v>118</v>
      </c>
      <c r="B122" s="25">
        <v>273</v>
      </c>
      <c r="C122" s="11" t="s">
        <v>122</v>
      </c>
      <c r="D122" s="7">
        <v>9600</v>
      </c>
      <c r="E122" s="8">
        <v>-800</v>
      </c>
      <c r="F122" s="24">
        <f>4000+1600</f>
        <v>5600</v>
      </c>
      <c r="I122" s="3"/>
    </row>
    <row r="123" spans="1:9" ht="28" customHeight="1">
      <c r="A123" s="17">
        <v>119</v>
      </c>
      <c r="B123" s="25">
        <v>274</v>
      </c>
      <c r="C123" s="11" t="s">
        <v>123</v>
      </c>
      <c r="D123" s="7">
        <v>12800</v>
      </c>
      <c r="E123" s="8">
        <v>0</v>
      </c>
      <c r="F123" s="24">
        <v>3200</v>
      </c>
      <c r="I123" s="3"/>
    </row>
    <row r="124" spans="1:9" ht="28" customHeight="1">
      <c r="A124" s="17">
        <v>120</v>
      </c>
      <c r="B124" s="25">
        <v>276</v>
      </c>
      <c r="C124" s="11" t="s">
        <v>124</v>
      </c>
      <c r="D124" s="7">
        <v>14400</v>
      </c>
      <c r="E124" s="8">
        <v>-800</v>
      </c>
      <c r="F124" s="24">
        <f>2400+2400</f>
        <v>4800</v>
      </c>
      <c r="I124" s="3"/>
    </row>
    <row r="125" spans="1:9" ht="28" customHeight="1">
      <c r="A125" s="17">
        <v>121</v>
      </c>
      <c r="B125" s="25">
        <v>277</v>
      </c>
      <c r="C125" s="11" t="s">
        <v>125</v>
      </c>
      <c r="D125" s="7">
        <v>10400</v>
      </c>
      <c r="E125" s="8">
        <v>800</v>
      </c>
      <c r="F125" s="24">
        <v>4800</v>
      </c>
      <c r="I125" s="3"/>
    </row>
    <row r="126" spans="1:9" ht="28" customHeight="1">
      <c r="A126" s="17">
        <v>122</v>
      </c>
      <c r="B126" s="25">
        <v>279</v>
      </c>
      <c r="C126" s="11" t="s">
        <v>126</v>
      </c>
      <c r="D126" s="7">
        <v>14000</v>
      </c>
      <c r="E126" s="8">
        <v>-3900</v>
      </c>
      <c r="F126" s="24">
        <v>10000</v>
      </c>
      <c r="I126" s="3"/>
    </row>
    <row r="127" spans="1:9" ht="28" customHeight="1">
      <c r="A127" s="17">
        <v>123</v>
      </c>
      <c r="B127" s="25">
        <v>281</v>
      </c>
      <c r="C127" s="11" t="s">
        <v>127</v>
      </c>
      <c r="D127" s="7">
        <v>9000</v>
      </c>
      <c r="E127" s="8">
        <v>-7400</v>
      </c>
      <c r="F127" s="24">
        <v>6000</v>
      </c>
      <c r="I127" s="3"/>
    </row>
    <row r="128" spans="1:9" ht="28" customHeight="1">
      <c r="A128" s="17">
        <v>124</v>
      </c>
      <c r="B128" s="25">
        <v>284</v>
      </c>
      <c r="C128" s="11" t="s">
        <v>128</v>
      </c>
      <c r="D128" s="7">
        <v>11200</v>
      </c>
      <c r="E128" s="8">
        <v>-2400</v>
      </c>
      <c r="F128" s="24">
        <v>4800</v>
      </c>
      <c r="I128" s="3"/>
    </row>
    <row r="129" spans="1:9" ht="28" customHeight="1">
      <c r="A129" s="17">
        <v>125</v>
      </c>
      <c r="B129" s="25">
        <v>287</v>
      </c>
      <c r="C129" s="11" t="s">
        <v>129</v>
      </c>
      <c r="D129" s="7">
        <v>12200</v>
      </c>
      <c r="E129" s="8">
        <v>-3800</v>
      </c>
      <c r="F129" s="24">
        <f>2000+3000</f>
        <v>5000</v>
      </c>
      <c r="I129" s="3"/>
    </row>
    <row r="130" spans="1:9" ht="28" customHeight="1">
      <c r="A130" s="17">
        <v>126</v>
      </c>
      <c r="B130" s="25">
        <v>291</v>
      </c>
      <c r="C130" s="11" t="s">
        <v>130</v>
      </c>
      <c r="D130" s="7">
        <v>20200</v>
      </c>
      <c r="E130" s="8">
        <v>-1600</v>
      </c>
      <c r="F130" s="24">
        <v>20200</v>
      </c>
      <c r="I130" s="3"/>
    </row>
    <row r="131" spans="1:9" ht="28" customHeight="1">
      <c r="A131" s="17">
        <v>127</v>
      </c>
      <c r="B131" s="25">
        <v>292</v>
      </c>
      <c r="C131" s="11" t="s">
        <v>131</v>
      </c>
      <c r="D131" s="7">
        <v>21000</v>
      </c>
      <c r="E131" s="8">
        <v>2600</v>
      </c>
      <c r="F131" s="24">
        <v>12000</v>
      </c>
      <c r="I131" s="3"/>
    </row>
    <row r="132" spans="1:9" ht="28" customHeight="1">
      <c r="A132" s="17">
        <v>128</v>
      </c>
      <c r="B132" s="25">
        <v>293</v>
      </c>
      <c r="C132" s="11" t="s">
        <v>132</v>
      </c>
      <c r="D132" s="7">
        <v>34600</v>
      </c>
      <c r="E132" s="8">
        <v>-4000</v>
      </c>
      <c r="F132" s="24">
        <v>9600</v>
      </c>
      <c r="I132" s="3"/>
    </row>
    <row r="133" spans="1:9" ht="28" customHeight="1">
      <c r="A133" s="17">
        <v>129</v>
      </c>
      <c r="B133" s="25">
        <v>297</v>
      </c>
      <c r="C133" s="11" t="s">
        <v>133</v>
      </c>
      <c r="D133" s="7">
        <v>24000</v>
      </c>
      <c r="E133" s="8">
        <v>-9400</v>
      </c>
      <c r="F133" s="24">
        <v>4000</v>
      </c>
      <c r="I133" s="3"/>
    </row>
    <row r="134" spans="1:9" ht="28" customHeight="1">
      <c r="A134" s="17">
        <v>130</v>
      </c>
      <c r="B134" s="25">
        <v>298</v>
      </c>
      <c r="C134" s="11" t="s">
        <v>134</v>
      </c>
      <c r="D134" s="7">
        <v>20000</v>
      </c>
      <c r="E134" s="8">
        <v>-3400</v>
      </c>
      <c r="F134" s="24">
        <v>20000</v>
      </c>
      <c r="I134" s="3"/>
    </row>
    <row r="135" spans="1:9" ht="28" customHeight="1">
      <c r="A135" s="17">
        <v>131</v>
      </c>
      <c r="B135" s="25">
        <v>300</v>
      </c>
      <c r="C135" s="11" t="s">
        <v>135</v>
      </c>
      <c r="D135" s="7">
        <v>8000</v>
      </c>
      <c r="E135" s="8">
        <v>43600</v>
      </c>
      <c r="F135" s="24">
        <v>3000</v>
      </c>
      <c r="I135" s="3"/>
    </row>
    <row r="136" spans="1:9" ht="28" customHeight="1">
      <c r="A136" s="17">
        <v>132</v>
      </c>
      <c r="B136" s="25">
        <v>301</v>
      </c>
      <c r="C136" s="11" t="s">
        <v>136</v>
      </c>
      <c r="D136" s="7">
        <v>8000</v>
      </c>
      <c r="E136" s="8">
        <v>800</v>
      </c>
      <c r="F136" s="24">
        <v>2400</v>
      </c>
      <c r="I136" s="3"/>
    </row>
    <row r="137" spans="1:9" ht="28" customHeight="1">
      <c r="A137" s="17">
        <v>133</v>
      </c>
      <c r="B137" s="25">
        <v>313</v>
      </c>
      <c r="C137" s="11" t="s">
        <v>137</v>
      </c>
      <c r="D137" s="7">
        <v>10000</v>
      </c>
      <c r="E137" s="8">
        <v>-1200</v>
      </c>
      <c r="F137" s="24">
        <v>10000</v>
      </c>
      <c r="I137" s="3"/>
    </row>
    <row r="138" spans="1:9" ht="28" customHeight="1">
      <c r="A138" s="17">
        <v>134</v>
      </c>
      <c r="B138" s="25">
        <v>316</v>
      </c>
      <c r="C138" s="11" t="s">
        <v>138</v>
      </c>
      <c r="D138" s="7">
        <v>7200</v>
      </c>
      <c r="E138" s="8">
        <v>-800</v>
      </c>
      <c r="F138" s="24">
        <v>2400</v>
      </c>
      <c r="I138" s="3"/>
    </row>
    <row r="139" spans="1:9" ht="28" customHeight="1">
      <c r="A139" s="17">
        <v>135</v>
      </c>
      <c r="B139" s="25">
        <v>324</v>
      </c>
      <c r="C139" s="11" t="s">
        <v>139</v>
      </c>
      <c r="D139" s="7">
        <v>15200</v>
      </c>
      <c r="E139" s="8">
        <v>25200</v>
      </c>
      <c r="F139" s="24">
        <f>800+800</f>
        <v>1600</v>
      </c>
      <c r="I139" s="3"/>
    </row>
  </sheetData>
  <sheetProtection selectLockedCells="1" selectUnlockedCells="1"/>
  <autoFilter ref="B4:F139"/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 оплата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valeev arthur</dc:creator>
  <cp:lastModifiedBy>valeev arthur</cp:lastModifiedBy>
  <dcterms:created xsi:type="dcterms:W3CDTF">2019-11-05T23:40:03Z</dcterms:created>
  <dcterms:modified xsi:type="dcterms:W3CDTF">2019-11-06T00:38:13Z</dcterms:modified>
</cp:coreProperties>
</file>