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mc:AlternateContent xmlns:mc="http://schemas.openxmlformats.org/markup-compatibility/2006">
    <mc:Choice Requires="x15">
      <x15ac:absPath xmlns:x15ac="http://schemas.microsoft.com/office/spreadsheetml/2010/11/ac" url="C:\Users\User\Desktop\LucidTalkN - 2\BelowTheRadar\"/>
    </mc:Choice>
  </mc:AlternateContent>
  <xr:revisionPtr revIDLastSave="0" documentId="13_ncr:1_{8AB4D214-5A77-4337-96CC-D26F8CAE94AB}" xr6:coauthVersionLast="45" xr6:coauthVersionMax="45" xr10:uidLastSave="{00000000-0000-0000-0000-000000000000}"/>
  <workbookProtection workbookAlgorithmName="SHA-512" workbookHashValue="nrZkkitBOuUNFLYKY/ahl5t0lReRB/O3KoC35NwRLyPRCbt3n68b+hF21hqq9O4OJO35zUQx583C9Zz/oSV4kg==" workbookSaltValue="LinskHFV85o6A7UCThYdQw==" workbookSpinCount="100000" lockStructure="1"/>
  <bookViews>
    <workbookView xWindow="-108" yWindow="-108" windowWidth="23256" windowHeight="12576" tabRatio="875" xr2:uid="{00000000-000D-0000-FFFF-FFFF00000000}"/>
  </bookViews>
  <sheets>
    <sheet name="FrontPage" sheetId="1" r:id="rId1"/>
    <sheet name="Contents" sheetId="2" r:id="rId2"/>
    <sheet name="HeadlineResults" sheetId="3" r:id="rId3"/>
    <sheet name="PollQuestion1SptGFA" sheetId="8" r:id="rId4"/>
    <sheet name="PollQuestion2IssuesMAIN" sheetId="44" r:id="rId5"/>
    <sheet name="PollQuestion2IssuesMAIN2" sheetId="43" r:id="rId6"/>
    <sheet name="PollQuestion2IssuesHealthcare" sheetId="19" r:id="rId7"/>
    <sheet name="PollQuestion2IssuesEconomy" sheetId="4" r:id="rId8"/>
    <sheet name="PollQuestion2IssuesLegacy" sheetId="20" r:id="rId9"/>
    <sheet name="PollQuestion2IssuesEducation" sheetId="21" r:id="rId10"/>
    <sheet name="PollQuestion2IssuesPeacefulSoc" sheetId="22" r:id="rId11"/>
    <sheet name="PollQuestion2IssuesHumanRights" sheetId="23" r:id="rId12"/>
    <sheet name="PollQuestion2IssuesPension" sheetId="24" r:id="rId13"/>
    <sheet name="PollQuestion2IssuesSocHousing" sheetId="25" r:id="rId14"/>
    <sheet name="PollQuestion2IssuesBenefits" sheetId="26" r:id="rId15"/>
    <sheet name="PollQuestion2IssuesIdentTrad" sheetId="27" r:id="rId16"/>
    <sheet name="PollQuestion3BrexitWithdrawal" sheetId="28" r:id="rId17"/>
    <sheet name="PollQuestion4IdentityMAIN" sheetId="45" r:id="rId18"/>
    <sheet name="PollQuestion4IdentityBRITISH" sheetId="29" r:id="rId19"/>
    <sheet name="PollQuestion4IdentityIRISH" sheetId="30" r:id="rId20"/>
    <sheet name="PollQuestion4IdentityEUROPEAN" sheetId="31" r:id="rId21"/>
    <sheet name="PollQuestion5NIsFuture" sheetId="32" r:id="rId22"/>
    <sheet name="PollQuestion6BrdPollProb" sheetId="33" r:id="rId23"/>
    <sheet name="PollQuestion7NIinEU" sheetId="34" r:id="rId24"/>
    <sheet name="PollQuestion8CitizensAssembly" sheetId="35" r:id="rId25"/>
    <sheet name="PollQuestion9BrdrPollTiming" sheetId="36" r:id="rId26"/>
    <sheet name="PollQuestion9aWhatTiming" sheetId="37" r:id="rId27"/>
    <sheet name="PollQuestion10SoSBrdPoll" sheetId="38" r:id="rId28"/>
    <sheet name="PollQuestion11UIRef" sheetId="39" r:id="rId29"/>
    <sheet name="PollQuestion12LegacyIssues" sheetId="40" r:id="rId30"/>
    <sheet name="PollQuestion13PULinUIMAIN" sheetId="46" r:id="rId31"/>
    <sheet name="PollQuestion13PULinUI" sheetId="41" r:id="rId32"/>
    <sheet name="PollQuestion14UIStructures" sheetId="42" r:id="rId33"/>
  </sheet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3" i="2" l="1"/>
  <c r="B34" i="2"/>
  <c r="B20" i="2"/>
  <c r="B21" i="2"/>
  <c r="A1" i="46"/>
  <c r="B8" i="2" l="1"/>
  <c r="B7" i="2"/>
  <c r="B6" i="2"/>
  <c r="A1" i="45" l="1"/>
  <c r="A1" i="44"/>
  <c r="A1" i="43"/>
  <c r="B4" i="2" l="1"/>
  <c r="B5" i="2"/>
  <c r="B35" i="2" l="1"/>
  <c r="B32" i="2"/>
  <c r="B31" i="2"/>
  <c r="B30" i="2"/>
  <c r="B29" i="2"/>
  <c r="B28" i="2"/>
  <c r="B27" i="2"/>
  <c r="B26" i="2"/>
  <c r="B25" i="2"/>
  <c r="B24" i="2"/>
  <c r="B23" i="2"/>
  <c r="B22" i="2"/>
  <c r="B19" i="2"/>
  <c r="B18" i="2"/>
  <c r="B17" i="2"/>
  <c r="B16" i="2"/>
  <c r="B15" i="2"/>
  <c r="B14" i="2"/>
  <c r="B13" i="2"/>
  <c r="B12" i="2"/>
  <c r="B11" i="2"/>
  <c r="B10" i="2"/>
  <c r="B9" i="2"/>
  <c r="A1" i="42"/>
  <c r="A1" i="41"/>
  <c r="A1" i="40"/>
  <c r="A1" i="39"/>
  <c r="A1" i="38"/>
  <c r="A1" i="37"/>
  <c r="A1" i="36"/>
  <c r="A1" i="35"/>
  <c r="A1" i="34"/>
  <c r="A1" i="33"/>
  <c r="A1" i="32"/>
  <c r="A1" i="31"/>
  <c r="A1" i="30"/>
  <c r="A1" i="29"/>
  <c r="A1" i="28"/>
  <c r="A1" i="27"/>
  <c r="A1" i="26"/>
  <c r="A1" i="25"/>
  <c r="A1" i="24"/>
  <c r="A1" i="23" l="1"/>
  <c r="A1" i="22"/>
  <c r="A1" i="21" l="1"/>
  <c r="A1" i="20"/>
  <c r="A1" i="19" l="1"/>
  <c r="A1" i="8" l="1"/>
  <c r="A1" i="4"/>
  <c r="A1" i="3" l="1"/>
</calcChain>
</file>

<file path=xl/sharedStrings.xml><?xml version="1.0" encoding="utf-8"?>
<sst xmlns="http://schemas.openxmlformats.org/spreadsheetml/2006/main" count="17642" uniqueCount="779">
  <si>
    <t>Contents</t>
  </si>
  <si>
    <t/>
  </si>
  <si>
    <t>Total/%</t>
  </si>
  <si>
    <t>Female</t>
  </si>
  <si>
    <t>Male</t>
  </si>
  <si>
    <t>ABC1</t>
  </si>
  <si>
    <t>C2DE</t>
  </si>
  <si>
    <t>Other</t>
  </si>
  <si>
    <t>Neutral</t>
  </si>
  <si>
    <t>Catholic</t>
  </si>
  <si>
    <t>Protestant</t>
  </si>
  <si>
    <t>Unweighted</t>
  </si>
  <si>
    <t>48</t>
  </si>
  <si>
    <t>159</t>
  </si>
  <si>
    <t>139</t>
  </si>
  <si>
    <t>122</t>
  </si>
  <si>
    <t>147</t>
  </si>
  <si>
    <t>87</t>
  </si>
  <si>
    <t>131</t>
  </si>
  <si>
    <t>88</t>
  </si>
  <si>
    <t>Weighted</t>
  </si>
  <si>
    <t>374</t>
  </si>
  <si>
    <t>103</t>
  </si>
  <si>
    <t>71</t>
  </si>
  <si>
    <t>101</t>
  </si>
  <si>
    <t>146</t>
  </si>
  <si>
    <t>65</t>
  </si>
  <si>
    <t>151</t>
  </si>
  <si>
    <t>142</t>
  </si>
  <si>
    <t>61%</t>
  </si>
  <si>
    <t>65%</t>
  </si>
  <si>
    <t>56%</t>
  </si>
  <si>
    <t>66%</t>
  </si>
  <si>
    <t>50%</t>
  </si>
  <si>
    <t>59%</t>
  </si>
  <si>
    <t>69%</t>
  </si>
  <si>
    <t>34%</t>
  </si>
  <si>
    <t>92%</t>
  </si>
  <si>
    <t>29%</t>
  </si>
  <si>
    <t>32%</t>
  </si>
  <si>
    <t>86%</t>
  </si>
  <si>
    <t>77%</t>
  </si>
  <si>
    <t>31%</t>
  </si>
  <si>
    <t>38</t>
  </si>
  <si>
    <t>61</t>
  </si>
  <si>
    <t>68</t>
  </si>
  <si>
    <t>21</t>
  </si>
  <si>
    <t>15</t>
  </si>
  <si>
    <t>20</t>
  </si>
  <si>
    <t>27</t>
  </si>
  <si>
    <t>34</t>
  </si>
  <si>
    <t>57</t>
  </si>
  <si>
    <t>30%</t>
  </si>
  <si>
    <t>43%</t>
  </si>
  <si>
    <t>35%</t>
  </si>
  <si>
    <t>47%</t>
  </si>
  <si>
    <t>38%</t>
  </si>
  <si>
    <t>33%</t>
  </si>
  <si>
    <t>28%</t>
  </si>
  <si>
    <t>64%</t>
  </si>
  <si>
    <t>37%</t>
  </si>
  <si>
    <t>4%</t>
  </si>
  <si>
    <t>19%</t>
  </si>
  <si>
    <t>67%</t>
  </si>
  <si>
    <t>7%</t>
  </si>
  <si>
    <t>18%</t>
  </si>
  <si>
    <t>26%</t>
  </si>
  <si>
    <t>9%</t>
  </si>
  <si>
    <t>22%</t>
  </si>
  <si>
    <t>31</t>
  </si>
  <si>
    <t>28</t>
  </si>
  <si>
    <t>4</t>
  </si>
  <si>
    <t>0</t>
  </si>
  <si>
    <t>10</t>
  </si>
  <si>
    <t>6</t>
  </si>
  <si>
    <t>14</t>
  </si>
  <si>
    <t>3</t>
  </si>
  <si>
    <t>11</t>
  </si>
  <si>
    <t>23</t>
  </si>
  <si>
    <t>2</t>
  </si>
  <si>
    <t>17</t>
  </si>
  <si>
    <t>7</t>
  </si>
  <si>
    <t>19</t>
  </si>
  <si>
    <t>1</t>
  </si>
  <si>
    <t>3%</t>
  </si>
  <si>
    <t>5%</t>
  </si>
  <si>
    <t>1%</t>
  </si>
  <si>
    <t>0%</t>
  </si>
  <si>
    <t>2%</t>
  </si>
  <si>
    <t>6%</t>
  </si>
  <si>
    <t>Gender</t>
  </si>
  <si>
    <t>Constitutional Position</t>
  </si>
  <si>
    <t>181</t>
  </si>
  <si>
    <t>104</t>
  </si>
  <si>
    <t>276</t>
  </si>
  <si>
    <t>116</t>
  </si>
  <si>
    <t>453</t>
  </si>
  <si>
    <t>69</t>
  </si>
  <si>
    <t>73</t>
  </si>
  <si>
    <t>134</t>
  </si>
  <si>
    <t>62%</t>
  </si>
  <si>
    <t>78%</t>
  </si>
  <si>
    <t>58%</t>
  </si>
  <si>
    <t>57%</t>
  </si>
  <si>
    <t>24%</t>
  </si>
  <si>
    <t>70%</t>
  </si>
  <si>
    <t>83</t>
  </si>
  <si>
    <t>144</t>
  </si>
  <si>
    <t>44</t>
  </si>
  <si>
    <t>9</t>
  </si>
  <si>
    <t>249</t>
  </si>
  <si>
    <t>50</t>
  </si>
  <si>
    <t>184</t>
  </si>
  <si>
    <t>27%</t>
  </si>
  <si>
    <t>21%</t>
  </si>
  <si>
    <t>11%</t>
  </si>
  <si>
    <t>12%</t>
  </si>
  <si>
    <t>17%</t>
  </si>
  <si>
    <t>20%</t>
  </si>
  <si>
    <t>40%</t>
  </si>
  <si>
    <t>89</t>
  </si>
  <si>
    <t>40</t>
  </si>
  <si>
    <t>37</t>
  </si>
  <si>
    <t>60</t>
  </si>
  <si>
    <t>25</t>
  </si>
  <si>
    <t>113</t>
  </si>
  <si>
    <t>13%</t>
  </si>
  <si>
    <t>8%</t>
  </si>
  <si>
    <t>10%</t>
  </si>
  <si>
    <t>23%</t>
  </si>
  <si>
    <t>35</t>
  </si>
  <si>
    <t>29</t>
  </si>
  <si>
    <t>16</t>
  </si>
  <si>
    <t>12</t>
  </si>
  <si>
    <t>5</t>
  </si>
  <si>
    <t>605</t>
  </si>
  <si>
    <t>49</t>
  </si>
  <si>
    <t>81</t>
  </si>
  <si>
    <t>141</t>
  </si>
  <si>
    <t>51</t>
  </si>
  <si>
    <t>137</t>
  </si>
  <si>
    <t>55%</t>
  </si>
  <si>
    <t>51%</t>
  </si>
  <si>
    <t>45%</t>
  </si>
  <si>
    <t>52%</t>
  </si>
  <si>
    <t>53%</t>
  </si>
  <si>
    <t>63%</t>
  </si>
  <si>
    <t>25%</t>
  </si>
  <si>
    <t>82%</t>
  </si>
  <si>
    <t>161</t>
  </si>
  <si>
    <t>100</t>
  </si>
  <si>
    <t>47</t>
  </si>
  <si>
    <t>70</t>
  </si>
  <si>
    <t>63</t>
  </si>
  <si>
    <t>14%</t>
  </si>
  <si>
    <t>54%</t>
  </si>
  <si>
    <t>24</t>
  </si>
  <si>
    <t>36</t>
  </si>
  <si>
    <t>91</t>
  </si>
  <si>
    <t>86</t>
  </si>
  <si>
    <t>39</t>
  </si>
  <si>
    <t>41</t>
  </si>
  <si>
    <t>18</t>
  </si>
  <si>
    <t>13</t>
  </si>
  <si>
    <t>22</t>
  </si>
  <si>
    <t>33</t>
  </si>
  <si>
    <t>16%</t>
  </si>
  <si>
    <t>564</t>
  </si>
  <si>
    <t>102</t>
  </si>
  <si>
    <t>133</t>
  </si>
  <si>
    <t>55</t>
  </si>
  <si>
    <t>60%</t>
  </si>
  <si>
    <t>68%</t>
  </si>
  <si>
    <t>71%</t>
  </si>
  <si>
    <t>87%</t>
  </si>
  <si>
    <t>239</t>
  </si>
  <si>
    <t>107</t>
  </si>
  <si>
    <t>94</t>
  </si>
  <si>
    <t>328</t>
  </si>
  <si>
    <t>46%</t>
  </si>
  <si>
    <t>42%</t>
  </si>
  <si>
    <t>39%</t>
  </si>
  <si>
    <t>74%</t>
  </si>
  <si>
    <t>32</t>
  </si>
  <si>
    <t>361</t>
  </si>
  <si>
    <t>251</t>
  </si>
  <si>
    <t>220</t>
  </si>
  <si>
    <t>108</t>
  </si>
  <si>
    <t>244</t>
  </si>
  <si>
    <t>75%</t>
  </si>
  <si>
    <t>205</t>
  </si>
  <si>
    <t>58</t>
  </si>
  <si>
    <t>44%</t>
  </si>
  <si>
    <t>Don't Know/Not Sure %</t>
  </si>
  <si>
    <r>
      <rPr>
        <b/>
        <u/>
        <sz val="11"/>
        <color rgb="FF000000"/>
        <rFont val="Calibri"/>
        <family val="2"/>
      </rPr>
      <t>LucidTalk - Professional Credentials</t>
    </r>
    <r>
      <rPr>
        <b/>
        <sz val="11"/>
        <color rgb="FF000000"/>
        <rFont val="Calibri"/>
        <family val="2"/>
      </rPr>
      <t>: LucidTalk is a member of all recognised professional Polling and Market Research organisations, including the UK Market Research Society (UK-MRS), the British Polling Council (BPC), and ESOMAR (European Society of Market Research organisations). The BPC are the primary UK professional body ensuring professional Polling and Market Research standards. All polling, research, sampling, methodologies used, market research projects and results and reports production are, and have been, carried out to the professional standards laid down by the BPC and AIMRO (Association of Irish Market Research Organisations).</t>
    </r>
  </si>
  <si>
    <t>LucidTalk Limited | The Innovation Centre | NI Science Park I Queen's Road | Queen’s Island | Belfast BT3 9DT 
Telephone: 028 9073 7800 (Switchboard) | 028 9040 9980 (Direct) | 07711 450545 (Mobile) 
Fax: 028 9073 7801 | Email: info@lucidtalk.co.uk</t>
  </si>
  <si>
    <t>GENDER</t>
  </si>
  <si>
    <t>TOTAL</t>
  </si>
  <si>
    <t>18-24</t>
  </si>
  <si>
    <t>25-44</t>
  </si>
  <si>
    <t>45-64</t>
  </si>
  <si>
    <t>65+</t>
  </si>
  <si>
    <t>AGE-GROUP</t>
  </si>
  <si>
    <t xml:space="preserve">Base-Data Results - All Responses (Unweighted and Weighted) </t>
  </si>
  <si>
    <t>SOCIOECONOMIC STATUS</t>
  </si>
  <si>
    <t>49%</t>
  </si>
  <si>
    <t>Don't Know/Not Sure</t>
  </si>
  <si>
    <t>73%</t>
  </si>
  <si>
    <t>79%</t>
  </si>
  <si>
    <t>41%</t>
  </si>
  <si>
    <t>83%</t>
  </si>
  <si>
    <t>76%</t>
  </si>
  <si>
    <t>15%</t>
  </si>
  <si>
    <t>93%</t>
  </si>
  <si>
    <t>85%</t>
  </si>
  <si>
    <t>88%</t>
  </si>
  <si>
    <t>197</t>
  </si>
  <si>
    <t>199</t>
  </si>
  <si>
    <t>675</t>
  </si>
  <si>
    <t>720</t>
  </si>
  <si>
    <t>304</t>
  </si>
  <si>
    <t>680</t>
  </si>
  <si>
    <t>76</t>
  </si>
  <si>
    <t>67</t>
  </si>
  <si>
    <t>92</t>
  </si>
  <si>
    <t>442</t>
  </si>
  <si>
    <t>148</t>
  </si>
  <si>
    <t>99</t>
  </si>
  <si>
    <t>93</t>
  </si>
  <si>
    <t>97</t>
  </si>
  <si>
    <t>30</t>
  </si>
  <si>
    <t>46</t>
  </si>
  <si>
    <t>52</t>
  </si>
  <si>
    <t>522</t>
  </si>
  <si>
    <t>305</t>
  </si>
  <si>
    <t>145</t>
  </si>
  <si>
    <t>258</t>
  </si>
  <si>
    <t>639</t>
  </si>
  <si>
    <t>340</t>
  </si>
  <si>
    <t>291</t>
  </si>
  <si>
    <t>207</t>
  </si>
  <si>
    <t>132</t>
  </si>
  <si>
    <t>200</t>
  </si>
  <si>
    <t>189</t>
  </si>
  <si>
    <t>549</t>
  </si>
  <si>
    <t>284</t>
  </si>
  <si>
    <t>265</t>
  </si>
  <si>
    <t>149</t>
  </si>
  <si>
    <t>480</t>
  </si>
  <si>
    <t>59</t>
  </si>
  <si>
    <t>404</t>
  </si>
  <si>
    <t>216</t>
  </si>
  <si>
    <t>194</t>
  </si>
  <si>
    <t>42</t>
  </si>
  <si>
    <t>329</t>
  </si>
  <si>
    <t>469</t>
  </si>
  <si>
    <t>349</t>
  </si>
  <si>
    <t>162</t>
  </si>
  <si>
    <t>489</t>
  </si>
  <si>
    <t>155</t>
  </si>
  <si>
    <t>448</t>
  </si>
  <si>
    <t>165</t>
  </si>
  <si>
    <t>281</t>
  </si>
  <si>
    <t>66</t>
  </si>
  <si>
    <t>192</t>
  </si>
  <si>
    <t>95</t>
  </si>
  <si>
    <t>246</t>
  </si>
  <si>
    <t>143</t>
  </si>
  <si>
    <t>84</t>
  </si>
  <si>
    <t>344</t>
  </si>
  <si>
    <t>157</t>
  </si>
  <si>
    <t>439</t>
  </si>
  <si>
    <t>164</t>
  </si>
  <si>
    <t>213</t>
  </si>
  <si>
    <t>89%</t>
  </si>
  <si>
    <t>280</t>
  </si>
  <si>
    <t>166</t>
  </si>
  <si>
    <t>226</t>
  </si>
  <si>
    <t>125</t>
  </si>
  <si>
    <t>499</t>
  </si>
  <si>
    <t>410</t>
  </si>
  <si>
    <t>221</t>
  </si>
  <si>
    <t>204</t>
  </si>
  <si>
    <t>500</t>
  </si>
  <si>
    <t>367</t>
  </si>
  <si>
    <t>154</t>
  </si>
  <si>
    <t>114</t>
  </si>
  <si>
    <t>515</t>
  </si>
  <si>
    <t>263</t>
  </si>
  <si>
    <t>185</t>
  </si>
  <si>
    <t>77</t>
  </si>
  <si>
    <t>169</t>
  </si>
  <si>
    <t>287</t>
  </si>
  <si>
    <t>119</t>
  </si>
  <si>
    <t>LucidTalk - Northern Ireland (NI)-Wide 'Tracker' Poll-Project - "thedetail.tv": January/February 2020: Data Results - Weighted/NI Representative sample (1,896 respondents - 1,871 weighted sample)</t>
  </si>
  <si>
    <t>Age-Group</t>
  </si>
  <si>
    <t>vote_assembly</t>
  </si>
  <si>
    <t>vote_euref</t>
  </si>
  <si>
    <t>Socio-Economic Group</t>
  </si>
  <si>
    <t xml:space="preserve">NI ASSEMBLY ELECTION 2017 - PAST VOTE (PLU = Protestant-Loyalist-Unionist, CRN = Catholic-Republican-Nationalist) </t>
  </si>
  <si>
    <t>Identity1</t>
  </si>
  <si>
    <t>Community/Religion</t>
  </si>
  <si>
    <t>EU Referendum - Past Vote</t>
  </si>
  <si>
    <t>Other.x</t>
  </si>
  <si>
    <t>Alliance</t>
  </si>
  <si>
    <t>DUP</t>
  </si>
  <si>
    <t>Green</t>
  </si>
  <si>
    <t>Nonvote</t>
  </si>
  <si>
    <t>Other.y</t>
  </si>
  <si>
    <t>Other CRN</t>
  </si>
  <si>
    <t>Other PLU</t>
  </si>
  <si>
    <t>SDLP</t>
  </si>
  <si>
    <t>Sinn Fein</t>
  </si>
  <si>
    <t>Unknown</t>
  </si>
  <si>
    <t>UUP</t>
  </si>
  <si>
    <t>Slightly Nationalist</t>
  </si>
  <si>
    <t>Slightly Unionist</t>
  </si>
  <si>
    <t>Strongly Nationalist</t>
  </si>
  <si>
    <t>Strongly Unionist</t>
  </si>
  <si>
    <t>No Religion</t>
  </si>
  <si>
    <t>Leave</t>
  </si>
  <si>
    <t>Non-vote</t>
  </si>
  <si>
    <t>PNTS CR</t>
  </si>
  <si>
    <t>Remain</t>
  </si>
  <si>
    <t>1844</t>
  </si>
  <si>
    <t>1345</t>
  </si>
  <si>
    <t>613</t>
  </si>
  <si>
    <t>890</t>
  </si>
  <si>
    <t>264</t>
  </si>
  <si>
    <t>961</t>
  </si>
  <si>
    <t>435</t>
  </si>
  <si>
    <t>510</t>
  </si>
  <si>
    <t>187</t>
  </si>
  <si>
    <t>82</t>
  </si>
  <si>
    <t>182</t>
  </si>
  <si>
    <t>457</t>
  </si>
  <si>
    <t>334</t>
  </si>
  <si>
    <t>371</t>
  </si>
  <si>
    <t>293</t>
  </si>
  <si>
    <t>758</t>
  </si>
  <si>
    <t>387</t>
  </si>
  <si>
    <t>660</t>
  </si>
  <si>
    <t>403</t>
  </si>
  <si>
    <t>1300</t>
  </si>
  <si>
    <t>1871</t>
  </si>
  <si>
    <t>963</t>
  </si>
  <si>
    <t>908</t>
  </si>
  <si>
    <t>650</t>
  </si>
  <si>
    <t>397</t>
  </si>
  <si>
    <t>690</t>
  </si>
  <si>
    <t>768</t>
  </si>
  <si>
    <t>413</t>
  </si>
  <si>
    <t>496</t>
  </si>
  <si>
    <t>210</t>
  </si>
  <si>
    <t>482</t>
  </si>
  <si>
    <t>228</t>
  </si>
  <si>
    <t>356</t>
  </si>
  <si>
    <t>468</t>
  </si>
  <si>
    <t>505</t>
  </si>
  <si>
    <t>691</t>
  </si>
  <si>
    <t>392</t>
  </si>
  <si>
    <t>770</t>
  </si>
  <si>
    <t>774</t>
  </si>
  <si>
    <t>115</t>
  </si>
  <si>
    <t>974</t>
  </si>
  <si>
    <t>YES</t>
  </si>
  <si>
    <t>1394</t>
  </si>
  <si>
    <t>726</t>
  </si>
  <si>
    <t>668</t>
  </si>
  <si>
    <t>565</t>
  </si>
  <si>
    <t>529</t>
  </si>
  <si>
    <t>300</t>
  </si>
  <si>
    <t>186</t>
  </si>
  <si>
    <t>202</t>
  </si>
  <si>
    <t>473</t>
  </si>
  <si>
    <t>348</t>
  </si>
  <si>
    <t>333</t>
  </si>
  <si>
    <t>123</t>
  </si>
  <si>
    <t>396</t>
  </si>
  <si>
    <t>195</t>
  </si>
  <si>
    <t>663</t>
  </si>
  <si>
    <t>330</t>
  </si>
  <si>
    <t>388</t>
  </si>
  <si>
    <t>363</t>
  </si>
  <si>
    <t>923</t>
  </si>
  <si>
    <t>YES %</t>
  </si>
  <si>
    <t>97%</t>
  </si>
  <si>
    <t>99%</t>
  </si>
  <si>
    <t>80%</t>
  </si>
  <si>
    <t>96%</t>
  </si>
  <si>
    <t>98%</t>
  </si>
  <si>
    <t>84%</t>
  </si>
  <si>
    <t>72%</t>
  </si>
  <si>
    <t>NO</t>
  </si>
  <si>
    <t>331</t>
  </si>
  <si>
    <t>78</t>
  </si>
  <si>
    <t>64</t>
  </si>
  <si>
    <t>225</t>
  </si>
  <si>
    <t>286</t>
  </si>
  <si>
    <t>307</t>
  </si>
  <si>
    <t>8</t>
  </si>
  <si>
    <t>NO %</t>
  </si>
  <si>
    <t>90</t>
  </si>
  <si>
    <t>56</t>
  </si>
  <si>
    <t>85</t>
  </si>
  <si>
    <t>45</t>
  </si>
  <si>
    <t>96</t>
  </si>
  <si>
    <t>POLL QUESTION 2 - NI "thedetail" Poll-Project: ISSUES - List the following issues in order of importance: Q2.1 FREE HEALTHCARE</t>
  </si>
  <si>
    <r>
      <t xml:space="preserve">POLL QUESTION 1 - NI "thedetail" Poll-Project:  GOOD FRIDAY/ BELFAST AGREEMENT - </t>
    </r>
    <r>
      <rPr>
        <b/>
        <i/>
        <sz val="20"/>
        <color rgb="FF000000"/>
        <rFont val="Bahnschrift"/>
        <family val="2"/>
      </rPr>
      <t>Do you support the Belfast/Good Friday Agreement</t>
    </r>
    <r>
      <rPr>
        <b/>
        <sz val="20"/>
        <color rgb="FF000000"/>
        <rFont val="Bahnschrift"/>
        <family val="2"/>
      </rPr>
      <t>?</t>
    </r>
  </si>
  <si>
    <t>964</t>
  </si>
  <si>
    <t>651</t>
  </si>
  <si>
    <t>769</t>
  </si>
  <si>
    <t>160</t>
  </si>
  <si>
    <t>497</t>
  </si>
  <si>
    <t>484</t>
  </si>
  <si>
    <t>229</t>
  </si>
  <si>
    <t>355</t>
  </si>
  <si>
    <t>467</t>
  </si>
  <si>
    <t>412</t>
  </si>
  <si>
    <t>506</t>
  </si>
  <si>
    <t>394</t>
  </si>
  <si>
    <t>775</t>
  </si>
  <si>
    <t>975</t>
  </si>
  <si>
    <t>488</t>
  </si>
  <si>
    <t>285</t>
  </si>
  <si>
    <t>203</t>
  </si>
  <si>
    <t>167</t>
  </si>
  <si>
    <t>170</t>
  </si>
  <si>
    <t>240</t>
  </si>
  <si>
    <t>112</t>
  </si>
  <si>
    <t>130</t>
  </si>
  <si>
    <t>178</t>
  </si>
  <si>
    <t>26</t>
  </si>
  <si>
    <t>245</t>
  </si>
  <si>
    <t>248</t>
  </si>
  <si>
    <t>191</t>
  </si>
  <si>
    <t>43</t>
  </si>
  <si>
    <t>79</t>
  </si>
  <si>
    <t>106</t>
  </si>
  <si>
    <t>230</t>
  </si>
  <si>
    <t>343</t>
  </si>
  <si>
    <t>163</t>
  </si>
  <si>
    <t>117</t>
  </si>
  <si>
    <t>105</t>
  </si>
  <si>
    <t>124</t>
  </si>
  <si>
    <t>121</t>
  </si>
  <si>
    <t>233</t>
  </si>
  <si>
    <t>53</t>
  </si>
  <si>
    <t>179</t>
  </si>
  <si>
    <t>62</t>
  </si>
  <si>
    <t>54</t>
  </si>
  <si>
    <t>962</t>
  </si>
  <si>
    <t>907</t>
  </si>
  <si>
    <t>398</t>
  </si>
  <si>
    <t>767</t>
  </si>
  <si>
    <t>414</t>
  </si>
  <si>
    <t>357</t>
  </si>
  <si>
    <t>504</t>
  </si>
  <si>
    <t>773</t>
  </si>
  <si>
    <t>373</t>
  </si>
  <si>
    <t>75</t>
  </si>
  <si>
    <t>128</t>
  </si>
  <si>
    <t>140</t>
  </si>
  <si>
    <t>175</t>
  </si>
  <si>
    <t>183</t>
  </si>
  <si>
    <t>290</t>
  </si>
  <si>
    <t>111</t>
  </si>
  <si>
    <t>267</t>
  </si>
  <si>
    <t>172</t>
  </si>
  <si>
    <t>110</t>
  </si>
  <si>
    <t>109</t>
  </si>
  <si>
    <t>253</t>
  </si>
  <si>
    <t>74</t>
  </si>
  <si>
    <t>136</t>
  </si>
  <si>
    <t>80</t>
  </si>
  <si>
    <t>174</t>
  </si>
  <si>
    <t>72</t>
  </si>
  <si>
    <t>118</t>
  </si>
  <si>
    <t>POLL QUESTION 2 - NI "thedetail" Poll-Project: ISSUES - List the following issues in order of importance: Q2.2 THE ECONOMY</t>
  </si>
  <si>
    <t>1872</t>
  </si>
  <si>
    <t>209</t>
  </si>
  <si>
    <t>393</t>
  </si>
  <si>
    <t>597</t>
  </si>
  <si>
    <t>319</t>
  </si>
  <si>
    <t>278</t>
  </si>
  <si>
    <t>158</t>
  </si>
  <si>
    <t>255</t>
  </si>
  <si>
    <t>268</t>
  </si>
  <si>
    <t>292</t>
  </si>
  <si>
    <t>269</t>
  </si>
  <si>
    <t>411</t>
  </si>
  <si>
    <t>135</t>
  </si>
  <si>
    <t>152</t>
  </si>
  <si>
    <t>259</t>
  </si>
  <si>
    <t>224</t>
  </si>
  <si>
    <t>120</t>
  </si>
  <si>
    <t>POLL QUESTION 2 - NI "thedetail" Poll-Project: ISSUES - List the following issues in order of importance: Q2.3 LEGACY ISSUES RELATING TO THE TROUBLES</t>
  </si>
  <si>
    <t>POLL QUESTION 2 - NI "thedetail" Poll-Project: ISSUES - List the following issues in order of importance: Q2.4 EDUCATION</t>
  </si>
  <si>
    <t>692</t>
  </si>
  <si>
    <t>766</t>
  </si>
  <si>
    <t>495</t>
  </si>
  <si>
    <t>227</t>
  </si>
  <si>
    <t>977</t>
  </si>
  <si>
    <t>406</t>
  </si>
  <si>
    <t>176</t>
  </si>
  <si>
    <t>129</t>
  </si>
  <si>
    <t>190</t>
  </si>
  <si>
    <t>212</t>
  </si>
  <si>
    <t>180</t>
  </si>
  <si>
    <t>138</t>
  </si>
  <si>
    <t>270</t>
  </si>
  <si>
    <t>98</t>
  </si>
  <si>
    <t>POLL QUESTION 2 - NI "thedetail" Poll-Project: ISSUES - List the following issues in order of importance: Q2.5 PEACEFUL SOCIETY</t>
  </si>
  <si>
    <t>1870</t>
  </si>
  <si>
    <t>906</t>
  </si>
  <si>
    <t>653</t>
  </si>
  <si>
    <t>637</t>
  </si>
  <si>
    <t>481</t>
  </si>
  <si>
    <t>596</t>
  </si>
  <si>
    <t>289</t>
  </si>
  <si>
    <t>198</t>
  </si>
  <si>
    <t>341</t>
  </si>
  <si>
    <t>36%</t>
  </si>
  <si>
    <t>232</t>
  </si>
  <si>
    <t>206</t>
  </si>
  <si>
    <t>127</t>
  </si>
  <si>
    <t>168</t>
  </si>
  <si>
    <t>POLL QUESTION 2 - NI "thedetail" Poll-Project: ISSUES - List the following issues in order of importance: Q2.6 HUMAN RIGHTS</t>
  </si>
  <si>
    <t>1873</t>
  </si>
  <si>
    <t>909</t>
  </si>
  <si>
    <t>640</t>
  </si>
  <si>
    <t>771</t>
  </si>
  <si>
    <t>273</t>
  </si>
  <si>
    <t>193</t>
  </si>
  <si>
    <t>173</t>
  </si>
  <si>
    <t>177</t>
  </si>
  <si>
    <t>153</t>
  </si>
  <si>
    <t>150</t>
  </si>
  <si>
    <t>638</t>
  </si>
  <si>
    <t>498</t>
  </si>
  <si>
    <t>483</t>
  </si>
  <si>
    <t>354</t>
  </si>
  <si>
    <t>507</t>
  </si>
  <si>
    <t>391</t>
  </si>
  <si>
    <t>772</t>
  </si>
  <si>
    <t>346</t>
  </si>
  <si>
    <t>126</t>
  </si>
  <si>
    <t>316</t>
  </si>
  <si>
    <t>156</t>
  </si>
  <si>
    <t>302</t>
  </si>
  <si>
    <t>POLL QUESTION 2 - NI "thedetail" Poll-Project: ISSUES - List the following issues in order of importance: Q2.7 A STATE PENSION</t>
  </si>
  <si>
    <t>649</t>
  </si>
  <si>
    <t>211</t>
  </si>
  <si>
    <t>689</t>
  </si>
  <si>
    <t>332</t>
  </si>
  <si>
    <t>327</t>
  </si>
  <si>
    <t>171</t>
  </si>
  <si>
    <t>POLL QUESTION 2 - NI "thedetail" Poll-Project: ISSUES - List the following issues in order of importance: Q2.8 ACCESS TO SOCIAL HOUSING</t>
  </si>
  <si>
    <t>POLL QUESTION 2 - NI "thedetail" Poll-Project: ISSUES - List the following issues in order of importance: Q2.9 BENEFIT ENTITLEMENT</t>
  </si>
  <si>
    <t>399</t>
  </si>
  <si>
    <t>390</t>
  </si>
  <si>
    <t>370</t>
  </si>
  <si>
    <t>271</t>
  </si>
  <si>
    <t>215</t>
  </si>
  <si>
    <t>POLL QUESTION 2 - NI "thedetail" Poll-Project: ISSUES - List the following issues in order of importance: Q2.10 IDENTITY/TRADITION</t>
  </si>
  <si>
    <t>247</t>
  </si>
  <si>
    <t>299</t>
  </si>
  <si>
    <t>322</t>
  </si>
  <si>
    <t>208</t>
  </si>
  <si>
    <t>196</t>
  </si>
  <si>
    <t>1294</t>
  </si>
  <si>
    <t>619</t>
  </si>
  <si>
    <t>415</t>
  </si>
  <si>
    <t>279</t>
  </si>
  <si>
    <t>298</t>
  </si>
  <si>
    <t>311</t>
  </si>
  <si>
    <t>494</t>
  </si>
  <si>
    <t>POLL QUESTION 3 - NI "thedetail" Poll-Project: BREXIT-WITHDRAWAL AGREEMENT - Are you satisfied with the current Brexit Withdrawal Agreement?</t>
  </si>
  <si>
    <t xml:space="preserve">0 means ‘less’ (maximum less) and 10 means ‘more’ (maximum more) </t>
  </si>
  <si>
    <t>973</t>
  </si>
  <si>
    <t>572</t>
  </si>
  <si>
    <t>301</t>
  </si>
  <si>
    <t>237</t>
  </si>
  <si>
    <t>336</t>
  </si>
  <si>
    <t>312</t>
  </si>
  <si>
    <t>426</t>
  </si>
  <si>
    <t>459</t>
  </si>
  <si>
    <t>48%</t>
  </si>
  <si>
    <t>378</t>
  </si>
  <si>
    <t>282</t>
  </si>
  <si>
    <t>296</t>
  </si>
  <si>
    <t>324</t>
  </si>
  <si>
    <t>372</t>
  </si>
  <si>
    <t>201</t>
  </si>
  <si>
    <t>POLL QUESTION 4 - NI "thedetail" Poll-Project: IDENTITY AND BREXIT - As a result of Brexit, do you see your identity as: more British, less British, more Irish, less Irish, more European, less European, none of the aforementioned identities or no change. 4.1 BRITISH</t>
  </si>
  <si>
    <t>652</t>
  </si>
  <si>
    <t>776</t>
  </si>
  <si>
    <t>598</t>
  </si>
  <si>
    <t>266</t>
  </si>
  <si>
    <t>456</t>
  </si>
  <si>
    <t>217</t>
  </si>
  <si>
    <t>243</t>
  </si>
  <si>
    <t>231</t>
  </si>
  <si>
    <t>274</t>
  </si>
  <si>
    <t>261</t>
  </si>
  <si>
    <t>POLL QUESTION 4 - NI "thedetail" Poll-Project: IDENTITY AND BREXIT - As a result of Brexit, do you see your identity as: more British, less British, more Irish, less Irish, more European, less European, none of the aforementioned identities or no change. 4.2 IRISH</t>
  </si>
  <si>
    <t>254</t>
  </si>
  <si>
    <t>241</t>
  </si>
  <si>
    <t>433</t>
  </si>
  <si>
    <t>234</t>
  </si>
  <si>
    <t>297</t>
  </si>
  <si>
    <t>369</t>
  </si>
  <si>
    <t>389</t>
  </si>
  <si>
    <t>222</t>
  </si>
  <si>
    <t>277</t>
  </si>
  <si>
    <t>POLL QUESTION 4 - NI "thedetail" Poll-Project: IDENTITY AND BREXIT - As a result of Brexit, do you see your identity as: more British, less British, more Irish, less Irish, more European, less European, none of the aforementioned identities or no change. 4.3 EUROPEAN</t>
  </si>
  <si>
    <t>POLL QUESTION 5 - NI "thedetail" Poll-Project: BREXIT-NIs FUTURE - Do you believe Brexit has intensified the debate about Northern Ireland’s constitutional future?</t>
  </si>
  <si>
    <t>1533</t>
  </si>
  <si>
    <t>816</t>
  </si>
  <si>
    <t>717</t>
  </si>
  <si>
    <t>553</t>
  </si>
  <si>
    <t>345</t>
  </si>
  <si>
    <t>612</t>
  </si>
  <si>
    <t>579</t>
  </si>
  <si>
    <t>342</t>
  </si>
  <si>
    <t>479</t>
  </si>
  <si>
    <t>347</t>
  </si>
  <si>
    <t>676</t>
  </si>
  <si>
    <t>937</t>
  </si>
  <si>
    <t>90%</t>
  </si>
  <si>
    <t>100%</t>
  </si>
  <si>
    <t>252</t>
  </si>
  <si>
    <t>POLL QUESTION 6 - NI "thedetail" Poll-Project: BORDER POLL LIKELIHOOD - Do you believe a border poll (with referendums north and south of the border) is more likely because of Brexit?</t>
  </si>
  <si>
    <t>1267</t>
  </si>
  <si>
    <t>662</t>
  </si>
  <si>
    <t>401</t>
  </si>
  <si>
    <t>530</t>
  </si>
  <si>
    <t>465</t>
  </si>
  <si>
    <t>272</t>
  </si>
  <si>
    <t>476</t>
  </si>
  <si>
    <t>408</t>
  </si>
  <si>
    <t>665</t>
  </si>
  <si>
    <t>320</t>
  </si>
  <si>
    <t>283</t>
  </si>
  <si>
    <t>879</t>
  </si>
  <si>
    <t>91%</t>
  </si>
  <si>
    <t>323</t>
  </si>
  <si>
    <t>432</t>
  </si>
  <si>
    <t>888</t>
  </si>
  <si>
    <t>440</t>
  </si>
  <si>
    <t>447</t>
  </si>
  <si>
    <t>379</t>
  </si>
  <si>
    <t>335</t>
  </si>
  <si>
    <t>314</t>
  </si>
  <si>
    <t>851</t>
  </si>
  <si>
    <t>445</t>
  </si>
  <si>
    <t>315</t>
  </si>
  <si>
    <t>238</t>
  </si>
  <si>
    <t>657</t>
  </si>
  <si>
    <t>666</t>
  </si>
  <si>
    <t>POLL QUESTION 7 - NI "thedetail" Poll-Project: NI EU MEMBERSHIP - Would you support Irish unity as a pathway back to membership of the EU for Northern Ireland?</t>
  </si>
  <si>
    <t>POLL QUESTION 8 - NI "thedetail" Poll-Project: CITIZENS ASSEMBLY - Would you support the idea of an all-island Citizens' Assembly to deliberate on a change to the constitutional status of Northern Ireland?</t>
  </si>
  <si>
    <t>1021</t>
  </si>
  <si>
    <t>524</t>
  </si>
  <si>
    <t>624</t>
  </si>
  <si>
    <t>381</t>
  </si>
  <si>
    <t>366</t>
  </si>
  <si>
    <t>462</t>
  </si>
  <si>
    <t>600</t>
  </si>
  <si>
    <t>POLL QUESTION 9 - NI "thedetail" Poll-Project: BORDER POLL TIMING - Do you think there should be a Border Poll - now, at some stage in the future, or never?</t>
  </si>
  <si>
    <t>Maybe - only at some stage in the future</t>
  </si>
  <si>
    <t>729</t>
  </si>
  <si>
    <t>Maybe - only at some stage in the future %</t>
  </si>
  <si>
    <t>671</t>
  </si>
  <si>
    <t>463</t>
  </si>
  <si>
    <t>321</t>
  </si>
  <si>
    <t>NO - Never at any time, now or in the future</t>
  </si>
  <si>
    <t>NO - Never at any time, now or in the future %</t>
  </si>
  <si>
    <t>POLL QUESTION 9a - NI "thedetail" Poll-Project: BORDER POLL - WHAT TIMING - If there was to be a referendum on NI’s constitutional position within the UK, ie a Border Poll, what would be your preferred timing of this..?</t>
  </si>
  <si>
    <t>Within the next FIVE years</t>
  </si>
  <si>
    <t>508</t>
  </si>
  <si>
    <t>Within the next FIVE years %</t>
  </si>
  <si>
    <t>Not Applicable</t>
  </si>
  <si>
    <t>353</t>
  </si>
  <si>
    <t>Within the next TEN years</t>
  </si>
  <si>
    <t>Within the next TEN years %</t>
  </si>
  <si>
    <t>Within the next TWENTY years</t>
  </si>
  <si>
    <t>Within the next TWENTY years %</t>
  </si>
  <si>
    <t>Only in the VERY DISTANT FUTURE</t>
  </si>
  <si>
    <t>Only in the VERY DISTANT FUTURE %</t>
  </si>
  <si>
    <t>VERY SOON, i.e. this year, in 2020</t>
  </si>
  <si>
    <t>VERY SOON, i.e. this year, in 2020 %</t>
  </si>
  <si>
    <t>After THIRTY+ years</t>
  </si>
  <si>
    <t>After THIRTY+ years %</t>
  </si>
  <si>
    <t>Within the next THIRTY years</t>
  </si>
  <si>
    <t>Within the next THIRTY years %</t>
  </si>
  <si>
    <t>NO – I don’t think there should ever be a NI Border Referendum</t>
  </si>
  <si>
    <t>POLL QUESTION 10 - NI "thedetail" Poll-Project: NI SoS BORDER POLL CALLING - In this context, do you believe there should be additional clarity on the criteria for triggering a Border Poll?</t>
  </si>
  <si>
    <t>1220</t>
  </si>
  <si>
    <t>478</t>
  </si>
  <si>
    <t>416</t>
  </si>
  <si>
    <t>723</t>
  </si>
  <si>
    <t>188</t>
  </si>
  <si>
    <t>306</t>
  </si>
  <si>
    <t xml:space="preserve">POLL QUESTION 11 - NI "thedetail" Poll-Project: BORDER POLL HOW WOULD YOU VOTE - If there was a referendum (ie a Border Poll) on the constitutional position of Northern Ireland would you vote for Northern Ireland to be.. </t>
  </si>
  <si>
    <t>Part of the United Kingdom</t>
  </si>
  <si>
    <t>871</t>
  </si>
  <si>
    <t>458</t>
  </si>
  <si>
    <t>313</t>
  </si>
  <si>
    <t>214</t>
  </si>
  <si>
    <t>485</t>
  </si>
  <si>
    <t>659</t>
  </si>
  <si>
    <t>Part of the United Kingdom %</t>
  </si>
  <si>
    <t>Part of a united Ireland</t>
  </si>
  <si>
    <t>859</t>
  </si>
  <si>
    <t>420</t>
  </si>
  <si>
    <t>438</t>
  </si>
  <si>
    <t>375</t>
  </si>
  <si>
    <t>477</t>
  </si>
  <si>
    <t>681</t>
  </si>
  <si>
    <t>Part of a united Ireland %</t>
  </si>
  <si>
    <t>Resolved before a NI Border Referendum</t>
  </si>
  <si>
    <t>634</t>
  </si>
  <si>
    <t>310</t>
  </si>
  <si>
    <t>338</t>
  </si>
  <si>
    <t>Resolved before a NI Border Referendum %</t>
  </si>
  <si>
    <t>Left in the past</t>
  </si>
  <si>
    <t>351</t>
  </si>
  <si>
    <t>260</t>
  </si>
  <si>
    <t>Left in the past %</t>
  </si>
  <si>
    <t>Dealt with under a new structure in a new Ireland</t>
  </si>
  <si>
    <t>Dealt with under a new structure in a new Ireland %</t>
  </si>
  <si>
    <t>POLL QUESTION 12 - NI "thedetail" Poll-Project: LEGACY ISSUES - Do you believe all outstanding legacy issues such as unsolved conflict/troubles related deaths, outstanding court cases, and inquests, should be (tick one of the following) resolved before a referendum takes place, left in the past or dealt with under a new structure in a new Ireland?</t>
  </si>
  <si>
    <t>384</t>
  </si>
  <si>
    <t>235</t>
  </si>
  <si>
    <t>POLL QUESTION 13 - NI "thedetail" Poll-Project: NI PUL COMMUNITY IN A UI - To what extent, do you believe that as a minority community in a united Ireland the Protestant/Unionist/Loyalist (PUL) identity would be respected and protected?</t>
  </si>
  <si>
    <t>A power base in Dublin and Belfast</t>
  </si>
  <si>
    <t>710</t>
  </si>
  <si>
    <t>236</t>
  </si>
  <si>
    <t>A power base in Dublin and Belfast %</t>
  </si>
  <si>
    <t>I don't wish to consider a united Ireland in any circumstances</t>
  </si>
  <si>
    <t>223</t>
  </si>
  <si>
    <t>I don't wish to consider a united Ireland in any circumstances %</t>
  </si>
  <si>
    <t>A centralised government in Dublin</t>
  </si>
  <si>
    <t>318</t>
  </si>
  <si>
    <t>A centralised government in Dublin %</t>
  </si>
  <si>
    <t>A different governance arrangement</t>
  </si>
  <si>
    <t>A different governance arrangement %</t>
  </si>
  <si>
    <t>POLL QUESTION 14 - NI "thedetail" Poll-Project: UNITED IRELAND STRUCTURES -  If a Border poll and process lead to Irish unity would you want to see a unitary state (centralised government in Dublin) a federal state (a power base in Dublin and Belfast) or a different governance arrangement?</t>
  </si>
  <si>
    <r>
      <rPr>
        <b/>
        <u/>
        <sz val="11"/>
        <color rgb="FF000000"/>
        <rFont val="Calibri"/>
        <family val="2"/>
      </rPr>
      <t>METHODOLOGY</t>
    </r>
    <r>
      <rPr>
        <b/>
        <sz val="11"/>
        <color rgb="FF000000"/>
        <rFont val="Calibri"/>
        <family val="2"/>
      </rPr>
      <t>: Polling was carried out by Belfast based polling and market research company LucidTalk. The project was carried out online for a period of 4 days from 31st January 2020 to 2nd February 2020. The project targeted the established Northern Ireland (NI) LucidTalk online Opinion Panel (13,267 members) which is balanced by gender, age-group, area of residence, and community background, in order to be demographically representative of Northern Ireland. 1,896 full responses were received. A data auditing process was then carried out to ensure all completed poll-surveys were genuine 'one-person, one-vote' responses, and this resulted in 1,871 responses being considered and verified as the base data-set (weighted and unweighted). Then in order to produce a robust and accurate balanced NI representative sample, this base data-set was then weighted by gender, community background and additional demographic measurements to reflect the demographic composition of Northern Ireland resulting in the weighted data tables and weighted results set i.e. the final results - the results presented in this report. All data results produced are accurate to a margin of error of +/-2.6%, at 95% confidence. All surveys and polls may be subject to sources of error, including, but not limited to sampling error, coverage error, and measurement error. All reported margins of sampling error include the computed design effects for weighting.</t>
    </r>
  </si>
  <si>
    <r>
      <rPr>
        <b/>
        <u/>
        <sz val="11"/>
        <color rgb="FF000000"/>
        <rFont val="Calibri"/>
        <family val="2"/>
      </rPr>
      <t>Data Weighting</t>
    </r>
    <r>
      <rPr>
        <b/>
        <sz val="11"/>
        <color rgb="FF000000"/>
        <rFont val="Calibri"/>
        <family val="2"/>
      </rPr>
      <t xml:space="preserve">: Data was weighted to the profile of all NI adults aged 18+. Data was weighted by age, sex, socio-economic group, previous voting patterns, constituency, constitutional position, party support and religious affiliation. This resulted in a robust and accurate balanced NI representative sample, reflecting the demographic composition of Northern Ireland, resulting in 1,871 responses being considered in terms of the final weighted results - these are the results presented in this report. Data was weighted using a raking algorithm, in R, otherwise known as iterative proportional fitting or sample-balancing. Raking ratio estimation is a method for adjusting the sampling weights of the sample data based on known population characteristics.
Two weights were calculated. These are the normal weight and the trimmed weight – with the trimmed weight being the one that we use in the results tables shown in this report. The trimmed weight is preferable as it reduces the influence of outlying observations. The total amount trimmed is divided among the observations that were not trimmed, so that the total weight remains the same. The weights are trimmed at 4 and 0.1 meaning that no observation is allowed to exceed these limits of relative importance.
For this poll-project weights were used as follows: These were/are calculated from data such as the 2015, 2017, and 2019 Northern Ireland (NI) elections - including the 2016 UK EU Referendum, NI census estimates, and electorate election figures for gender, age, religion, constituency etc. combined with previous polling information and results from LucidTalk NI polls in the last 3 years for party and constitutional position. </t>
    </r>
  </si>
  <si>
    <t>LucidTalk - Northern Ireland (NI)-Wide 'Tracker' Poll-Project - "thedetail" poll-project February 2020: Data Results - Weighted/NI Representative sample</t>
  </si>
  <si>
    <t>YES - I support the Belfast/GFA</t>
  </si>
  <si>
    <t>NO - I don’t support the Belfast/GFA</t>
  </si>
  <si>
    <t>BASE: All respondents - 1,871 NI representative sample (weighted): LT "thedetail.tv" NI-Wide Tracker Poll - February 2020</t>
  </si>
  <si>
    <t>LUCIDTALK - "the detail.tv" NI 'Tracker' POLL-PROJECT: MAIN RESULTS SUMMARY (NI Results) - 1,871 NI representative sample(weighted): Poll Period - 31st January to 3rd February 2020</t>
  </si>
  <si>
    <t>POLL QUESTION 9a - NI "thedetail" Poll-Project: BORDER POLL TIMING - Do you think there should be a Border Poll - now, at some stage in the future, or never?</t>
  </si>
  <si>
    <t xml:space="preserve">POLL QUESTION 11 - NI "thedetail" Poll-Project: BORDER POLL HOW WOULD YOU VOTE - If there was a referendum (i.e. a Border Poll) on the constitutional position of Northern Ireland would you vote for Northern Ireland to be.. </t>
  </si>
  <si>
    <t>FULL RESULTS: DATA TABLES - Weighted and Unweighted - CONFIDENTIAL: thedetail and LucidTalk use only</t>
  </si>
  <si>
    <t xml:space="preserve">MAIN RESULTS SUMMARY: Not including Poll Questions 2, 4, and 13. </t>
  </si>
  <si>
    <t>HEALTHCARE</t>
  </si>
  <si>
    <t>THE ECONOMY</t>
  </si>
  <si>
    <t>LEGACY ISSUES</t>
  </si>
  <si>
    <t>EDUCATION</t>
  </si>
  <si>
    <t>PEACEFUL SOCIETY</t>
  </si>
  <si>
    <t>HUMAN RIGHTS</t>
  </si>
  <si>
    <t>A STATE PENSION</t>
  </si>
  <si>
    <t>ACCESS TO SOCIAL HOUSING</t>
  </si>
  <si>
    <t>BENEFIT ENTITLEMENT</t>
  </si>
  <si>
    <t>IDENTITY/TRADITION</t>
  </si>
  <si>
    <t>POLL QUESTION 2 - NI "thedetail" Poll-Project: ISSUES - List the following issues in order of importance: FINAL WEIGHTED SCORES - 10 ISSUES. (Ranked in importance - scores out of 10)</t>
  </si>
  <si>
    <t>BRITISH</t>
  </si>
  <si>
    <t>IRISH</t>
  </si>
  <si>
    <t>EUROPEAN</t>
  </si>
  <si>
    <t>POLL QUESTION 2 - NI "thedetail" Poll-Project: ISSUES - List the following issues in order of importance: FINAL WEIGHTED SCORES - 10 ISSUES.</t>
  </si>
  <si>
    <t>Total</t>
  </si>
  <si>
    <t>POLL QUESTION 4 - NI "thedetail" Poll-Project: IDENTITY AND BREXIT - As a result of Brexit, do you see your identity as: more British, less British, more Irish, less Irish, more European, less European, none of the aforementioned identities or no change. FINAL SCORES - 3 NATIONALITIES/IDENTITIES</t>
  </si>
  <si>
    <t xml:space="preserve">POLL QUESTION 13 - NI "thedetail" Poll-Project: NI PUL COMMUNITY IN A UI - To what extent, do you believe that as a minority community in a united Ireland the Protestant/Unionist/Loyalist (PUL) identity would be respected and protected? FINAL TOTAL RESULTS </t>
  </si>
  <si>
    <t>Not Applicable (answered 'No, never at anytime, now or in the future to Q9)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</si>
</sst>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0" x14ac:knownFonts="1">
    <font>
      <sz val="11"/>
      <color rgb="FF000000"/>
      <name val="Calibri"/>
      <family val="2"/>
      <scheme val="minor"/>
    </font>
    <font>
      <sz val="11"/>
      <color theme="1"/>
      <name val="Calibri"/>
      <family val="2"/>
      <scheme val="minor"/>
    </font>
    <font>
      <sz val="11"/>
      <color theme="1"/>
      <name val="Calibri"/>
      <family val="2"/>
      <scheme val="minor"/>
    </font>
    <font>
      <sz val="11"/>
      <color rgb="FF000000"/>
      <name val="Calibri"/>
      <family val="2"/>
    </font>
    <font>
      <b/>
      <u/>
      <sz val="16"/>
      <color rgb="FF000000"/>
      <name val="Calibri"/>
      <family val="2"/>
    </font>
    <font>
      <sz val="11"/>
      <color rgb="FF000000"/>
      <name val="Bahnschrift"/>
      <family val="2"/>
    </font>
    <font>
      <u/>
      <sz val="11"/>
      <color theme="10"/>
      <name val="Calibri"/>
      <family val="2"/>
      <scheme val="minor"/>
    </font>
    <font>
      <b/>
      <sz val="11"/>
      <color rgb="FFFF0000"/>
      <name val="Calibri"/>
      <family val="2"/>
    </font>
    <font>
      <b/>
      <sz val="11"/>
      <color rgb="FFFF0000"/>
      <name val="Calibri"/>
      <family val="2"/>
      <scheme val="minor"/>
    </font>
    <font>
      <b/>
      <sz val="12"/>
      <color rgb="FFFF0000"/>
      <name val="Calibri"/>
      <family val="2"/>
    </font>
    <font>
      <sz val="12"/>
      <color rgb="FF000000"/>
      <name val="Calibri"/>
      <family val="2"/>
      <scheme val="minor"/>
    </font>
    <font>
      <b/>
      <sz val="11"/>
      <color rgb="FF000000"/>
      <name val="Calibri"/>
      <family val="2"/>
    </font>
    <font>
      <b/>
      <sz val="11"/>
      <color rgb="FF000000"/>
      <name val="Calibri"/>
      <family val="2"/>
      <scheme val="minor"/>
    </font>
    <font>
      <b/>
      <u/>
      <sz val="11"/>
      <color rgb="FF000000"/>
      <name val="Calibri"/>
      <family val="2"/>
    </font>
    <font>
      <b/>
      <sz val="11"/>
      <color theme="1"/>
      <name val="Calibri"/>
      <family val="2"/>
      <scheme val="minor"/>
    </font>
    <font>
      <b/>
      <sz val="14"/>
      <color rgb="FF000000"/>
      <name val="Bahnschrift"/>
      <family val="2"/>
    </font>
    <font>
      <b/>
      <u/>
      <sz val="18"/>
      <color theme="10"/>
      <name val="Bahnschrift"/>
      <family val="2"/>
    </font>
    <font>
      <b/>
      <sz val="12"/>
      <color theme="1"/>
      <name val="Calibri"/>
      <family val="2"/>
      <scheme val="minor"/>
    </font>
    <font>
      <b/>
      <sz val="12"/>
      <color rgb="FF000000"/>
      <name val="Calibri"/>
      <family val="2"/>
    </font>
    <font>
      <b/>
      <sz val="12"/>
      <color rgb="FF000000"/>
      <name val="Calibri"/>
      <family val="2"/>
      <scheme val="minor"/>
    </font>
    <font>
      <b/>
      <sz val="10"/>
      <color theme="1"/>
      <name val="Calibri"/>
      <family val="2"/>
      <scheme val="minor"/>
    </font>
    <font>
      <sz val="11"/>
      <color rgb="FFFFFFFF"/>
      <name val="Arial Narrow"/>
      <family val="2"/>
    </font>
    <font>
      <sz val="11"/>
      <color rgb="FF000000"/>
      <name val="Arial Narrow"/>
      <family val="2"/>
    </font>
    <font>
      <b/>
      <sz val="16"/>
      <color theme="9" tint="-0.249977111117893"/>
      <name val="Calibri"/>
      <family val="2"/>
      <scheme val="minor"/>
    </font>
    <font>
      <sz val="16"/>
      <color theme="9" tint="-0.249977111117893"/>
      <name val="Calibri"/>
      <family val="2"/>
      <scheme val="minor"/>
    </font>
    <font>
      <b/>
      <u/>
      <sz val="16"/>
      <color rgb="FF0070C0"/>
      <name val="Calibri"/>
      <family val="2"/>
      <scheme val="minor"/>
    </font>
    <font>
      <b/>
      <sz val="20"/>
      <color rgb="FF000000"/>
      <name val="Bahnschrift"/>
      <family val="2"/>
    </font>
    <font>
      <sz val="12"/>
      <color rgb="FFFFFFFF"/>
      <name val="Arial Narrow"/>
      <family val="2"/>
    </font>
    <font>
      <b/>
      <i/>
      <sz val="20"/>
      <color rgb="FF000000"/>
      <name val="Bahnschrift"/>
      <family val="2"/>
    </font>
    <font>
      <sz val="20"/>
      <color rgb="FF000000"/>
      <name val="Bahnschrift"/>
      <family val="2"/>
    </font>
    <font>
      <b/>
      <u/>
      <sz val="20"/>
      <color theme="10"/>
      <name val="Calibri"/>
      <family val="2"/>
      <scheme val="minor"/>
    </font>
    <font>
      <sz val="16"/>
      <color rgb="FFA9A9A9"/>
      <name val="Arial Narrow"/>
      <family val="2"/>
    </font>
    <font>
      <sz val="16"/>
      <color rgb="FF000000"/>
      <name val="Arial Narrow"/>
      <family val="2"/>
    </font>
    <font>
      <sz val="14"/>
      <color rgb="FFA9A9A9"/>
      <name val="Arial Narrow"/>
      <family val="2"/>
    </font>
    <font>
      <sz val="14"/>
      <color rgb="FF000000"/>
      <name val="Arial Narrow"/>
      <family val="2"/>
    </font>
    <font>
      <b/>
      <sz val="12"/>
      <color theme="1"/>
      <name val="Arial Narrow"/>
      <family val="2"/>
    </font>
    <font>
      <b/>
      <sz val="11"/>
      <color theme="1"/>
      <name val="Arial Narrow"/>
      <family val="2"/>
    </font>
    <font>
      <sz val="11"/>
      <color rgb="FF9C5700"/>
      <name val="Calibri"/>
      <family val="2"/>
      <scheme val="minor"/>
    </font>
    <font>
      <b/>
      <sz val="14"/>
      <color theme="0"/>
      <name val="Arial Narrow"/>
      <family val="2"/>
    </font>
    <font>
      <b/>
      <sz val="14"/>
      <color rgb="FFFFFFFF"/>
      <name val="Arial Narrow"/>
      <family val="2"/>
    </font>
  </fonts>
  <fills count="8">
    <fill>
      <patternFill patternType="none"/>
    </fill>
    <fill>
      <patternFill patternType="gray125"/>
    </fill>
    <fill>
      <patternFill patternType="solid">
        <fgColor rgb="FF1F334B"/>
      </patternFill>
    </fill>
    <fill>
      <patternFill patternType="solid">
        <fgColor rgb="FF4F81BD"/>
      </patternFill>
    </fill>
    <fill>
      <patternFill patternType="solid">
        <fgColor rgb="FFFFFF00"/>
        <bgColor indexed="64"/>
      </patternFill>
    </fill>
    <fill>
      <patternFill patternType="solid">
        <fgColor theme="0" tint="-0.14999847407452621"/>
        <bgColor indexed="64"/>
      </patternFill>
    </fill>
    <fill>
      <patternFill patternType="solid">
        <fgColor rgb="FFFFEB9C"/>
      </patternFill>
    </fill>
    <fill>
      <patternFill patternType="solid">
        <fgColor theme="9" tint="0.59999389629810485"/>
        <bgColor indexed="64"/>
      </patternFill>
    </fill>
  </fills>
  <borders count="62">
    <border>
      <left/>
      <right/>
      <top/>
      <bottom/>
      <diagonal/>
    </border>
    <border>
      <left style="thin">
        <color rgb="FFFFFFFF"/>
      </left>
      <right style="thin">
        <color rgb="FFFFFFFF"/>
      </right>
      <top style="thin">
        <color rgb="FFFFFFFF"/>
      </top>
      <bottom style="thin">
        <color rgb="FFFFFFFF"/>
      </bottom>
      <diagonal/>
    </border>
    <border>
      <left/>
      <right/>
      <top style="thin">
        <color rgb="FF4F81BD"/>
      </top>
      <bottom style="thin">
        <color rgb="FF4F81BD"/>
      </bottom>
      <diagonal/>
    </border>
    <border>
      <left style="thin">
        <color rgb="FF4F81BD"/>
      </left>
      <right style="thin">
        <color rgb="FF4F81BD"/>
      </right>
      <top style="thin">
        <color rgb="FF4F81BD"/>
      </top>
      <bottom style="thin">
        <color rgb="FF4F81BD"/>
      </bottom>
      <diagonal/>
    </border>
    <border>
      <left style="thin">
        <color indexed="64"/>
      </left>
      <right style="thin">
        <color indexed="64"/>
      </right>
      <top style="thin">
        <color indexed="64"/>
      </top>
      <bottom style="thin">
        <color indexed="64"/>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style="thin">
        <color auto="1"/>
      </bottom>
      <diagonal/>
    </border>
    <border>
      <left/>
      <right/>
      <top style="thin">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right style="double">
        <color auto="1"/>
      </right>
      <top style="thin">
        <color auto="1"/>
      </top>
      <bottom style="double">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top/>
      <bottom style="thin">
        <color auto="1"/>
      </bottom>
      <diagonal/>
    </border>
    <border>
      <left/>
      <right/>
      <top/>
      <bottom style="thin">
        <color auto="1"/>
      </bottom>
      <diagonal/>
    </border>
    <border>
      <left style="thin">
        <color rgb="FFFFFFFF"/>
      </left>
      <right style="thin">
        <color rgb="FFFFFFFF"/>
      </right>
      <top style="thick">
        <color rgb="FFFFFFFF"/>
      </top>
      <bottom style="thin">
        <color rgb="FFFFFFFF"/>
      </bottom>
      <diagonal/>
    </border>
    <border>
      <left/>
      <right/>
      <top/>
      <bottom style="thin">
        <color rgb="FFFFFFFF"/>
      </bottom>
      <diagonal/>
    </border>
    <border>
      <left style="thin">
        <color indexed="64"/>
      </left>
      <right style="thin">
        <color indexed="64"/>
      </right>
      <top style="thin">
        <color rgb="FF4F81BD"/>
      </top>
      <bottom style="thin">
        <color rgb="FF4F81BD"/>
      </bottom>
      <diagonal/>
    </border>
    <border>
      <left/>
      <right style="double">
        <color indexed="64"/>
      </right>
      <top style="double">
        <color indexed="64"/>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auto="1"/>
      </left>
      <right/>
      <top/>
      <bottom style="double">
        <color auto="1"/>
      </bottom>
      <diagonal/>
    </border>
    <border>
      <left/>
      <right style="double">
        <color auto="1"/>
      </right>
      <top/>
      <bottom style="thin">
        <color auto="1"/>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rgb="FF4F81BD"/>
      </bottom>
      <diagonal/>
    </border>
    <border>
      <left style="thin">
        <color indexed="64"/>
      </left>
      <right style="double">
        <color indexed="64"/>
      </right>
      <top style="thin">
        <color indexed="64"/>
      </top>
      <bottom style="thin">
        <color rgb="FF4F81BD"/>
      </bottom>
      <diagonal/>
    </border>
    <border>
      <left style="thin">
        <color indexed="64"/>
      </left>
      <right style="double">
        <color indexed="64"/>
      </right>
      <top style="thin">
        <color rgb="FF4F81BD"/>
      </top>
      <bottom style="thin">
        <color rgb="FF4F81BD"/>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rgb="FF4F81BD"/>
      </top>
      <bottom style="double">
        <color indexed="64"/>
      </bottom>
      <diagonal/>
    </border>
    <border>
      <left style="thin">
        <color indexed="64"/>
      </left>
      <right style="double">
        <color indexed="64"/>
      </right>
      <top style="thin">
        <color rgb="FF4F81BD"/>
      </top>
      <bottom style="double">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rgb="FF4F81BD"/>
      </right>
      <top style="thin">
        <color rgb="FF4F81BD"/>
      </top>
      <bottom style="thin">
        <color rgb="FF4F81BD"/>
      </bottom>
      <diagonal/>
    </border>
    <border>
      <left style="thin">
        <color rgb="FF4F81BD"/>
      </left>
      <right style="double">
        <color indexed="64"/>
      </right>
      <top style="thin">
        <color rgb="FF4F81BD"/>
      </top>
      <bottom style="thin">
        <color rgb="FF4F81BD"/>
      </bottom>
      <diagonal/>
    </border>
    <border>
      <left style="double">
        <color indexed="64"/>
      </left>
      <right style="thin">
        <color rgb="FF4F81BD"/>
      </right>
      <top style="thin">
        <color rgb="FF4F81BD"/>
      </top>
      <bottom style="double">
        <color indexed="64"/>
      </bottom>
      <diagonal/>
    </border>
    <border>
      <left style="thin">
        <color rgb="FF4F81BD"/>
      </left>
      <right style="thin">
        <color rgb="FF4F81BD"/>
      </right>
      <top style="thin">
        <color rgb="FF4F81BD"/>
      </top>
      <bottom style="double">
        <color indexed="64"/>
      </bottom>
      <diagonal/>
    </border>
    <border>
      <left style="thin">
        <color rgb="FF4F81BD"/>
      </left>
      <right style="double">
        <color indexed="64"/>
      </right>
      <top style="thin">
        <color rgb="FF4F81BD"/>
      </top>
      <bottom style="double">
        <color indexed="64"/>
      </bottom>
      <diagonal/>
    </border>
    <border>
      <left style="double">
        <color indexed="64"/>
      </left>
      <right style="thin">
        <color rgb="FF4F81BD"/>
      </right>
      <top style="thin">
        <color indexed="64"/>
      </top>
      <bottom style="thin">
        <color rgb="FF4F81BD"/>
      </bottom>
      <diagonal/>
    </border>
    <border>
      <left/>
      <right style="double">
        <color auto="1"/>
      </right>
      <top/>
      <bottom/>
      <diagonal/>
    </border>
    <border>
      <left style="thin">
        <color rgb="FFFFFFFF"/>
      </left>
      <right style="double">
        <color auto="1"/>
      </right>
      <top style="thin">
        <color rgb="FFFFFFFF"/>
      </top>
      <bottom style="thin">
        <color rgb="FFFFFFFF"/>
      </bottom>
      <diagonal/>
    </border>
    <border>
      <left style="double">
        <color auto="1"/>
      </left>
      <right/>
      <top style="thin">
        <color rgb="FF4F81BD"/>
      </top>
      <bottom style="thin">
        <color rgb="FF4F81BD"/>
      </bottom>
      <diagonal/>
    </border>
    <border>
      <left/>
      <right style="double">
        <color auto="1"/>
      </right>
      <top style="thin">
        <color rgb="FF4F81BD"/>
      </top>
      <bottom style="thin">
        <color rgb="FF4F81BD"/>
      </bottom>
      <diagonal/>
    </border>
    <border>
      <left style="double">
        <color auto="1"/>
      </left>
      <right/>
      <top style="thin">
        <color rgb="FFFFFFFF"/>
      </top>
      <bottom style="thin">
        <color rgb="FFFFFFFF"/>
      </bottom>
      <diagonal/>
    </border>
    <border>
      <left/>
      <right style="thin">
        <color rgb="FFFFFFFF"/>
      </right>
      <top style="thick">
        <color rgb="FFFFFFFF"/>
      </top>
      <bottom style="thin">
        <color rgb="FFFFFFFF"/>
      </bottom>
      <diagonal/>
    </border>
    <border>
      <left/>
      <right/>
      <top style="thin">
        <color rgb="FFFFFFFF"/>
      </top>
      <bottom style="thin">
        <color rgb="FFFFFFFF"/>
      </bottom>
      <diagonal/>
    </border>
    <border>
      <left style="double">
        <color rgb="FF4F81BD"/>
      </left>
      <right style="double">
        <color rgb="FF4F81BD"/>
      </right>
      <top/>
      <bottom/>
      <diagonal/>
    </border>
    <border>
      <left style="double">
        <color rgb="FF4F81BD"/>
      </left>
      <right style="double">
        <color rgb="FF4F81BD"/>
      </right>
      <top style="thin">
        <color rgb="FF4F81BD"/>
      </top>
      <bottom style="thin">
        <color rgb="FF4F81BD"/>
      </bottom>
      <diagonal/>
    </border>
    <border>
      <left style="double">
        <color rgb="FF4F81BD"/>
      </left>
      <right style="double">
        <color rgb="FF4F81BD"/>
      </right>
      <top/>
      <bottom style="double">
        <color indexed="64"/>
      </bottom>
      <diagonal/>
    </border>
  </borders>
  <cellStyleXfs count="3">
    <xf numFmtId="0" fontId="0" fillId="0" borderId="0"/>
    <xf numFmtId="0" fontId="6" fillId="0" borderId="0" applyNumberFormat="0" applyFill="0" applyBorder="0" applyAlignment="0" applyProtection="0"/>
    <xf numFmtId="0" fontId="37" fillId="6" borderId="0" applyNumberFormat="0" applyBorder="0" applyAlignment="0" applyProtection="0"/>
  </cellStyleXfs>
  <cellXfs count="204">
    <xf numFmtId="0" fontId="0" fillId="0" borderId="0" xfId="0"/>
    <xf numFmtId="0" fontId="3" fillId="0" borderId="0" xfId="0" applyFont="1" applyAlignment="1">
      <alignment horizontal="left" wrapText="1"/>
    </xf>
    <xf numFmtId="0" fontId="4" fillId="0" borderId="0" xfId="0" applyFont="1" applyAlignment="1">
      <alignment horizontal="left" vertical="top" wrapText="1"/>
    </xf>
    <xf numFmtId="0" fontId="5" fillId="0" borderId="0" xfId="0" applyFont="1"/>
    <xf numFmtId="0" fontId="6" fillId="0" borderId="0" xfId="1" applyAlignment="1">
      <alignment horizontal="left" vertical="top" wrapText="1"/>
    </xf>
    <xf numFmtId="0" fontId="0" fillId="0" borderId="0" xfId="0" applyAlignment="1"/>
    <xf numFmtId="0" fontId="17" fillId="5" borderId="21" xfId="0" applyFont="1" applyFill="1" applyBorder="1" applyAlignment="1">
      <alignment horizontal="right"/>
    </xf>
    <xf numFmtId="0" fontId="17" fillId="5" borderId="23" xfId="0" applyFont="1" applyFill="1" applyBorder="1" applyAlignment="1">
      <alignment horizontal="right"/>
    </xf>
    <xf numFmtId="0" fontId="14" fillId="0" borderId="20" xfId="0" applyFont="1" applyFill="1" applyBorder="1" applyAlignment="1">
      <alignment horizontal="center"/>
    </xf>
    <xf numFmtId="0" fontId="0" fillId="0" borderId="19" xfId="0" applyBorder="1" applyAlignment="1">
      <alignment wrapText="1"/>
    </xf>
    <xf numFmtId="0" fontId="19" fillId="0" borderId="0" xfId="0" applyFont="1" applyFill="1" applyBorder="1" applyAlignment="1">
      <alignment horizontal="right"/>
    </xf>
    <xf numFmtId="0" fontId="20" fillId="5" borderId="4" xfId="0" applyFont="1" applyFill="1" applyBorder="1" applyAlignment="1">
      <alignment horizontal="center"/>
    </xf>
    <xf numFmtId="0" fontId="20" fillId="5" borderId="4" xfId="0" applyFont="1" applyFill="1" applyBorder="1" applyAlignment="1">
      <alignment horizontal="center" wrapText="1"/>
    </xf>
    <xf numFmtId="0" fontId="21" fillId="3" borderId="2" xfId="0" applyFont="1" applyFill="1" applyBorder="1" applyAlignment="1">
      <alignment horizontal="center" vertical="center" wrapText="1"/>
    </xf>
    <xf numFmtId="0" fontId="18" fillId="0" borderId="0" xfId="0" applyFont="1" applyAlignment="1">
      <alignment horizontal="left" vertical="top" wrapText="1"/>
    </xf>
    <xf numFmtId="0" fontId="18" fillId="0" borderId="0" xfId="0" applyFont="1" applyAlignment="1">
      <alignment wrapText="1"/>
    </xf>
    <xf numFmtId="0" fontId="22" fillId="0" borderId="0" xfId="0" applyFont="1" applyBorder="1" applyAlignment="1">
      <alignment horizontal="left"/>
    </xf>
    <xf numFmtId="9" fontId="22" fillId="0" borderId="0" xfId="0" applyNumberFormat="1" applyFont="1" applyBorder="1" applyAlignment="1">
      <alignment horizontal="right"/>
    </xf>
    <xf numFmtId="0" fontId="0" fillId="0" borderId="0" xfId="0" applyBorder="1"/>
    <xf numFmtId="0" fontId="25" fillId="0" borderId="0" xfId="1" applyFont="1"/>
    <xf numFmtId="0" fontId="21" fillId="2" borderId="1" xfId="0" applyFont="1" applyFill="1" applyBorder="1" applyAlignment="1">
      <alignment horizontal="center" vertical="center" wrapText="1"/>
    </xf>
    <xf numFmtId="0" fontId="23" fillId="0" borderId="0" xfId="0" applyFont="1" applyAlignment="1"/>
    <xf numFmtId="0" fontId="24" fillId="0" borderId="0" xfId="0" applyFont="1" applyAlignment="1"/>
    <xf numFmtId="0" fontId="23" fillId="0" borderId="0" xfId="0" applyFont="1" applyAlignment="1"/>
    <xf numFmtId="0" fontId="24" fillId="0" borderId="0" xfId="0" applyFont="1" applyAlignment="1"/>
    <xf numFmtId="0" fontId="26" fillId="0" borderId="0" xfId="0" applyFont="1" applyAlignment="1">
      <alignment vertical="top" wrapText="1"/>
    </xf>
    <xf numFmtId="0" fontId="10" fillId="0" borderId="0" xfId="0" applyFont="1"/>
    <xf numFmtId="0" fontId="0" fillId="0" borderId="0" xfId="0" applyAlignment="1"/>
    <xf numFmtId="0" fontId="21" fillId="2" borderId="1" xfId="0" applyFont="1" applyFill="1" applyBorder="1" applyAlignment="1">
      <alignment horizontal="center" vertical="center" wrapText="1"/>
    </xf>
    <xf numFmtId="0" fontId="23" fillId="0" borderId="0" xfId="0" applyFont="1" applyAlignment="1"/>
    <xf numFmtId="0" fontId="30" fillId="0" borderId="0" xfId="1" applyFont="1"/>
    <xf numFmtId="0" fontId="33" fillId="0" borderId="2" xfId="0" applyFont="1" applyBorder="1" applyAlignment="1">
      <alignment horizontal="right"/>
    </xf>
    <xf numFmtId="0" fontId="34" fillId="0" borderId="2" xfId="0" applyFont="1" applyBorder="1" applyAlignment="1">
      <alignment horizontal="right"/>
    </xf>
    <xf numFmtId="164" fontId="34" fillId="0" borderId="2" xfId="0" applyNumberFormat="1" applyFont="1" applyBorder="1" applyAlignment="1">
      <alignment horizontal="right"/>
    </xf>
    <xf numFmtId="9" fontId="34" fillId="0" borderId="2" xfId="0" applyNumberFormat="1" applyFont="1" applyBorder="1" applyAlignment="1">
      <alignment horizontal="right"/>
    </xf>
    <xf numFmtId="0" fontId="31" fillId="0" borderId="3" xfId="0" applyFont="1" applyBorder="1" applyAlignment="1">
      <alignment horizontal="right"/>
    </xf>
    <xf numFmtId="0" fontId="32" fillId="0" borderId="3" xfId="0" applyFont="1" applyBorder="1" applyAlignment="1">
      <alignment horizontal="right"/>
    </xf>
    <xf numFmtId="9" fontId="34" fillId="0" borderId="2" xfId="0" applyNumberFormat="1" applyFont="1" applyFill="1" applyBorder="1" applyAlignment="1">
      <alignment horizontal="right"/>
    </xf>
    <xf numFmtId="0" fontId="33" fillId="0" borderId="2" xfId="0" applyFont="1" applyFill="1" applyBorder="1" applyAlignment="1">
      <alignment horizontal="right"/>
    </xf>
    <xf numFmtId="164" fontId="0" fillId="0" borderId="0" xfId="0" applyNumberFormat="1"/>
    <xf numFmtId="0" fontId="21" fillId="2" borderId="1" xfId="0" applyFont="1" applyFill="1" applyBorder="1" applyAlignment="1">
      <alignment horizontal="center" vertical="center" wrapText="1"/>
    </xf>
    <xf numFmtId="0" fontId="0" fillId="0" borderId="0" xfId="0" applyAlignment="1"/>
    <xf numFmtId="0" fontId="23" fillId="0" borderId="0" xfId="0" applyFont="1" applyAlignment="1"/>
    <xf numFmtId="0" fontId="21" fillId="2" borderId="1" xfId="0" applyFont="1" applyFill="1" applyBorder="1" applyAlignment="1">
      <alignment horizontal="center" vertical="center" wrapText="1"/>
    </xf>
    <xf numFmtId="0" fontId="0" fillId="0" borderId="0" xfId="0" applyAlignment="1"/>
    <xf numFmtId="0" fontId="23" fillId="0" borderId="0" xfId="0" applyFont="1" applyAlignment="1"/>
    <xf numFmtId="9" fontId="5" fillId="0" borderId="0" xfId="0" applyNumberFormat="1" applyFont="1"/>
    <xf numFmtId="9" fontId="0" fillId="0" borderId="0" xfId="0" applyNumberFormat="1"/>
    <xf numFmtId="0" fontId="18" fillId="0" borderId="29" xfId="0" applyFont="1" applyBorder="1" applyAlignment="1">
      <alignment vertical="top" wrapText="1"/>
    </xf>
    <xf numFmtId="9" fontId="33" fillId="0" borderId="2" xfId="0" applyNumberFormat="1" applyFont="1" applyBorder="1" applyAlignment="1">
      <alignment horizontal="right"/>
    </xf>
    <xf numFmtId="164" fontId="34" fillId="0" borderId="0" xfId="0" applyNumberFormat="1" applyFont="1"/>
    <xf numFmtId="0" fontId="0" fillId="0" borderId="18" xfId="0" applyBorder="1" applyAlignment="1">
      <alignment wrapText="1"/>
    </xf>
    <xf numFmtId="0" fontId="14" fillId="5" borderId="4" xfId="0" applyFont="1" applyFill="1" applyBorder="1" applyAlignment="1">
      <alignment horizontal="center"/>
    </xf>
    <xf numFmtId="0" fontId="36" fillId="5" borderId="4" xfId="0" applyFont="1" applyFill="1" applyBorder="1" applyAlignment="1">
      <alignment horizontal="center" vertical="center" wrapText="1"/>
    </xf>
    <xf numFmtId="0" fontId="36" fillId="5" borderId="22" xfId="0" applyFont="1" applyFill="1" applyBorder="1" applyAlignment="1">
      <alignment horizontal="center" vertical="center" wrapText="1"/>
    </xf>
    <xf numFmtId="0" fontId="1" fillId="0" borderId="26" xfId="0" applyFont="1" applyBorder="1"/>
    <xf numFmtId="0" fontId="2" fillId="0" borderId="27" xfId="0" applyFont="1" applyBorder="1"/>
    <xf numFmtId="0" fontId="2" fillId="0" borderId="35" xfId="0" applyFont="1" applyBorder="1"/>
    <xf numFmtId="0" fontId="0" fillId="0" borderId="32" xfId="0" applyBorder="1" applyAlignment="1">
      <alignment wrapText="1"/>
    </xf>
    <xf numFmtId="0" fontId="0" fillId="0" borderId="33" xfId="0" applyBorder="1" applyAlignment="1">
      <alignment wrapText="1"/>
    </xf>
    <xf numFmtId="0" fontId="16" fillId="0" borderId="37" xfId="0" applyFont="1" applyBorder="1" applyAlignment="1">
      <alignment wrapText="1"/>
    </xf>
    <xf numFmtId="0" fontId="16" fillId="0" borderId="37" xfId="0" applyFont="1" applyBorder="1" applyAlignment="1"/>
    <xf numFmtId="0" fontId="16" fillId="0" borderId="31" xfId="0" applyFont="1" applyBorder="1" applyAlignment="1"/>
    <xf numFmtId="164" fontId="34" fillId="0" borderId="38" xfId="0" applyNumberFormat="1" applyFont="1" applyBorder="1" applyAlignment="1">
      <alignment horizontal="center" vertical="center"/>
    </xf>
    <xf numFmtId="9" fontId="34" fillId="0" borderId="38" xfId="0" applyNumberFormat="1" applyFont="1" applyBorder="1" applyAlignment="1">
      <alignment horizontal="center" vertical="center"/>
    </xf>
    <xf numFmtId="9" fontId="34" fillId="0" borderId="39" xfId="0" applyNumberFormat="1" applyFont="1" applyBorder="1" applyAlignment="1">
      <alignment horizontal="center" vertical="center"/>
    </xf>
    <xf numFmtId="164" fontId="34" fillId="0" borderId="30" xfId="0" applyNumberFormat="1" applyFont="1" applyBorder="1" applyAlignment="1">
      <alignment horizontal="center" vertical="center"/>
    </xf>
    <xf numFmtId="9" fontId="34" fillId="0" borderId="30" xfId="0" applyNumberFormat="1" applyFont="1" applyBorder="1" applyAlignment="1">
      <alignment horizontal="center" vertical="center"/>
    </xf>
    <xf numFmtId="9" fontId="34" fillId="0" borderId="40" xfId="0" applyNumberFormat="1" applyFont="1" applyBorder="1" applyAlignment="1">
      <alignment horizontal="center" vertical="center"/>
    </xf>
    <xf numFmtId="164" fontId="34" fillId="0" borderId="42" xfId="0" applyNumberFormat="1" applyFont="1" applyBorder="1" applyAlignment="1">
      <alignment horizontal="center" vertical="center"/>
    </xf>
    <xf numFmtId="9" fontId="34" fillId="0" borderId="42" xfId="0" applyNumberFormat="1" applyFont="1" applyBorder="1" applyAlignment="1">
      <alignment horizontal="center" vertical="center"/>
    </xf>
    <xf numFmtId="9" fontId="34" fillId="0" borderId="43" xfId="0" applyNumberFormat="1" applyFont="1" applyBorder="1" applyAlignment="1">
      <alignment horizontal="center" vertical="center"/>
    </xf>
    <xf numFmtId="1" fontId="32" fillId="0" borderId="3" xfId="0" applyNumberFormat="1" applyFont="1" applyBorder="1" applyAlignment="1">
      <alignment horizontal="right"/>
    </xf>
    <xf numFmtId="164" fontId="34" fillId="0" borderId="0" xfId="0" applyNumberFormat="1" applyFont="1" applyBorder="1" applyAlignment="1">
      <alignment horizontal="center" vertical="center"/>
    </xf>
    <xf numFmtId="9" fontId="34" fillId="0" borderId="0" xfId="0" applyNumberFormat="1" applyFont="1" applyBorder="1" applyAlignment="1">
      <alignment horizontal="center" vertical="center"/>
    </xf>
    <xf numFmtId="0" fontId="17" fillId="0" borderId="20" xfId="0" applyFont="1" applyFill="1" applyBorder="1" applyAlignment="1">
      <alignment horizontal="right"/>
    </xf>
    <xf numFmtId="164" fontId="34" fillId="0" borderId="4" xfId="0" applyNumberFormat="1" applyFont="1" applyBorder="1" applyAlignment="1">
      <alignment horizontal="center" vertical="center"/>
    </xf>
    <xf numFmtId="9" fontId="34" fillId="0" borderId="4" xfId="0" applyNumberFormat="1" applyFont="1" applyFill="1" applyBorder="1" applyAlignment="1">
      <alignment horizontal="center" vertical="center"/>
    </xf>
    <xf numFmtId="9" fontId="34" fillId="0" borderId="22" xfId="0" applyNumberFormat="1" applyFont="1" applyFill="1" applyBorder="1" applyAlignment="1">
      <alignment horizontal="center" vertical="center"/>
    </xf>
    <xf numFmtId="164" fontId="34" fillId="0" borderId="16" xfId="0" applyNumberFormat="1" applyFont="1" applyBorder="1" applyAlignment="1">
      <alignment horizontal="center" vertical="center"/>
    </xf>
    <xf numFmtId="9" fontId="34" fillId="0" borderId="16" xfId="0" applyNumberFormat="1" applyFont="1" applyFill="1" applyBorder="1" applyAlignment="1">
      <alignment horizontal="center" vertical="center"/>
    </xf>
    <xf numFmtId="9" fontId="34" fillId="0" borderId="41" xfId="0" applyNumberFormat="1" applyFont="1" applyFill="1" applyBorder="1" applyAlignment="1">
      <alignment horizontal="center" vertical="center"/>
    </xf>
    <xf numFmtId="9" fontId="34" fillId="0" borderId="0" xfId="0" applyNumberFormat="1" applyFont="1" applyFill="1" applyBorder="1" applyAlignment="1">
      <alignment horizontal="center" vertical="center"/>
    </xf>
    <xf numFmtId="9" fontId="34" fillId="0" borderId="38" xfId="0" applyNumberFormat="1" applyFont="1" applyFill="1" applyBorder="1" applyAlignment="1">
      <alignment horizontal="center" vertical="center"/>
    </xf>
    <xf numFmtId="9" fontId="34" fillId="0" borderId="30" xfId="0" applyNumberFormat="1" applyFont="1" applyFill="1" applyBorder="1" applyAlignment="1">
      <alignment horizontal="center" vertical="center"/>
    </xf>
    <xf numFmtId="9" fontId="34" fillId="0" borderId="42" xfId="0" applyNumberFormat="1" applyFont="1" applyFill="1" applyBorder="1" applyAlignment="1">
      <alignment horizontal="center" vertical="center"/>
    </xf>
    <xf numFmtId="0" fontId="20" fillId="5" borderId="44" xfId="0" applyFont="1" applyFill="1" applyBorder="1" applyAlignment="1">
      <alignment horizontal="center"/>
    </xf>
    <xf numFmtId="0" fontId="20" fillId="5" borderId="44" xfId="0" applyFont="1" applyFill="1" applyBorder="1" applyAlignment="1">
      <alignment horizontal="center" wrapText="1"/>
    </xf>
    <xf numFmtId="0" fontId="36" fillId="5" borderId="44" xfId="0" applyFont="1" applyFill="1" applyBorder="1" applyAlignment="1">
      <alignment horizontal="center" vertical="center" wrapText="1"/>
    </xf>
    <xf numFmtId="0" fontId="36" fillId="5" borderId="45" xfId="0" applyFont="1" applyFill="1" applyBorder="1" applyAlignment="1">
      <alignment horizontal="center" vertical="center" wrapText="1"/>
    </xf>
    <xf numFmtId="164" fontId="34" fillId="0" borderId="3" xfId="0" applyNumberFormat="1" applyFont="1" applyBorder="1" applyAlignment="1">
      <alignment horizontal="center" vertical="center"/>
    </xf>
    <xf numFmtId="9" fontId="34" fillId="0" borderId="3" xfId="0" applyNumberFormat="1" applyFont="1" applyFill="1" applyBorder="1" applyAlignment="1">
      <alignment horizontal="center" vertical="center"/>
    </xf>
    <xf numFmtId="9" fontId="34" fillId="0" borderId="3" xfId="0" applyNumberFormat="1" applyFont="1" applyBorder="1" applyAlignment="1">
      <alignment horizontal="center" vertical="center"/>
    </xf>
    <xf numFmtId="9" fontId="34" fillId="0" borderId="0" xfId="0" applyNumberFormat="1" applyFont="1" applyFill="1"/>
    <xf numFmtId="9" fontId="34" fillId="0" borderId="0" xfId="0" applyNumberFormat="1" applyFont="1"/>
    <xf numFmtId="0" fontId="19" fillId="0" borderId="0" xfId="0" applyFont="1" applyBorder="1" applyAlignment="1">
      <alignment horizontal="right"/>
    </xf>
    <xf numFmtId="9" fontId="34" fillId="0" borderId="4" xfId="0" applyNumberFormat="1" applyFont="1" applyBorder="1" applyAlignment="1">
      <alignment horizontal="center" vertical="center"/>
    </xf>
    <xf numFmtId="9" fontId="34" fillId="0" borderId="22" xfId="0" applyNumberFormat="1" applyFont="1" applyBorder="1" applyAlignment="1">
      <alignment horizontal="center" vertical="center"/>
    </xf>
    <xf numFmtId="9" fontId="34" fillId="0" borderId="16" xfId="0" applyNumberFormat="1" applyFont="1" applyBorder="1" applyAlignment="1">
      <alignment horizontal="center" vertical="center"/>
    </xf>
    <xf numFmtId="9" fontId="34" fillId="0" borderId="41" xfId="0" applyNumberFormat="1" applyFont="1" applyBorder="1" applyAlignment="1">
      <alignment horizontal="center" vertical="center"/>
    </xf>
    <xf numFmtId="0" fontId="26" fillId="0" borderId="19" xfId="0" applyFont="1" applyBorder="1" applyAlignment="1">
      <alignment vertical="top" wrapText="1"/>
    </xf>
    <xf numFmtId="0" fontId="26" fillId="0" borderId="33" xfId="0" applyFont="1" applyBorder="1" applyAlignment="1">
      <alignment vertical="top" wrapText="1"/>
    </xf>
    <xf numFmtId="0" fontId="19" fillId="0" borderId="46" xfId="0" applyFont="1" applyBorder="1" applyAlignment="1">
      <alignment horizontal="right"/>
    </xf>
    <xf numFmtId="9" fontId="34" fillId="0" borderId="47" xfId="0" applyNumberFormat="1" applyFont="1" applyBorder="1" applyAlignment="1">
      <alignment horizontal="center" vertical="center"/>
    </xf>
    <xf numFmtId="0" fontId="19" fillId="0" borderId="48" xfId="0" applyFont="1" applyBorder="1" applyAlignment="1">
      <alignment horizontal="right"/>
    </xf>
    <xf numFmtId="164" fontId="34" fillId="0" borderId="49" xfId="0" applyNumberFormat="1" applyFont="1" applyBorder="1" applyAlignment="1">
      <alignment horizontal="center" vertical="center"/>
    </xf>
    <xf numFmtId="9" fontId="34" fillId="0" borderId="49" xfId="0" applyNumberFormat="1" applyFont="1" applyFill="1" applyBorder="1" applyAlignment="1">
      <alignment horizontal="center" vertical="center"/>
    </xf>
    <xf numFmtId="9" fontId="34" fillId="0" borderId="49" xfId="0" applyNumberFormat="1" applyFont="1" applyBorder="1" applyAlignment="1">
      <alignment horizontal="center" vertical="center"/>
    </xf>
    <xf numFmtId="9" fontId="34" fillId="0" borderId="50" xfId="0" applyNumberFormat="1" applyFont="1" applyBorder="1" applyAlignment="1">
      <alignment horizontal="center" vertical="center"/>
    </xf>
    <xf numFmtId="0" fontId="19" fillId="5" borderId="46" xfId="0" applyFont="1" applyFill="1" applyBorder="1" applyAlignment="1">
      <alignment horizontal="right"/>
    </xf>
    <xf numFmtId="0" fontId="19" fillId="5" borderId="48" xfId="0" applyFont="1" applyFill="1" applyBorder="1" applyAlignment="1">
      <alignment horizontal="right"/>
    </xf>
    <xf numFmtId="0" fontId="19" fillId="0" borderId="51" xfId="0" applyFont="1" applyBorder="1" applyAlignment="1">
      <alignment horizontal="right"/>
    </xf>
    <xf numFmtId="9" fontId="34" fillId="0" borderId="37" xfId="0" applyNumberFormat="1" applyFont="1" applyBorder="1" applyAlignment="1">
      <alignment horizontal="center" vertical="center"/>
    </xf>
    <xf numFmtId="9" fontId="34" fillId="0" borderId="37" xfId="0" applyNumberFormat="1" applyFont="1" applyFill="1" applyBorder="1" applyAlignment="1">
      <alignment horizontal="center" vertical="center"/>
    </xf>
    <xf numFmtId="9" fontId="5" fillId="0" borderId="32" xfId="0" applyNumberFormat="1" applyFont="1" applyBorder="1" applyAlignment="1">
      <alignment horizontal="right"/>
    </xf>
    <xf numFmtId="9" fontId="5" fillId="0" borderId="37" xfId="0" applyNumberFormat="1" applyFont="1" applyBorder="1" applyAlignment="1">
      <alignment horizontal="right"/>
    </xf>
    <xf numFmtId="0" fontId="15" fillId="0" borderId="0" xfId="0" applyFont="1"/>
    <xf numFmtId="164" fontId="10" fillId="0" borderId="0" xfId="0" applyNumberFormat="1" applyFont="1" applyFill="1"/>
    <xf numFmtId="0" fontId="37" fillId="6" borderId="0" xfId="2"/>
    <xf numFmtId="0" fontId="0" fillId="0" borderId="0" xfId="0" applyAlignment="1">
      <alignment horizontal="right"/>
    </xf>
    <xf numFmtId="0" fontId="3" fillId="0" borderId="0" xfId="0" applyFont="1" applyAlignment="1">
      <alignment horizontal="right"/>
    </xf>
    <xf numFmtId="0" fontId="0" fillId="0" borderId="0" xfId="0" applyFont="1" applyAlignment="1">
      <alignment horizontal="right"/>
    </xf>
    <xf numFmtId="0" fontId="30" fillId="0" borderId="17" xfId="1" applyFont="1" applyBorder="1"/>
    <xf numFmtId="0" fontId="23" fillId="0" borderId="18" xfId="0" applyFont="1" applyBorder="1" applyAlignment="1"/>
    <xf numFmtId="0" fontId="24" fillId="0" borderId="18" xfId="0" applyFont="1" applyBorder="1" applyAlignment="1"/>
    <xf numFmtId="0" fontId="0" fillId="0" borderId="18" xfId="0" applyBorder="1"/>
    <xf numFmtId="0" fontId="5" fillId="0" borderId="18" xfId="0" applyFont="1" applyBorder="1"/>
    <xf numFmtId="0" fontId="5" fillId="0" borderId="19" xfId="0" applyFont="1" applyBorder="1"/>
    <xf numFmtId="0" fontId="18" fillId="0" borderId="0" xfId="0" applyFont="1" applyBorder="1" applyAlignment="1">
      <alignment horizontal="left" vertical="top" wrapText="1"/>
    </xf>
    <xf numFmtId="0" fontId="18" fillId="0" borderId="0" xfId="0" applyFont="1" applyBorder="1" applyAlignment="1">
      <alignment wrapText="1"/>
    </xf>
    <xf numFmtId="0" fontId="0" fillId="0" borderId="0" xfId="0" applyBorder="1" applyAlignment="1"/>
    <xf numFmtId="0" fontId="5" fillId="0" borderId="0" xfId="0" applyFont="1" applyBorder="1"/>
    <xf numFmtId="0" fontId="5" fillId="0" borderId="52" xfId="0" applyFont="1" applyBorder="1"/>
    <xf numFmtId="0" fontId="21" fillId="3" borderId="54" xfId="0" applyFont="1" applyFill="1" applyBorder="1" applyAlignment="1">
      <alignment horizontal="center" vertical="center" wrapText="1"/>
    </xf>
    <xf numFmtId="0" fontId="21" fillId="3" borderId="55" xfId="0" applyFont="1" applyFill="1" applyBorder="1" applyAlignment="1">
      <alignment horizontal="center" vertical="center" wrapText="1"/>
    </xf>
    <xf numFmtId="0" fontId="0" fillId="0" borderId="20" xfId="0" applyBorder="1" applyAlignment="1">
      <alignment horizontal="right"/>
    </xf>
    <xf numFmtId="0" fontId="3" fillId="0" borderId="20" xfId="0" applyFont="1" applyBorder="1" applyAlignment="1">
      <alignment horizontal="right"/>
    </xf>
    <xf numFmtId="0" fontId="0" fillId="0" borderId="20" xfId="0" applyFont="1" applyBorder="1" applyAlignment="1">
      <alignment horizontal="right"/>
    </xf>
    <xf numFmtId="0" fontId="21" fillId="2" borderId="56" xfId="0" applyFont="1" applyFill="1" applyBorder="1" applyAlignment="1">
      <alignment horizontal="center" vertical="center" wrapText="1"/>
    </xf>
    <xf numFmtId="0" fontId="21" fillId="2" borderId="58" xfId="0" applyFont="1" applyFill="1" applyBorder="1" applyAlignment="1">
      <alignment horizontal="center" vertical="center" wrapText="1"/>
    </xf>
    <xf numFmtId="0" fontId="12" fillId="0" borderId="0" xfId="0" applyFont="1" applyAlignment="1">
      <alignment horizontal="right"/>
    </xf>
    <xf numFmtId="0" fontId="37" fillId="6" borderId="0" xfId="2"/>
    <xf numFmtId="0" fontId="37" fillId="6" borderId="0" xfId="2"/>
    <xf numFmtId="0" fontId="37" fillId="6" borderId="0" xfId="2"/>
    <xf numFmtId="165" fontId="5" fillId="7" borderId="0" xfId="0" applyNumberFormat="1" applyFont="1" applyFill="1" applyBorder="1" applyAlignment="1">
      <alignment horizontal="center"/>
    </xf>
    <xf numFmtId="165" fontId="5" fillId="7" borderId="52" xfId="0" applyNumberFormat="1" applyFont="1" applyFill="1" applyBorder="1" applyAlignment="1">
      <alignment horizontal="center"/>
    </xf>
    <xf numFmtId="165" fontId="5" fillId="7" borderId="32" xfId="0" applyNumberFormat="1" applyFont="1" applyFill="1" applyBorder="1" applyAlignment="1">
      <alignment horizontal="center"/>
    </xf>
    <xf numFmtId="165" fontId="5" fillId="7" borderId="33" xfId="0" applyNumberFormat="1" applyFont="1" applyFill="1" applyBorder="1" applyAlignment="1">
      <alignment horizontal="center"/>
    </xf>
    <xf numFmtId="0" fontId="38" fillId="3" borderId="60" xfId="0" applyFont="1" applyFill="1" applyBorder="1" applyAlignment="1">
      <alignment horizontal="center" vertical="center" wrapText="1"/>
    </xf>
    <xf numFmtId="165" fontId="19" fillId="7" borderId="59" xfId="0" applyNumberFormat="1" applyFont="1" applyFill="1" applyBorder="1" applyAlignment="1">
      <alignment horizontal="center"/>
    </xf>
    <xf numFmtId="165" fontId="19" fillId="7" borderId="61" xfId="0" applyNumberFormat="1" applyFont="1" applyFill="1" applyBorder="1" applyAlignment="1">
      <alignment horizontal="center"/>
    </xf>
    <xf numFmtId="0" fontId="0" fillId="0" borderId="34" xfId="0" applyBorder="1" applyAlignment="1">
      <alignment horizontal="right"/>
    </xf>
    <xf numFmtId="0" fontId="39" fillId="3" borderId="2" xfId="0" applyFont="1" applyFill="1" applyBorder="1" applyAlignment="1">
      <alignment horizontal="center" vertical="center" wrapText="1"/>
    </xf>
    <xf numFmtId="0" fontId="3" fillId="4" borderId="8" xfId="0" applyFont="1" applyFill="1" applyBorder="1" applyAlignment="1">
      <alignment horizontal="left" wrapText="1"/>
    </xf>
    <xf numFmtId="0" fontId="0" fillId="4" borderId="9" xfId="0" applyFill="1" applyBorder="1" applyAlignment="1">
      <alignment horizontal="left" wrapText="1"/>
    </xf>
    <xf numFmtId="0" fontId="0" fillId="4" borderId="10" xfId="0" applyFill="1" applyBorder="1" applyAlignment="1">
      <alignment horizontal="left" wrapText="1"/>
    </xf>
    <xf numFmtId="0" fontId="11" fillId="0" borderId="8" xfId="0" applyFont="1" applyBorder="1" applyAlignment="1">
      <alignment horizontal="left" vertical="top" wrapText="1"/>
    </xf>
    <xf numFmtId="0" fontId="12" fillId="0" borderId="9" xfId="0" applyFont="1" applyBorder="1" applyAlignment="1">
      <alignment horizontal="left" vertical="top" wrapText="1"/>
    </xf>
    <xf numFmtId="0" fontId="12" fillId="0" borderId="10" xfId="0" applyFont="1" applyBorder="1" applyAlignment="1">
      <alignment horizontal="left" vertical="top" wrapText="1"/>
    </xf>
    <xf numFmtId="0" fontId="3" fillId="4" borderId="11" xfId="0" applyFont="1" applyFill="1" applyBorder="1" applyAlignment="1">
      <alignment horizontal="left" wrapText="1"/>
    </xf>
    <xf numFmtId="0" fontId="0" fillId="4" borderId="12" xfId="0" applyFill="1" applyBorder="1" applyAlignment="1">
      <alignment horizontal="left" wrapText="1"/>
    </xf>
    <xf numFmtId="0" fontId="0" fillId="4" borderId="13" xfId="0" applyFill="1" applyBorder="1" applyAlignment="1">
      <alignment horizontal="left" wrapText="1"/>
    </xf>
    <xf numFmtId="0" fontId="3" fillId="0" borderId="5" xfId="0" applyFont="1"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7" fillId="0" borderId="8" xfId="0" applyFont="1" applyBorder="1" applyAlignment="1">
      <alignment horizontal="left"/>
    </xf>
    <xf numFmtId="0" fontId="8" fillId="0" borderId="9" xfId="0" applyFont="1" applyBorder="1" applyAlignment="1">
      <alignment horizontal="left"/>
    </xf>
    <xf numFmtId="0" fontId="8" fillId="0" borderId="10" xfId="0" applyFont="1" applyBorder="1" applyAlignment="1">
      <alignment horizontal="left"/>
    </xf>
    <xf numFmtId="0" fontId="9" fillId="0" borderId="8" xfId="0" applyFont="1" applyBorder="1" applyAlignment="1">
      <alignment horizontal="left"/>
    </xf>
    <xf numFmtId="0" fontId="10" fillId="0" borderId="9" xfId="0" applyFont="1" applyBorder="1" applyAlignment="1">
      <alignment horizontal="left"/>
    </xf>
    <xf numFmtId="0" fontId="10" fillId="0" borderId="10" xfId="0" applyFont="1" applyBorder="1" applyAlignment="1">
      <alignment horizontal="left"/>
    </xf>
    <xf numFmtId="0" fontId="11" fillId="0" borderId="11" xfId="0" applyFont="1" applyBorder="1" applyAlignment="1">
      <alignment horizontal="left" vertical="top" wrapText="1"/>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7" fillId="0" borderId="9" xfId="0" applyFont="1" applyBorder="1" applyAlignment="1">
      <alignment horizontal="left"/>
    </xf>
    <xf numFmtId="0" fontId="0" fillId="0" borderId="9" xfId="0" applyBorder="1" applyAlignment="1">
      <alignment horizontal="left"/>
    </xf>
    <xf numFmtId="0" fontId="0" fillId="0" borderId="10" xfId="0" applyBorder="1" applyAlignment="1">
      <alignment horizontal="left"/>
    </xf>
    <xf numFmtId="0" fontId="11" fillId="0" borderId="5" xfId="0" applyFont="1" applyBorder="1" applyAlignment="1">
      <alignment horizontal="left" vertical="top" wrapText="1"/>
    </xf>
    <xf numFmtId="0" fontId="12" fillId="0" borderId="6" xfId="0" applyFont="1" applyBorder="1" applyAlignment="1">
      <alignment horizontal="left" vertical="top" wrapText="1"/>
    </xf>
    <xf numFmtId="0" fontId="35" fillId="5" borderId="4" xfId="0" applyFont="1" applyFill="1" applyBorder="1" applyAlignment="1">
      <alignment horizontal="center" vertical="center" wrapText="1"/>
    </xf>
    <xf numFmtId="0" fontId="35" fillId="5" borderId="22" xfId="0" applyFont="1" applyFill="1" applyBorder="1" applyAlignment="1">
      <alignment horizontal="center" vertical="center" wrapText="1"/>
    </xf>
    <xf numFmtId="0" fontId="26" fillId="0" borderId="17" xfId="0" applyFont="1" applyBorder="1" applyAlignment="1">
      <alignment horizontal="left" vertical="top" wrapText="1"/>
    </xf>
    <xf numFmtId="0" fontId="26" fillId="0" borderId="18" xfId="0" applyFont="1" applyBorder="1" applyAlignment="1">
      <alignment horizontal="left" vertical="top" wrapText="1"/>
    </xf>
    <xf numFmtId="0" fontId="26" fillId="0" borderId="19" xfId="0" applyFont="1" applyBorder="1" applyAlignment="1">
      <alignment horizontal="left" vertical="top" wrapText="1"/>
    </xf>
    <xf numFmtId="0" fontId="26" fillId="0" borderId="34" xfId="0" applyFont="1" applyBorder="1" applyAlignment="1">
      <alignment horizontal="left" vertical="top" wrapText="1"/>
    </xf>
    <xf numFmtId="0" fontId="26" fillId="0" borderId="32" xfId="0" applyFont="1" applyBorder="1" applyAlignment="1">
      <alignment horizontal="left" vertical="top" wrapText="1"/>
    </xf>
    <xf numFmtId="0" fontId="26" fillId="0" borderId="33" xfId="0" applyFont="1" applyBorder="1" applyAlignment="1">
      <alignment horizontal="left" vertical="top" wrapText="1"/>
    </xf>
    <xf numFmtId="0" fontId="2" fillId="5" borderId="24" xfId="0" applyFont="1" applyFill="1" applyBorder="1" applyAlignment="1">
      <alignment horizontal="center"/>
    </xf>
    <xf numFmtId="0" fontId="2" fillId="5" borderId="25" xfId="0" applyFont="1" applyFill="1" applyBorder="1" applyAlignment="1">
      <alignment horizontal="center"/>
    </xf>
    <xf numFmtId="0" fontId="14" fillId="5" borderId="14" xfId="0" applyFont="1" applyFill="1" applyBorder="1" applyAlignment="1">
      <alignment horizontal="center"/>
    </xf>
    <xf numFmtId="0" fontId="14" fillId="5" borderId="15" xfId="0" applyFont="1" applyFill="1" applyBorder="1" applyAlignment="1">
      <alignment horizontal="center"/>
    </xf>
    <xf numFmtId="0" fontId="14" fillId="5" borderId="9" xfId="0" applyFont="1" applyFill="1" applyBorder="1" applyAlignment="1">
      <alignment horizontal="center"/>
    </xf>
    <xf numFmtId="0" fontId="16" fillId="0" borderId="36" xfId="0" applyFont="1" applyBorder="1" applyAlignment="1">
      <alignment horizontal="left" wrapText="1"/>
    </xf>
    <xf numFmtId="0" fontId="16" fillId="0" borderId="37" xfId="0" applyFont="1" applyBorder="1" applyAlignment="1">
      <alignment horizontal="left" wrapText="1"/>
    </xf>
    <xf numFmtId="0" fontId="27" fillId="2" borderId="1" xfId="0" applyFont="1" applyFill="1" applyBorder="1" applyAlignment="1">
      <alignment horizontal="center" vertical="center" wrapText="1"/>
    </xf>
    <xf numFmtId="0" fontId="26" fillId="0" borderId="0" xfId="0" applyFont="1" applyAlignment="1">
      <alignment horizontal="left" vertical="top" wrapText="1"/>
    </xf>
    <xf numFmtId="0" fontId="27" fillId="2" borderId="28" xfId="0" applyFont="1" applyFill="1" applyBorder="1" applyAlignment="1">
      <alignment horizontal="center" vertical="center" wrapText="1"/>
    </xf>
    <xf numFmtId="0" fontId="29" fillId="0" borderId="0" xfId="0" applyFont="1" applyAlignment="1">
      <alignment horizontal="left" vertical="top" wrapText="1"/>
    </xf>
    <xf numFmtId="0" fontId="27" fillId="2" borderId="53" xfId="0" applyFont="1" applyFill="1" applyBorder="1" applyAlignment="1">
      <alignment horizontal="center" vertical="center" wrapText="1"/>
    </xf>
    <xf numFmtId="0" fontId="26" fillId="0" borderId="20" xfId="0" applyFont="1" applyBorder="1" applyAlignment="1">
      <alignment horizontal="left" vertical="top" wrapText="1"/>
    </xf>
    <xf numFmtId="0" fontId="29" fillId="0" borderId="0" xfId="0" applyFont="1" applyBorder="1" applyAlignment="1">
      <alignment horizontal="left" vertical="top" wrapText="1"/>
    </xf>
    <xf numFmtId="0" fontId="27" fillId="2" borderId="57" xfId="0" applyFont="1" applyFill="1" applyBorder="1" applyAlignment="1">
      <alignment horizontal="center" vertical="center" wrapText="1"/>
    </xf>
    <xf numFmtId="0" fontId="18" fillId="0" borderId="29" xfId="0" applyFont="1" applyBorder="1" applyAlignment="1">
      <alignment horizontal="center" vertical="top" wrapText="1"/>
    </xf>
    <xf numFmtId="0" fontId="19" fillId="0" borderId="29" xfId="0" applyFont="1" applyBorder="1" applyAlignment="1">
      <alignment horizontal="center" vertical="top" wrapText="1"/>
    </xf>
  </cellXfs>
  <cellStyles count="3">
    <cellStyle name="Hyperlink" xfId="1" builtinId="8"/>
    <cellStyle name="Neutral" xfId="2" builtinId="28"/>
    <cellStyle name="Normal" xfId="0" builtinId="0"/>
  </cellStyles>
  <dxfs count="0"/>
  <tableStyles count="0" defaultTableStyle="TableStyleMedium9" defaultPivotStyle="PivotStyleLight16"/>
  <colors>
    <mruColors>
      <color rgb="FFE151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png"/><Relationship Id="rId5" Type="http://schemas.openxmlformats.org/officeDocument/2006/relationships/image" Target="../media/image26.png"/><Relationship Id="rId4"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xdr:row>
      <xdr:rowOff>71271</xdr:rowOff>
    </xdr:from>
    <xdr:to>
      <xdr:col>1</xdr:col>
      <xdr:colOff>2880360</xdr:colOff>
      <xdr:row>1</xdr:row>
      <xdr:rowOff>754381</xdr:rowOff>
    </xdr:to>
    <xdr:pic>
      <xdr:nvPicPr>
        <xdr:cNvPr id="4" name="Picture 3">
          <a:extLst>
            <a:ext uri="{FF2B5EF4-FFF2-40B4-BE49-F238E27FC236}">
              <a16:creationId xmlns:a16="http://schemas.microsoft.com/office/drawing/2014/main" id="{B429E921-EE27-4BD3-B4EF-2754ED266C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277011"/>
          <a:ext cx="2804160" cy="68311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31</xdr:col>
      <xdr:colOff>164483</xdr:colOff>
      <xdr:row>0</xdr:row>
      <xdr:rowOff>312262</xdr:rowOff>
    </xdr:from>
    <xdr:ext cx="2218392" cy="612322"/>
    <xdr:pic>
      <xdr:nvPicPr>
        <xdr:cNvPr id="2" name="Picture 1">
          <a:extLst>
            <a:ext uri="{FF2B5EF4-FFF2-40B4-BE49-F238E27FC236}">
              <a16:creationId xmlns:a16="http://schemas.microsoft.com/office/drawing/2014/main" id="{E31886D5-859D-4F20-A48B-9E0268EAAE45}"/>
            </a:ext>
          </a:extLst>
        </xdr:cNvPr>
        <xdr:cNvPicPr>
          <a:picLocks noChangeAspect="1"/>
        </xdr:cNvPicPr>
      </xdr:nvPicPr>
      <xdr:blipFill>
        <a:blip xmlns:r="http://schemas.openxmlformats.org/officeDocument/2006/relationships" r:embed="rId1" cstate="print"/>
        <a:stretch>
          <a:fillRect/>
        </a:stretch>
      </xdr:blipFill>
      <xdr:spPr>
        <a:xfrm>
          <a:off x="24563723" y="312262"/>
          <a:ext cx="2218392" cy="612322"/>
        </a:xfrm>
        <a:prstGeom prst="rect">
          <a:avLst/>
        </a:prstGeom>
      </xdr:spPr>
    </xdr:pic>
    <xdr:clientData/>
  </xdr:oneCellAnchor>
  <xdr:twoCellAnchor editAs="oneCell">
    <xdr:from>
      <xdr:col>1</xdr:col>
      <xdr:colOff>0</xdr:colOff>
      <xdr:row>27</xdr:row>
      <xdr:rowOff>0</xdr:rowOff>
    </xdr:from>
    <xdr:to>
      <xdr:col>13</xdr:col>
      <xdr:colOff>559682</xdr:colOff>
      <xdr:row>62</xdr:row>
      <xdr:rowOff>38992</xdr:rowOff>
    </xdr:to>
    <xdr:pic>
      <xdr:nvPicPr>
        <xdr:cNvPr id="3" name="Picture 2">
          <a:extLst>
            <a:ext uri="{FF2B5EF4-FFF2-40B4-BE49-F238E27FC236}">
              <a16:creationId xmlns:a16="http://schemas.microsoft.com/office/drawing/2014/main" id="{921B1CF7-F09D-475E-A1A4-3535D393E818}"/>
            </a:ext>
          </a:extLst>
        </xdr:cNvPr>
        <xdr:cNvPicPr>
          <a:picLocks noChangeAspect="1"/>
        </xdr:cNvPicPr>
      </xdr:nvPicPr>
      <xdr:blipFill>
        <a:blip xmlns:r="http://schemas.openxmlformats.org/officeDocument/2006/relationships" r:embed="rId2"/>
        <a:stretch>
          <a:fillRect/>
        </a:stretch>
      </xdr:blipFill>
      <xdr:spPr>
        <a:xfrm>
          <a:off x="2115671" y="7745506"/>
          <a:ext cx="9380952" cy="63142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31</xdr:col>
      <xdr:colOff>164483</xdr:colOff>
      <xdr:row>0</xdr:row>
      <xdr:rowOff>312262</xdr:rowOff>
    </xdr:from>
    <xdr:ext cx="2218392" cy="612322"/>
    <xdr:pic>
      <xdr:nvPicPr>
        <xdr:cNvPr id="2" name="Picture 1">
          <a:extLst>
            <a:ext uri="{FF2B5EF4-FFF2-40B4-BE49-F238E27FC236}">
              <a16:creationId xmlns:a16="http://schemas.microsoft.com/office/drawing/2014/main" id="{3593E04C-4974-4FEC-BF8F-8A36B39F2992}"/>
            </a:ext>
          </a:extLst>
        </xdr:cNvPr>
        <xdr:cNvPicPr>
          <a:picLocks noChangeAspect="1"/>
        </xdr:cNvPicPr>
      </xdr:nvPicPr>
      <xdr:blipFill>
        <a:blip xmlns:r="http://schemas.openxmlformats.org/officeDocument/2006/relationships" r:embed="rId1" cstate="print"/>
        <a:stretch>
          <a:fillRect/>
        </a:stretch>
      </xdr:blipFill>
      <xdr:spPr>
        <a:xfrm>
          <a:off x="24457043" y="312262"/>
          <a:ext cx="2218392" cy="612322"/>
        </a:xfrm>
        <a:prstGeom prst="rect">
          <a:avLst/>
        </a:prstGeom>
      </xdr:spPr>
    </xdr:pic>
    <xdr:clientData/>
  </xdr:oneCellAnchor>
  <xdr:twoCellAnchor editAs="oneCell">
    <xdr:from>
      <xdr:col>1</xdr:col>
      <xdr:colOff>0</xdr:colOff>
      <xdr:row>27</xdr:row>
      <xdr:rowOff>0</xdr:rowOff>
    </xdr:from>
    <xdr:to>
      <xdr:col>13</xdr:col>
      <xdr:colOff>326644</xdr:colOff>
      <xdr:row>62</xdr:row>
      <xdr:rowOff>49168</xdr:rowOff>
    </xdr:to>
    <xdr:pic>
      <xdr:nvPicPr>
        <xdr:cNvPr id="3" name="Picture 2">
          <a:extLst>
            <a:ext uri="{FF2B5EF4-FFF2-40B4-BE49-F238E27FC236}">
              <a16:creationId xmlns:a16="http://schemas.microsoft.com/office/drawing/2014/main" id="{0FD4B916-B38C-4EED-A6E0-5EEF49D3558E}"/>
            </a:ext>
          </a:extLst>
        </xdr:cNvPr>
        <xdr:cNvPicPr>
          <a:picLocks noChangeAspect="1"/>
        </xdr:cNvPicPr>
      </xdr:nvPicPr>
      <xdr:blipFill>
        <a:blip xmlns:r="http://schemas.openxmlformats.org/officeDocument/2006/relationships" r:embed="rId2"/>
        <a:stretch>
          <a:fillRect/>
        </a:stretch>
      </xdr:blipFill>
      <xdr:spPr>
        <a:xfrm>
          <a:off x="2118732" y="7750098"/>
          <a:ext cx="9247619" cy="623809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31</xdr:col>
      <xdr:colOff>164483</xdr:colOff>
      <xdr:row>0</xdr:row>
      <xdr:rowOff>312262</xdr:rowOff>
    </xdr:from>
    <xdr:ext cx="2218392" cy="612322"/>
    <xdr:pic>
      <xdr:nvPicPr>
        <xdr:cNvPr id="2" name="Picture 1">
          <a:extLst>
            <a:ext uri="{FF2B5EF4-FFF2-40B4-BE49-F238E27FC236}">
              <a16:creationId xmlns:a16="http://schemas.microsoft.com/office/drawing/2014/main" id="{7BE7481C-DAD6-40C6-A077-EBC803FF5BB7}"/>
            </a:ext>
          </a:extLst>
        </xdr:cNvPr>
        <xdr:cNvPicPr>
          <a:picLocks noChangeAspect="1"/>
        </xdr:cNvPicPr>
      </xdr:nvPicPr>
      <xdr:blipFill>
        <a:blip xmlns:r="http://schemas.openxmlformats.org/officeDocument/2006/relationships" r:embed="rId1" cstate="print"/>
        <a:stretch>
          <a:fillRect/>
        </a:stretch>
      </xdr:blipFill>
      <xdr:spPr>
        <a:xfrm>
          <a:off x="24457043" y="312262"/>
          <a:ext cx="2218392" cy="612322"/>
        </a:xfrm>
        <a:prstGeom prst="rect">
          <a:avLst/>
        </a:prstGeom>
      </xdr:spPr>
    </xdr:pic>
    <xdr:clientData/>
  </xdr:oneCellAnchor>
  <xdr:twoCellAnchor editAs="oneCell">
    <xdr:from>
      <xdr:col>1</xdr:col>
      <xdr:colOff>0</xdr:colOff>
      <xdr:row>27</xdr:row>
      <xdr:rowOff>0</xdr:rowOff>
    </xdr:from>
    <xdr:to>
      <xdr:col>14</xdr:col>
      <xdr:colOff>154658</xdr:colOff>
      <xdr:row>63</xdr:row>
      <xdr:rowOff>139274</xdr:rowOff>
    </xdr:to>
    <xdr:pic>
      <xdr:nvPicPr>
        <xdr:cNvPr id="3" name="Picture 2">
          <a:extLst>
            <a:ext uri="{FF2B5EF4-FFF2-40B4-BE49-F238E27FC236}">
              <a16:creationId xmlns:a16="http://schemas.microsoft.com/office/drawing/2014/main" id="{0D5D0E58-822D-45E6-ADEF-D56ED2F50EEB}"/>
            </a:ext>
          </a:extLst>
        </xdr:cNvPr>
        <xdr:cNvPicPr>
          <a:picLocks noChangeAspect="1"/>
        </xdr:cNvPicPr>
      </xdr:nvPicPr>
      <xdr:blipFill>
        <a:blip xmlns:r="http://schemas.openxmlformats.org/officeDocument/2006/relationships" r:embed="rId2"/>
        <a:stretch>
          <a:fillRect/>
        </a:stretch>
      </xdr:blipFill>
      <xdr:spPr>
        <a:xfrm>
          <a:off x="2118732" y="7750098"/>
          <a:ext cx="9819048" cy="650476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31</xdr:col>
      <xdr:colOff>499019</xdr:colOff>
      <xdr:row>0</xdr:row>
      <xdr:rowOff>302969</xdr:rowOff>
    </xdr:from>
    <xdr:ext cx="2218392" cy="612322"/>
    <xdr:pic>
      <xdr:nvPicPr>
        <xdr:cNvPr id="2" name="Picture 1">
          <a:extLst>
            <a:ext uri="{FF2B5EF4-FFF2-40B4-BE49-F238E27FC236}">
              <a16:creationId xmlns:a16="http://schemas.microsoft.com/office/drawing/2014/main" id="{D3AC534B-FD1D-453F-AD61-5B9D3F4A79D0}"/>
            </a:ext>
          </a:extLst>
        </xdr:cNvPr>
        <xdr:cNvPicPr>
          <a:picLocks noChangeAspect="1"/>
        </xdr:cNvPicPr>
      </xdr:nvPicPr>
      <xdr:blipFill>
        <a:blip xmlns:r="http://schemas.openxmlformats.org/officeDocument/2006/relationships" r:embed="rId1" cstate="print"/>
        <a:stretch>
          <a:fillRect/>
        </a:stretch>
      </xdr:blipFill>
      <xdr:spPr>
        <a:xfrm>
          <a:off x="24920190" y="302969"/>
          <a:ext cx="2218392" cy="612322"/>
        </a:xfrm>
        <a:prstGeom prst="rect">
          <a:avLst/>
        </a:prstGeom>
      </xdr:spPr>
    </xdr:pic>
    <xdr:clientData/>
  </xdr:oneCellAnchor>
  <xdr:twoCellAnchor editAs="oneCell">
    <xdr:from>
      <xdr:col>1</xdr:col>
      <xdr:colOff>0</xdr:colOff>
      <xdr:row>27</xdr:row>
      <xdr:rowOff>0</xdr:rowOff>
    </xdr:from>
    <xdr:to>
      <xdr:col>13</xdr:col>
      <xdr:colOff>88549</xdr:colOff>
      <xdr:row>56</xdr:row>
      <xdr:rowOff>174969</xdr:rowOff>
    </xdr:to>
    <xdr:pic>
      <xdr:nvPicPr>
        <xdr:cNvPr id="3" name="Picture 2">
          <a:extLst>
            <a:ext uri="{FF2B5EF4-FFF2-40B4-BE49-F238E27FC236}">
              <a16:creationId xmlns:a16="http://schemas.microsoft.com/office/drawing/2014/main" id="{519CD84A-02B4-4370-B00B-526A14641CF6}"/>
            </a:ext>
          </a:extLst>
        </xdr:cNvPr>
        <xdr:cNvPicPr>
          <a:picLocks noChangeAspect="1"/>
        </xdr:cNvPicPr>
      </xdr:nvPicPr>
      <xdr:blipFill>
        <a:blip xmlns:r="http://schemas.openxmlformats.org/officeDocument/2006/relationships" r:embed="rId2"/>
        <a:stretch>
          <a:fillRect/>
        </a:stretch>
      </xdr:blipFill>
      <xdr:spPr>
        <a:xfrm>
          <a:off x="2118732" y="7740805"/>
          <a:ext cx="9009524" cy="529523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31</xdr:col>
      <xdr:colOff>591946</xdr:colOff>
      <xdr:row>0</xdr:row>
      <xdr:rowOff>293677</xdr:rowOff>
    </xdr:from>
    <xdr:ext cx="2218392" cy="612322"/>
    <xdr:pic>
      <xdr:nvPicPr>
        <xdr:cNvPr id="2" name="Picture 1">
          <a:extLst>
            <a:ext uri="{FF2B5EF4-FFF2-40B4-BE49-F238E27FC236}">
              <a16:creationId xmlns:a16="http://schemas.microsoft.com/office/drawing/2014/main" id="{F324241B-9F47-47DD-B0BB-2157FDB8B27C}"/>
            </a:ext>
          </a:extLst>
        </xdr:cNvPr>
        <xdr:cNvPicPr>
          <a:picLocks noChangeAspect="1"/>
        </xdr:cNvPicPr>
      </xdr:nvPicPr>
      <xdr:blipFill>
        <a:blip xmlns:r="http://schemas.openxmlformats.org/officeDocument/2006/relationships" r:embed="rId1" cstate="print"/>
        <a:stretch>
          <a:fillRect/>
        </a:stretch>
      </xdr:blipFill>
      <xdr:spPr>
        <a:xfrm>
          <a:off x="25013117" y="293677"/>
          <a:ext cx="2218392" cy="612322"/>
        </a:xfrm>
        <a:prstGeom prst="rect">
          <a:avLst/>
        </a:prstGeom>
      </xdr:spPr>
    </xdr:pic>
    <xdr:clientData/>
  </xdr:oneCellAnchor>
  <xdr:twoCellAnchor editAs="oneCell">
    <xdr:from>
      <xdr:col>1</xdr:col>
      <xdr:colOff>0</xdr:colOff>
      <xdr:row>27</xdr:row>
      <xdr:rowOff>0</xdr:rowOff>
    </xdr:from>
    <xdr:to>
      <xdr:col>13</xdr:col>
      <xdr:colOff>254920</xdr:colOff>
      <xdr:row>56</xdr:row>
      <xdr:rowOff>67138</xdr:rowOff>
    </xdr:to>
    <xdr:pic>
      <xdr:nvPicPr>
        <xdr:cNvPr id="3" name="Picture 2">
          <a:extLst>
            <a:ext uri="{FF2B5EF4-FFF2-40B4-BE49-F238E27FC236}">
              <a16:creationId xmlns:a16="http://schemas.microsoft.com/office/drawing/2014/main" id="{72B0C384-A651-4900-A9F5-FA862832393D}"/>
            </a:ext>
          </a:extLst>
        </xdr:cNvPr>
        <xdr:cNvPicPr>
          <a:picLocks noChangeAspect="1"/>
        </xdr:cNvPicPr>
      </xdr:nvPicPr>
      <xdr:blipFill>
        <a:blip xmlns:r="http://schemas.openxmlformats.org/officeDocument/2006/relationships" r:embed="rId2"/>
        <a:stretch>
          <a:fillRect/>
        </a:stretch>
      </xdr:blipFill>
      <xdr:spPr>
        <a:xfrm>
          <a:off x="2115671" y="7745506"/>
          <a:ext cx="9076190" cy="52666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31</xdr:col>
      <xdr:colOff>591946</xdr:colOff>
      <xdr:row>0</xdr:row>
      <xdr:rowOff>293677</xdr:rowOff>
    </xdr:from>
    <xdr:ext cx="2218392" cy="612322"/>
    <xdr:pic>
      <xdr:nvPicPr>
        <xdr:cNvPr id="2" name="Picture 1">
          <a:extLst>
            <a:ext uri="{FF2B5EF4-FFF2-40B4-BE49-F238E27FC236}">
              <a16:creationId xmlns:a16="http://schemas.microsoft.com/office/drawing/2014/main" id="{87F6DF9C-D028-4288-BC8F-1C5042D22B41}"/>
            </a:ext>
          </a:extLst>
        </xdr:cNvPr>
        <xdr:cNvPicPr>
          <a:picLocks noChangeAspect="1"/>
        </xdr:cNvPicPr>
      </xdr:nvPicPr>
      <xdr:blipFill>
        <a:blip xmlns:r="http://schemas.openxmlformats.org/officeDocument/2006/relationships" r:embed="rId1" cstate="print"/>
        <a:stretch>
          <a:fillRect/>
        </a:stretch>
      </xdr:blipFill>
      <xdr:spPr>
        <a:xfrm>
          <a:off x="24884506" y="293677"/>
          <a:ext cx="2218392" cy="612322"/>
        </a:xfrm>
        <a:prstGeom prst="rect">
          <a:avLst/>
        </a:prstGeom>
      </xdr:spPr>
    </xdr:pic>
    <xdr:clientData/>
  </xdr:oneCellAnchor>
  <xdr:twoCellAnchor editAs="oneCell">
    <xdr:from>
      <xdr:col>1</xdr:col>
      <xdr:colOff>0</xdr:colOff>
      <xdr:row>27</xdr:row>
      <xdr:rowOff>0</xdr:rowOff>
    </xdr:from>
    <xdr:to>
      <xdr:col>12</xdr:col>
      <xdr:colOff>418598</xdr:colOff>
      <xdr:row>66</xdr:row>
      <xdr:rowOff>178958</xdr:rowOff>
    </xdr:to>
    <xdr:pic>
      <xdr:nvPicPr>
        <xdr:cNvPr id="3" name="Picture 2">
          <a:extLst>
            <a:ext uri="{FF2B5EF4-FFF2-40B4-BE49-F238E27FC236}">
              <a16:creationId xmlns:a16="http://schemas.microsoft.com/office/drawing/2014/main" id="{B500A589-7793-4E68-A2B5-A4E194344272}"/>
            </a:ext>
          </a:extLst>
        </xdr:cNvPr>
        <xdr:cNvPicPr>
          <a:picLocks noChangeAspect="1"/>
        </xdr:cNvPicPr>
      </xdr:nvPicPr>
      <xdr:blipFill>
        <a:blip xmlns:r="http://schemas.openxmlformats.org/officeDocument/2006/relationships" r:embed="rId2"/>
        <a:stretch>
          <a:fillRect/>
        </a:stretch>
      </xdr:blipFill>
      <xdr:spPr>
        <a:xfrm>
          <a:off x="2115671" y="7745506"/>
          <a:ext cx="8504762" cy="717142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31</xdr:col>
      <xdr:colOff>591946</xdr:colOff>
      <xdr:row>0</xdr:row>
      <xdr:rowOff>293677</xdr:rowOff>
    </xdr:from>
    <xdr:ext cx="2218392" cy="612322"/>
    <xdr:pic>
      <xdr:nvPicPr>
        <xdr:cNvPr id="2" name="Picture 1">
          <a:extLst>
            <a:ext uri="{FF2B5EF4-FFF2-40B4-BE49-F238E27FC236}">
              <a16:creationId xmlns:a16="http://schemas.microsoft.com/office/drawing/2014/main" id="{D39FF8C5-0A8C-4D74-8760-4A894A7042D4}"/>
            </a:ext>
          </a:extLst>
        </xdr:cNvPr>
        <xdr:cNvPicPr>
          <a:picLocks noChangeAspect="1"/>
        </xdr:cNvPicPr>
      </xdr:nvPicPr>
      <xdr:blipFill>
        <a:blip xmlns:r="http://schemas.openxmlformats.org/officeDocument/2006/relationships" r:embed="rId1" cstate="print"/>
        <a:stretch>
          <a:fillRect/>
        </a:stretch>
      </xdr:blipFill>
      <xdr:spPr>
        <a:xfrm>
          <a:off x="24884506" y="293677"/>
          <a:ext cx="2218392" cy="612322"/>
        </a:xfrm>
        <a:prstGeom prst="rect">
          <a:avLst/>
        </a:prstGeom>
      </xdr:spPr>
    </xdr:pic>
    <xdr:clientData/>
  </xdr:oneCellAnchor>
  <xdr:twoCellAnchor editAs="oneCell">
    <xdr:from>
      <xdr:col>1</xdr:col>
      <xdr:colOff>0</xdr:colOff>
      <xdr:row>13</xdr:row>
      <xdr:rowOff>0</xdr:rowOff>
    </xdr:from>
    <xdr:to>
      <xdr:col>12</xdr:col>
      <xdr:colOff>694788</xdr:colOff>
      <xdr:row>45</xdr:row>
      <xdr:rowOff>157826</xdr:rowOff>
    </xdr:to>
    <xdr:pic>
      <xdr:nvPicPr>
        <xdr:cNvPr id="3" name="Picture 2">
          <a:extLst>
            <a:ext uri="{FF2B5EF4-FFF2-40B4-BE49-F238E27FC236}">
              <a16:creationId xmlns:a16="http://schemas.microsoft.com/office/drawing/2014/main" id="{67E197D1-0C5A-4EBD-B7BE-90A15C9EC8C7}"/>
            </a:ext>
          </a:extLst>
        </xdr:cNvPr>
        <xdr:cNvPicPr>
          <a:picLocks noChangeAspect="1"/>
        </xdr:cNvPicPr>
      </xdr:nvPicPr>
      <xdr:blipFill>
        <a:blip xmlns:r="http://schemas.openxmlformats.org/officeDocument/2006/relationships" r:embed="rId2"/>
        <a:stretch>
          <a:fillRect/>
        </a:stretch>
      </xdr:blipFill>
      <xdr:spPr>
        <a:xfrm>
          <a:off x="2115671" y="4231341"/>
          <a:ext cx="8780952" cy="589523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31</xdr:col>
      <xdr:colOff>591946</xdr:colOff>
      <xdr:row>0</xdr:row>
      <xdr:rowOff>293677</xdr:rowOff>
    </xdr:from>
    <xdr:ext cx="2218392" cy="612322"/>
    <xdr:pic>
      <xdr:nvPicPr>
        <xdr:cNvPr id="2" name="Picture 1">
          <a:extLst>
            <a:ext uri="{FF2B5EF4-FFF2-40B4-BE49-F238E27FC236}">
              <a16:creationId xmlns:a16="http://schemas.microsoft.com/office/drawing/2014/main" id="{D3D0A0D5-CA8A-4CB5-80D0-7287143099D3}"/>
            </a:ext>
          </a:extLst>
        </xdr:cNvPr>
        <xdr:cNvPicPr>
          <a:picLocks noChangeAspect="1"/>
        </xdr:cNvPicPr>
      </xdr:nvPicPr>
      <xdr:blipFill>
        <a:blip xmlns:r="http://schemas.openxmlformats.org/officeDocument/2006/relationships" r:embed="rId1" cstate="print"/>
        <a:stretch>
          <a:fillRect/>
        </a:stretch>
      </xdr:blipFill>
      <xdr:spPr>
        <a:xfrm>
          <a:off x="26941906" y="293677"/>
          <a:ext cx="2218392" cy="612322"/>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31</xdr:col>
      <xdr:colOff>591946</xdr:colOff>
      <xdr:row>0</xdr:row>
      <xdr:rowOff>293677</xdr:rowOff>
    </xdr:from>
    <xdr:ext cx="2218392" cy="612322"/>
    <xdr:pic>
      <xdr:nvPicPr>
        <xdr:cNvPr id="2" name="Picture 1">
          <a:extLst>
            <a:ext uri="{FF2B5EF4-FFF2-40B4-BE49-F238E27FC236}">
              <a16:creationId xmlns:a16="http://schemas.microsoft.com/office/drawing/2014/main" id="{88FF377A-B404-47DB-9BD8-2EA550FD689C}"/>
            </a:ext>
          </a:extLst>
        </xdr:cNvPr>
        <xdr:cNvPicPr>
          <a:picLocks noChangeAspect="1"/>
        </xdr:cNvPicPr>
      </xdr:nvPicPr>
      <xdr:blipFill>
        <a:blip xmlns:r="http://schemas.openxmlformats.org/officeDocument/2006/relationships" r:embed="rId1" cstate="print"/>
        <a:stretch>
          <a:fillRect/>
        </a:stretch>
      </xdr:blipFill>
      <xdr:spPr>
        <a:xfrm>
          <a:off x="24884506" y="293677"/>
          <a:ext cx="2218392" cy="612322"/>
        </a:xfrm>
        <a:prstGeom prst="rect">
          <a:avLst/>
        </a:prstGeom>
      </xdr:spPr>
    </xdr:pic>
    <xdr:clientData/>
  </xdr:oneCellAnchor>
  <xdr:twoCellAnchor editAs="oneCell">
    <xdr:from>
      <xdr:col>1</xdr:col>
      <xdr:colOff>0</xdr:colOff>
      <xdr:row>29</xdr:row>
      <xdr:rowOff>0</xdr:rowOff>
    </xdr:from>
    <xdr:to>
      <xdr:col>11</xdr:col>
      <xdr:colOff>635250</xdr:colOff>
      <xdr:row>70</xdr:row>
      <xdr:rowOff>162845</xdr:rowOff>
    </xdr:to>
    <xdr:pic>
      <xdr:nvPicPr>
        <xdr:cNvPr id="3" name="Picture 2">
          <a:extLst>
            <a:ext uri="{FF2B5EF4-FFF2-40B4-BE49-F238E27FC236}">
              <a16:creationId xmlns:a16="http://schemas.microsoft.com/office/drawing/2014/main" id="{C244A176-DC1A-4BF0-86FD-70D945F4FB26}"/>
            </a:ext>
          </a:extLst>
        </xdr:cNvPr>
        <xdr:cNvPicPr>
          <a:picLocks noChangeAspect="1"/>
        </xdr:cNvPicPr>
      </xdr:nvPicPr>
      <xdr:blipFill>
        <a:blip xmlns:r="http://schemas.openxmlformats.org/officeDocument/2006/relationships" r:embed="rId2"/>
        <a:stretch>
          <a:fillRect/>
        </a:stretch>
      </xdr:blipFill>
      <xdr:spPr>
        <a:xfrm>
          <a:off x="2120747" y="8538072"/>
          <a:ext cx="8714286" cy="732380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31</xdr:col>
      <xdr:colOff>591946</xdr:colOff>
      <xdr:row>0</xdr:row>
      <xdr:rowOff>293677</xdr:rowOff>
    </xdr:from>
    <xdr:ext cx="2218392" cy="612322"/>
    <xdr:pic>
      <xdr:nvPicPr>
        <xdr:cNvPr id="2" name="Picture 1">
          <a:extLst>
            <a:ext uri="{FF2B5EF4-FFF2-40B4-BE49-F238E27FC236}">
              <a16:creationId xmlns:a16="http://schemas.microsoft.com/office/drawing/2014/main" id="{167BE224-8448-429D-ACC1-98937B9288E4}"/>
            </a:ext>
          </a:extLst>
        </xdr:cNvPr>
        <xdr:cNvPicPr>
          <a:picLocks noChangeAspect="1"/>
        </xdr:cNvPicPr>
      </xdr:nvPicPr>
      <xdr:blipFill>
        <a:blip xmlns:r="http://schemas.openxmlformats.org/officeDocument/2006/relationships" r:embed="rId1" cstate="print"/>
        <a:stretch>
          <a:fillRect/>
        </a:stretch>
      </xdr:blipFill>
      <xdr:spPr>
        <a:xfrm>
          <a:off x="24884506" y="293677"/>
          <a:ext cx="2218392" cy="612322"/>
        </a:xfrm>
        <a:prstGeom prst="rect">
          <a:avLst/>
        </a:prstGeom>
      </xdr:spPr>
    </xdr:pic>
    <xdr:clientData/>
  </xdr:oneCellAnchor>
  <xdr:twoCellAnchor editAs="oneCell">
    <xdr:from>
      <xdr:col>1</xdr:col>
      <xdr:colOff>0</xdr:colOff>
      <xdr:row>29</xdr:row>
      <xdr:rowOff>0</xdr:rowOff>
    </xdr:from>
    <xdr:to>
      <xdr:col>12</xdr:col>
      <xdr:colOff>294131</xdr:colOff>
      <xdr:row>72</xdr:row>
      <xdr:rowOff>67467</xdr:rowOff>
    </xdr:to>
    <xdr:pic>
      <xdr:nvPicPr>
        <xdr:cNvPr id="3" name="Picture 2">
          <a:extLst>
            <a:ext uri="{FF2B5EF4-FFF2-40B4-BE49-F238E27FC236}">
              <a16:creationId xmlns:a16="http://schemas.microsoft.com/office/drawing/2014/main" id="{278777B2-FDC6-41A0-8C5C-E62F2E966B07}"/>
            </a:ext>
          </a:extLst>
        </xdr:cNvPr>
        <xdr:cNvPicPr>
          <a:picLocks noChangeAspect="1"/>
        </xdr:cNvPicPr>
      </xdr:nvPicPr>
      <xdr:blipFill>
        <a:blip xmlns:r="http://schemas.openxmlformats.org/officeDocument/2006/relationships" r:embed="rId2"/>
        <a:stretch>
          <a:fillRect/>
        </a:stretch>
      </xdr:blipFill>
      <xdr:spPr>
        <a:xfrm>
          <a:off x="2121477" y="8598477"/>
          <a:ext cx="9152381" cy="75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33</xdr:col>
      <xdr:colOff>94340</xdr:colOff>
      <xdr:row>2</xdr:row>
      <xdr:rowOff>175396</xdr:rowOff>
    </xdr:from>
    <xdr:ext cx="1083326" cy="323430"/>
    <xdr:pic>
      <xdr:nvPicPr>
        <xdr:cNvPr id="12" name="Picture 11">
          <a:extLst>
            <a:ext uri="{FF2B5EF4-FFF2-40B4-BE49-F238E27FC236}">
              <a16:creationId xmlns:a16="http://schemas.microsoft.com/office/drawing/2014/main" id="{B7C150E3-06DA-4D2B-A101-27D609A95B91}"/>
            </a:ext>
          </a:extLst>
        </xdr:cNvPr>
        <xdr:cNvPicPr>
          <a:picLocks noChangeAspect="1"/>
        </xdr:cNvPicPr>
      </xdr:nvPicPr>
      <xdr:blipFill>
        <a:blip xmlns:r="http://schemas.openxmlformats.org/officeDocument/2006/relationships" r:embed="rId1" cstate="print"/>
        <a:stretch>
          <a:fillRect/>
        </a:stretch>
      </xdr:blipFill>
      <xdr:spPr>
        <a:xfrm>
          <a:off x="26986590" y="786584"/>
          <a:ext cx="1083326" cy="323430"/>
        </a:xfrm>
        <a:prstGeom prst="rect">
          <a:avLst/>
        </a:prstGeom>
      </xdr:spPr>
    </xdr:pic>
    <xdr:clientData/>
  </xdr:oneCellAnchor>
  <xdr:oneCellAnchor>
    <xdr:from>
      <xdr:col>33</xdr:col>
      <xdr:colOff>94340</xdr:colOff>
      <xdr:row>11</xdr:row>
      <xdr:rowOff>175396</xdr:rowOff>
    </xdr:from>
    <xdr:ext cx="1083326" cy="323430"/>
    <xdr:pic>
      <xdr:nvPicPr>
        <xdr:cNvPr id="9" name="Picture 8">
          <a:extLst>
            <a:ext uri="{FF2B5EF4-FFF2-40B4-BE49-F238E27FC236}">
              <a16:creationId xmlns:a16="http://schemas.microsoft.com/office/drawing/2014/main" id="{D5B36C3E-BBC6-4EFA-9DA3-0CC0EBDB71A7}"/>
            </a:ext>
          </a:extLst>
        </xdr:cNvPr>
        <xdr:cNvPicPr>
          <a:picLocks noChangeAspect="1"/>
        </xdr:cNvPicPr>
      </xdr:nvPicPr>
      <xdr:blipFill>
        <a:blip xmlns:r="http://schemas.openxmlformats.org/officeDocument/2006/relationships" r:embed="rId1" cstate="print"/>
        <a:stretch>
          <a:fillRect/>
        </a:stretch>
      </xdr:blipFill>
      <xdr:spPr>
        <a:xfrm>
          <a:off x="26986590" y="1143771"/>
          <a:ext cx="1083326" cy="323430"/>
        </a:xfrm>
        <a:prstGeom prst="rect">
          <a:avLst/>
        </a:prstGeom>
      </xdr:spPr>
    </xdr:pic>
    <xdr:clientData/>
  </xdr:oneCellAnchor>
  <xdr:oneCellAnchor>
    <xdr:from>
      <xdr:col>33</xdr:col>
      <xdr:colOff>94340</xdr:colOff>
      <xdr:row>20</xdr:row>
      <xdr:rowOff>175396</xdr:rowOff>
    </xdr:from>
    <xdr:ext cx="1083326" cy="323430"/>
    <xdr:pic>
      <xdr:nvPicPr>
        <xdr:cNvPr id="22" name="Picture 21">
          <a:extLst>
            <a:ext uri="{FF2B5EF4-FFF2-40B4-BE49-F238E27FC236}">
              <a16:creationId xmlns:a16="http://schemas.microsoft.com/office/drawing/2014/main" id="{E90D12CA-6B61-47C9-8C38-BEE9D614D3AD}"/>
            </a:ext>
          </a:extLst>
        </xdr:cNvPr>
        <xdr:cNvPicPr>
          <a:picLocks noChangeAspect="1"/>
        </xdr:cNvPicPr>
      </xdr:nvPicPr>
      <xdr:blipFill>
        <a:blip xmlns:r="http://schemas.openxmlformats.org/officeDocument/2006/relationships" r:embed="rId1" cstate="print"/>
        <a:stretch>
          <a:fillRect/>
        </a:stretch>
      </xdr:blipFill>
      <xdr:spPr>
        <a:xfrm>
          <a:off x="26986590" y="3596459"/>
          <a:ext cx="1083326" cy="323430"/>
        </a:xfrm>
        <a:prstGeom prst="rect">
          <a:avLst/>
        </a:prstGeom>
      </xdr:spPr>
    </xdr:pic>
    <xdr:clientData/>
  </xdr:oneCellAnchor>
  <xdr:oneCellAnchor>
    <xdr:from>
      <xdr:col>33</xdr:col>
      <xdr:colOff>94340</xdr:colOff>
      <xdr:row>29</xdr:row>
      <xdr:rowOff>175396</xdr:rowOff>
    </xdr:from>
    <xdr:ext cx="1083326" cy="323430"/>
    <xdr:pic>
      <xdr:nvPicPr>
        <xdr:cNvPr id="26" name="Picture 25">
          <a:extLst>
            <a:ext uri="{FF2B5EF4-FFF2-40B4-BE49-F238E27FC236}">
              <a16:creationId xmlns:a16="http://schemas.microsoft.com/office/drawing/2014/main" id="{06CCD7C8-C87B-4D7D-B5BD-27C2E2EA1161}"/>
            </a:ext>
          </a:extLst>
        </xdr:cNvPr>
        <xdr:cNvPicPr>
          <a:picLocks noChangeAspect="1"/>
        </xdr:cNvPicPr>
      </xdr:nvPicPr>
      <xdr:blipFill>
        <a:blip xmlns:r="http://schemas.openxmlformats.org/officeDocument/2006/relationships" r:embed="rId1" cstate="print"/>
        <a:stretch>
          <a:fillRect/>
        </a:stretch>
      </xdr:blipFill>
      <xdr:spPr>
        <a:xfrm>
          <a:off x="26986590" y="6017396"/>
          <a:ext cx="1083326" cy="323430"/>
        </a:xfrm>
        <a:prstGeom prst="rect">
          <a:avLst/>
        </a:prstGeom>
      </xdr:spPr>
    </xdr:pic>
    <xdr:clientData/>
  </xdr:oneCellAnchor>
  <xdr:oneCellAnchor>
    <xdr:from>
      <xdr:col>33</xdr:col>
      <xdr:colOff>94340</xdr:colOff>
      <xdr:row>38</xdr:row>
      <xdr:rowOff>175396</xdr:rowOff>
    </xdr:from>
    <xdr:ext cx="1083326" cy="323430"/>
    <xdr:pic>
      <xdr:nvPicPr>
        <xdr:cNvPr id="34" name="Picture 33">
          <a:extLst>
            <a:ext uri="{FF2B5EF4-FFF2-40B4-BE49-F238E27FC236}">
              <a16:creationId xmlns:a16="http://schemas.microsoft.com/office/drawing/2014/main" id="{AF0D438B-6180-4B59-A605-EE34EFF19FCA}"/>
            </a:ext>
          </a:extLst>
        </xdr:cNvPr>
        <xdr:cNvPicPr>
          <a:picLocks noChangeAspect="1"/>
        </xdr:cNvPicPr>
      </xdr:nvPicPr>
      <xdr:blipFill>
        <a:blip xmlns:r="http://schemas.openxmlformats.org/officeDocument/2006/relationships" r:embed="rId1" cstate="print"/>
        <a:stretch>
          <a:fillRect/>
        </a:stretch>
      </xdr:blipFill>
      <xdr:spPr>
        <a:xfrm>
          <a:off x="26986590" y="8438334"/>
          <a:ext cx="1083326" cy="323430"/>
        </a:xfrm>
        <a:prstGeom prst="rect">
          <a:avLst/>
        </a:prstGeom>
      </xdr:spPr>
    </xdr:pic>
    <xdr:clientData/>
  </xdr:oneCellAnchor>
  <xdr:oneCellAnchor>
    <xdr:from>
      <xdr:col>33</xdr:col>
      <xdr:colOff>94340</xdr:colOff>
      <xdr:row>47</xdr:row>
      <xdr:rowOff>175396</xdr:rowOff>
    </xdr:from>
    <xdr:ext cx="1083326" cy="323430"/>
    <xdr:pic>
      <xdr:nvPicPr>
        <xdr:cNvPr id="50" name="Picture 49">
          <a:extLst>
            <a:ext uri="{FF2B5EF4-FFF2-40B4-BE49-F238E27FC236}">
              <a16:creationId xmlns:a16="http://schemas.microsoft.com/office/drawing/2014/main" id="{A50ABD0C-2086-4E23-84A1-E6140A3FC775}"/>
            </a:ext>
          </a:extLst>
        </xdr:cNvPr>
        <xdr:cNvPicPr>
          <a:picLocks noChangeAspect="1"/>
        </xdr:cNvPicPr>
      </xdr:nvPicPr>
      <xdr:blipFill>
        <a:blip xmlns:r="http://schemas.openxmlformats.org/officeDocument/2006/relationships" r:embed="rId1" cstate="print"/>
        <a:stretch>
          <a:fillRect/>
        </a:stretch>
      </xdr:blipFill>
      <xdr:spPr>
        <a:xfrm>
          <a:off x="26986590" y="10859271"/>
          <a:ext cx="1083326" cy="323430"/>
        </a:xfrm>
        <a:prstGeom prst="rect">
          <a:avLst/>
        </a:prstGeom>
      </xdr:spPr>
    </xdr:pic>
    <xdr:clientData/>
  </xdr:oneCellAnchor>
  <xdr:oneCellAnchor>
    <xdr:from>
      <xdr:col>33</xdr:col>
      <xdr:colOff>142978</xdr:colOff>
      <xdr:row>56</xdr:row>
      <xdr:rowOff>142970</xdr:rowOff>
    </xdr:from>
    <xdr:ext cx="1083326" cy="323430"/>
    <xdr:pic>
      <xdr:nvPicPr>
        <xdr:cNvPr id="96" name="Picture 95">
          <a:extLst>
            <a:ext uri="{FF2B5EF4-FFF2-40B4-BE49-F238E27FC236}">
              <a16:creationId xmlns:a16="http://schemas.microsoft.com/office/drawing/2014/main" id="{8D9D1CF1-CB10-4824-B3E2-3ADC267FF850}"/>
            </a:ext>
          </a:extLst>
        </xdr:cNvPr>
        <xdr:cNvPicPr>
          <a:picLocks noChangeAspect="1"/>
        </xdr:cNvPicPr>
      </xdr:nvPicPr>
      <xdr:blipFill>
        <a:blip xmlns:r="http://schemas.openxmlformats.org/officeDocument/2006/relationships" r:embed="rId1" cstate="print"/>
        <a:stretch>
          <a:fillRect/>
        </a:stretch>
      </xdr:blipFill>
      <xdr:spPr>
        <a:xfrm>
          <a:off x="27728999" y="15780183"/>
          <a:ext cx="1083326" cy="323430"/>
        </a:xfrm>
        <a:prstGeom prst="rect">
          <a:avLst/>
        </a:prstGeom>
      </xdr:spPr>
    </xdr:pic>
    <xdr:clientData/>
  </xdr:oneCellAnchor>
  <xdr:oneCellAnchor>
    <xdr:from>
      <xdr:col>33</xdr:col>
      <xdr:colOff>94340</xdr:colOff>
      <xdr:row>66</xdr:row>
      <xdr:rowOff>175396</xdr:rowOff>
    </xdr:from>
    <xdr:ext cx="1083326" cy="323430"/>
    <xdr:pic>
      <xdr:nvPicPr>
        <xdr:cNvPr id="125" name="Picture 124">
          <a:extLst>
            <a:ext uri="{FF2B5EF4-FFF2-40B4-BE49-F238E27FC236}">
              <a16:creationId xmlns:a16="http://schemas.microsoft.com/office/drawing/2014/main" id="{950552F1-1C5A-4D4F-BC7E-39D065B34943}"/>
            </a:ext>
          </a:extLst>
        </xdr:cNvPr>
        <xdr:cNvPicPr>
          <a:picLocks noChangeAspect="1"/>
        </xdr:cNvPicPr>
      </xdr:nvPicPr>
      <xdr:blipFill>
        <a:blip xmlns:r="http://schemas.openxmlformats.org/officeDocument/2006/relationships" r:embed="rId1" cstate="print"/>
        <a:stretch>
          <a:fillRect/>
        </a:stretch>
      </xdr:blipFill>
      <xdr:spPr>
        <a:xfrm>
          <a:off x="26986590" y="15701146"/>
          <a:ext cx="1083326" cy="323430"/>
        </a:xfrm>
        <a:prstGeom prst="rect">
          <a:avLst/>
        </a:prstGeom>
      </xdr:spPr>
    </xdr:pic>
    <xdr:clientData/>
  </xdr:oneCellAnchor>
  <xdr:oneCellAnchor>
    <xdr:from>
      <xdr:col>33</xdr:col>
      <xdr:colOff>94340</xdr:colOff>
      <xdr:row>81</xdr:row>
      <xdr:rowOff>175396</xdr:rowOff>
    </xdr:from>
    <xdr:ext cx="1083326" cy="323430"/>
    <xdr:pic>
      <xdr:nvPicPr>
        <xdr:cNvPr id="182" name="Picture 181">
          <a:extLst>
            <a:ext uri="{FF2B5EF4-FFF2-40B4-BE49-F238E27FC236}">
              <a16:creationId xmlns:a16="http://schemas.microsoft.com/office/drawing/2014/main" id="{3A66C3DC-5456-465F-BFAC-F07F700A971C}"/>
            </a:ext>
          </a:extLst>
        </xdr:cNvPr>
        <xdr:cNvPicPr>
          <a:picLocks noChangeAspect="1"/>
        </xdr:cNvPicPr>
      </xdr:nvPicPr>
      <xdr:blipFill>
        <a:blip xmlns:r="http://schemas.openxmlformats.org/officeDocument/2006/relationships" r:embed="rId1" cstate="print"/>
        <a:stretch>
          <a:fillRect/>
        </a:stretch>
      </xdr:blipFill>
      <xdr:spPr>
        <a:xfrm>
          <a:off x="27693028" y="13280209"/>
          <a:ext cx="1083326" cy="323430"/>
        </a:xfrm>
        <a:prstGeom prst="rect">
          <a:avLst/>
        </a:prstGeom>
      </xdr:spPr>
    </xdr:pic>
    <xdr:clientData/>
  </xdr:oneCellAnchor>
  <xdr:oneCellAnchor>
    <xdr:from>
      <xdr:col>33</xdr:col>
      <xdr:colOff>94340</xdr:colOff>
      <xdr:row>90</xdr:row>
      <xdr:rowOff>175396</xdr:rowOff>
    </xdr:from>
    <xdr:ext cx="1083326" cy="323430"/>
    <xdr:pic>
      <xdr:nvPicPr>
        <xdr:cNvPr id="196" name="Picture 195">
          <a:extLst>
            <a:ext uri="{FF2B5EF4-FFF2-40B4-BE49-F238E27FC236}">
              <a16:creationId xmlns:a16="http://schemas.microsoft.com/office/drawing/2014/main" id="{B12A7F00-73C3-4DFE-9169-3C73326B9F11}"/>
            </a:ext>
          </a:extLst>
        </xdr:cNvPr>
        <xdr:cNvPicPr>
          <a:picLocks noChangeAspect="1"/>
        </xdr:cNvPicPr>
      </xdr:nvPicPr>
      <xdr:blipFill>
        <a:blip xmlns:r="http://schemas.openxmlformats.org/officeDocument/2006/relationships" r:embed="rId1" cstate="print"/>
        <a:stretch>
          <a:fillRect/>
        </a:stretch>
      </xdr:blipFill>
      <xdr:spPr>
        <a:xfrm>
          <a:off x="27042153" y="21876521"/>
          <a:ext cx="1083326" cy="323430"/>
        </a:xfrm>
        <a:prstGeom prst="rect">
          <a:avLst/>
        </a:prstGeom>
      </xdr:spPr>
    </xdr:pic>
    <xdr:clientData/>
  </xdr:oneCellAnchor>
  <xdr:oneCellAnchor>
    <xdr:from>
      <xdr:col>33</xdr:col>
      <xdr:colOff>134028</xdr:colOff>
      <xdr:row>100</xdr:row>
      <xdr:rowOff>143646</xdr:rowOff>
    </xdr:from>
    <xdr:ext cx="1083326" cy="323430"/>
    <xdr:pic>
      <xdr:nvPicPr>
        <xdr:cNvPr id="210" name="Picture 209">
          <a:extLst>
            <a:ext uri="{FF2B5EF4-FFF2-40B4-BE49-F238E27FC236}">
              <a16:creationId xmlns:a16="http://schemas.microsoft.com/office/drawing/2014/main" id="{A25C0037-511B-454E-AFA3-7552050193D2}"/>
            </a:ext>
          </a:extLst>
        </xdr:cNvPr>
        <xdr:cNvPicPr>
          <a:picLocks noChangeAspect="1"/>
        </xdr:cNvPicPr>
      </xdr:nvPicPr>
      <xdr:blipFill>
        <a:blip xmlns:r="http://schemas.openxmlformats.org/officeDocument/2006/relationships" r:embed="rId1" cstate="print"/>
        <a:stretch>
          <a:fillRect/>
        </a:stretch>
      </xdr:blipFill>
      <xdr:spPr>
        <a:xfrm>
          <a:off x="27756528" y="26940646"/>
          <a:ext cx="1083326" cy="323430"/>
        </a:xfrm>
        <a:prstGeom prst="rect">
          <a:avLst/>
        </a:prstGeom>
      </xdr:spPr>
    </xdr:pic>
    <xdr:clientData/>
  </xdr:oneCellAnchor>
  <xdr:oneCellAnchor>
    <xdr:from>
      <xdr:col>33</xdr:col>
      <xdr:colOff>62590</xdr:colOff>
      <xdr:row>110</xdr:row>
      <xdr:rowOff>48396</xdr:rowOff>
    </xdr:from>
    <xdr:ext cx="1083326" cy="323430"/>
    <xdr:pic>
      <xdr:nvPicPr>
        <xdr:cNvPr id="224" name="Picture 223">
          <a:extLst>
            <a:ext uri="{FF2B5EF4-FFF2-40B4-BE49-F238E27FC236}">
              <a16:creationId xmlns:a16="http://schemas.microsoft.com/office/drawing/2014/main" id="{C0BAA42D-1C84-4924-A944-F5020409603E}"/>
            </a:ext>
          </a:extLst>
        </xdr:cNvPr>
        <xdr:cNvPicPr>
          <a:picLocks noChangeAspect="1"/>
        </xdr:cNvPicPr>
      </xdr:nvPicPr>
      <xdr:blipFill>
        <a:blip xmlns:r="http://schemas.openxmlformats.org/officeDocument/2006/relationships" r:embed="rId1" cstate="print"/>
        <a:stretch>
          <a:fillRect/>
        </a:stretch>
      </xdr:blipFill>
      <xdr:spPr>
        <a:xfrm>
          <a:off x="27685090" y="29742584"/>
          <a:ext cx="1083326" cy="32343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31</xdr:col>
      <xdr:colOff>591946</xdr:colOff>
      <xdr:row>0</xdr:row>
      <xdr:rowOff>293677</xdr:rowOff>
    </xdr:from>
    <xdr:ext cx="2218392" cy="612322"/>
    <xdr:pic>
      <xdr:nvPicPr>
        <xdr:cNvPr id="2" name="Picture 1">
          <a:extLst>
            <a:ext uri="{FF2B5EF4-FFF2-40B4-BE49-F238E27FC236}">
              <a16:creationId xmlns:a16="http://schemas.microsoft.com/office/drawing/2014/main" id="{C4F7989B-7D11-4EE0-9D8D-241FBD17C7FD}"/>
            </a:ext>
          </a:extLst>
        </xdr:cNvPr>
        <xdr:cNvPicPr>
          <a:picLocks noChangeAspect="1"/>
        </xdr:cNvPicPr>
      </xdr:nvPicPr>
      <xdr:blipFill>
        <a:blip xmlns:r="http://schemas.openxmlformats.org/officeDocument/2006/relationships" r:embed="rId1" cstate="print"/>
        <a:stretch>
          <a:fillRect/>
        </a:stretch>
      </xdr:blipFill>
      <xdr:spPr>
        <a:xfrm>
          <a:off x="24884506" y="293677"/>
          <a:ext cx="2218392" cy="612322"/>
        </a:xfrm>
        <a:prstGeom prst="rect">
          <a:avLst/>
        </a:prstGeom>
      </xdr:spPr>
    </xdr:pic>
    <xdr:clientData/>
  </xdr:oneCellAnchor>
  <xdr:twoCellAnchor editAs="oneCell">
    <xdr:from>
      <xdr:col>1</xdr:col>
      <xdr:colOff>0</xdr:colOff>
      <xdr:row>29</xdr:row>
      <xdr:rowOff>0</xdr:rowOff>
    </xdr:from>
    <xdr:to>
      <xdr:col>12</xdr:col>
      <xdr:colOff>8419</xdr:colOff>
      <xdr:row>61</xdr:row>
      <xdr:rowOff>36509</xdr:rowOff>
    </xdr:to>
    <xdr:pic>
      <xdr:nvPicPr>
        <xdr:cNvPr id="3" name="Picture 2">
          <a:extLst>
            <a:ext uri="{FF2B5EF4-FFF2-40B4-BE49-F238E27FC236}">
              <a16:creationId xmlns:a16="http://schemas.microsoft.com/office/drawing/2014/main" id="{2388941C-C282-44E4-8622-7A7FEBDC6BD3}"/>
            </a:ext>
          </a:extLst>
        </xdr:cNvPr>
        <xdr:cNvPicPr>
          <a:picLocks noChangeAspect="1"/>
        </xdr:cNvPicPr>
      </xdr:nvPicPr>
      <xdr:blipFill>
        <a:blip xmlns:r="http://schemas.openxmlformats.org/officeDocument/2006/relationships" r:embed="rId2"/>
        <a:stretch>
          <a:fillRect/>
        </a:stretch>
      </xdr:blipFill>
      <xdr:spPr>
        <a:xfrm>
          <a:off x="2216727" y="8575964"/>
          <a:ext cx="8847619" cy="580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31</xdr:col>
      <xdr:colOff>591946</xdr:colOff>
      <xdr:row>0</xdr:row>
      <xdr:rowOff>293677</xdr:rowOff>
    </xdr:from>
    <xdr:ext cx="2218392" cy="612322"/>
    <xdr:pic>
      <xdr:nvPicPr>
        <xdr:cNvPr id="2" name="Picture 1">
          <a:extLst>
            <a:ext uri="{FF2B5EF4-FFF2-40B4-BE49-F238E27FC236}">
              <a16:creationId xmlns:a16="http://schemas.microsoft.com/office/drawing/2014/main" id="{60BED4C9-0676-4958-8061-ABEAD03B7E9E}"/>
            </a:ext>
          </a:extLst>
        </xdr:cNvPr>
        <xdr:cNvPicPr>
          <a:picLocks noChangeAspect="1"/>
        </xdr:cNvPicPr>
      </xdr:nvPicPr>
      <xdr:blipFill>
        <a:blip xmlns:r="http://schemas.openxmlformats.org/officeDocument/2006/relationships" r:embed="rId1" cstate="print"/>
        <a:stretch>
          <a:fillRect/>
        </a:stretch>
      </xdr:blipFill>
      <xdr:spPr>
        <a:xfrm>
          <a:off x="24884506" y="293677"/>
          <a:ext cx="2218392" cy="612322"/>
        </a:xfrm>
        <a:prstGeom prst="rect">
          <a:avLst/>
        </a:prstGeom>
      </xdr:spPr>
    </xdr:pic>
    <xdr:clientData/>
  </xdr:oneCellAnchor>
  <xdr:twoCellAnchor editAs="oneCell">
    <xdr:from>
      <xdr:col>1</xdr:col>
      <xdr:colOff>0</xdr:colOff>
      <xdr:row>13</xdr:row>
      <xdr:rowOff>0</xdr:rowOff>
    </xdr:from>
    <xdr:to>
      <xdr:col>12</xdr:col>
      <xdr:colOff>10656</xdr:colOff>
      <xdr:row>48</xdr:row>
      <xdr:rowOff>105658</xdr:rowOff>
    </xdr:to>
    <xdr:pic>
      <xdr:nvPicPr>
        <xdr:cNvPr id="3" name="Picture 2">
          <a:extLst>
            <a:ext uri="{FF2B5EF4-FFF2-40B4-BE49-F238E27FC236}">
              <a16:creationId xmlns:a16="http://schemas.microsoft.com/office/drawing/2014/main" id="{A5129AF6-91FF-4EAB-95EB-1CB8B6CB9D1B}"/>
            </a:ext>
          </a:extLst>
        </xdr:cNvPr>
        <xdr:cNvPicPr>
          <a:picLocks noChangeAspect="1"/>
        </xdr:cNvPicPr>
      </xdr:nvPicPr>
      <xdr:blipFill>
        <a:blip xmlns:r="http://schemas.openxmlformats.org/officeDocument/2006/relationships" r:embed="rId2"/>
        <a:stretch>
          <a:fillRect/>
        </a:stretch>
      </xdr:blipFill>
      <xdr:spPr>
        <a:xfrm>
          <a:off x="2115671" y="4231341"/>
          <a:ext cx="8885714" cy="638095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31</xdr:col>
      <xdr:colOff>591946</xdr:colOff>
      <xdr:row>0</xdr:row>
      <xdr:rowOff>293677</xdr:rowOff>
    </xdr:from>
    <xdr:ext cx="2218392" cy="612322"/>
    <xdr:pic>
      <xdr:nvPicPr>
        <xdr:cNvPr id="2" name="Picture 1">
          <a:extLst>
            <a:ext uri="{FF2B5EF4-FFF2-40B4-BE49-F238E27FC236}">
              <a16:creationId xmlns:a16="http://schemas.microsoft.com/office/drawing/2014/main" id="{43077090-76DF-4E2D-9BCE-63BAD202C0B1}"/>
            </a:ext>
          </a:extLst>
        </xdr:cNvPr>
        <xdr:cNvPicPr>
          <a:picLocks noChangeAspect="1"/>
        </xdr:cNvPicPr>
      </xdr:nvPicPr>
      <xdr:blipFill>
        <a:blip xmlns:r="http://schemas.openxmlformats.org/officeDocument/2006/relationships" r:embed="rId1" cstate="print"/>
        <a:stretch>
          <a:fillRect/>
        </a:stretch>
      </xdr:blipFill>
      <xdr:spPr>
        <a:xfrm>
          <a:off x="26941906" y="293677"/>
          <a:ext cx="2218392" cy="612322"/>
        </a:xfrm>
        <a:prstGeom prst="rect">
          <a:avLst/>
        </a:prstGeom>
      </xdr:spPr>
    </xdr:pic>
    <xdr:clientData/>
  </xdr:oneCellAnchor>
  <xdr:twoCellAnchor editAs="oneCell">
    <xdr:from>
      <xdr:col>1</xdr:col>
      <xdr:colOff>0</xdr:colOff>
      <xdr:row>13</xdr:row>
      <xdr:rowOff>0</xdr:rowOff>
    </xdr:from>
    <xdr:to>
      <xdr:col>12</xdr:col>
      <xdr:colOff>505894</xdr:colOff>
      <xdr:row>47</xdr:row>
      <xdr:rowOff>56381</xdr:rowOff>
    </xdr:to>
    <xdr:pic>
      <xdr:nvPicPr>
        <xdr:cNvPr id="4" name="Picture 3">
          <a:extLst>
            <a:ext uri="{FF2B5EF4-FFF2-40B4-BE49-F238E27FC236}">
              <a16:creationId xmlns:a16="http://schemas.microsoft.com/office/drawing/2014/main" id="{5F901969-5BA6-42CA-BEC9-AC7B91135233}"/>
            </a:ext>
          </a:extLst>
        </xdr:cNvPr>
        <xdr:cNvPicPr>
          <a:picLocks noChangeAspect="1"/>
        </xdr:cNvPicPr>
      </xdr:nvPicPr>
      <xdr:blipFill>
        <a:blip xmlns:r="http://schemas.openxmlformats.org/officeDocument/2006/relationships" r:embed="rId2"/>
        <a:stretch>
          <a:fillRect/>
        </a:stretch>
      </xdr:blipFill>
      <xdr:spPr>
        <a:xfrm>
          <a:off x="2115671" y="4258235"/>
          <a:ext cx="9380952" cy="615238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31</xdr:col>
      <xdr:colOff>591946</xdr:colOff>
      <xdr:row>0</xdr:row>
      <xdr:rowOff>293677</xdr:rowOff>
    </xdr:from>
    <xdr:ext cx="2218392" cy="612322"/>
    <xdr:pic>
      <xdr:nvPicPr>
        <xdr:cNvPr id="2" name="Picture 1">
          <a:extLst>
            <a:ext uri="{FF2B5EF4-FFF2-40B4-BE49-F238E27FC236}">
              <a16:creationId xmlns:a16="http://schemas.microsoft.com/office/drawing/2014/main" id="{82E4758B-12BD-403E-82F1-6F534D027AE0}"/>
            </a:ext>
          </a:extLst>
        </xdr:cNvPr>
        <xdr:cNvPicPr>
          <a:picLocks noChangeAspect="1"/>
        </xdr:cNvPicPr>
      </xdr:nvPicPr>
      <xdr:blipFill>
        <a:blip xmlns:r="http://schemas.openxmlformats.org/officeDocument/2006/relationships" r:embed="rId1" cstate="print"/>
        <a:stretch>
          <a:fillRect/>
        </a:stretch>
      </xdr:blipFill>
      <xdr:spPr>
        <a:xfrm>
          <a:off x="26941906" y="293677"/>
          <a:ext cx="2218392" cy="612322"/>
        </a:xfrm>
        <a:prstGeom prst="rect">
          <a:avLst/>
        </a:prstGeom>
      </xdr:spPr>
    </xdr:pic>
    <xdr:clientData/>
  </xdr:oneCellAnchor>
  <xdr:twoCellAnchor editAs="oneCell">
    <xdr:from>
      <xdr:col>1</xdr:col>
      <xdr:colOff>0</xdr:colOff>
      <xdr:row>13</xdr:row>
      <xdr:rowOff>0</xdr:rowOff>
    </xdr:from>
    <xdr:to>
      <xdr:col>12</xdr:col>
      <xdr:colOff>191609</xdr:colOff>
      <xdr:row>48</xdr:row>
      <xdr:rowOff>96135</xdr:rowOff>
    </xdr:to>
    <xdr:pic>
      <xdr:nvPicPr>
        <xdr:cNvPr id="4" name="Picture 3">
          <a:extLst>
            <a:ext uri="{FF2B5EF4-FFF2-40B4-BE49-F238E27FC236}">
              <a16:creationId xmlns:a16="http://schemas.microsoft.com/office/drawing/2014/main" id="{BD3F5BB0-7B56-45D9-86DD-F27436DE7DBE}"/>
            </a:ext>
          </a:extLst>
        </xdr:cNvPr>
        <xdr:cNvPicPr>
          <a:picLocks noChangeAspect="1"/>
        </xdr:cNvPicPr>
      </xdr:nvPicPr>
      <xdr:blipFill>
        <a:blip xmlns:r="http://schemas.openxmlformats.org/officeDocument/2006/relationships" r:embed="rId2"/>
        <a:stretch>
          <a:fillRect/>
        </a:stretch>
      </xdr:blipFill>
      <xdr:spPr>
        <a:xfrm>
          <a:off x="2115671" y="4195482"/>
          <a:ext cx="9066667" cy="637142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31</xdr:col>
      <xdr:colOff>591946</xdr:colOff>
      <xdr:row>0</xdr:row>
      <xdr:rowOff>293677</xdr:rowOff>
    </xdr:from>
    <xdr:ext cx="2218392" cy="612322"/>
    <xdr:pic>
      <xdr:nvPicPr>
        <xdr:cNvPr id="2" name="Picture 1">
          <a:extLst>
            <a:ext uri="{FF2B5EF4-FFF2-40B4-BE49-F238E27FC236}">
              <a16:creationId xmlns:a16="http://schemas.microsoft.com/office/drawing/2014/main" id="{5E24A758-B21B-4045-BC0D-B26E9908FB9E}"/>
            </a:ext>
          </a:extLst>
        </xdr:cNvPr>
        <xdr:cNvPicPr>
          <a:picLocks noChangeAspect="1"/>
        </xdr:cNvPicPr>
      </xdr:nvPicPr>
      <xdr:blipFill>
        <a:blip xmlns:r="http://schemas.openxmlformats.org/officeDocument/2006/relationships" r:embed="rId1" cstate="print"/>
        <a:stretch>
          <a:fillRect/>
        </a:stretch>
      </xdr:blipFill>
      <xdr:spPr>
        <a:xfrm>
          <a:off x="26941906" y="293677"/>
          <a:ext cx="2218392" cy="612322"/>
        </a:xfrm>
        <a:prstGeom prst="rect">
          <a:avLst/>
        </a:prstGeom>
      </xdr:spPr>
    </xdr:pic>
    <xdr:clientData/>
  </xdr:oneCellAnchor>
  <xdr:twoCellAnchor editAs="oneCell">
    <xdr:from>
      <xdr:col>1</xdr:col>
      <xdr:colOff>0</xdr:colOff>
      <xdr:row>13</xdr:row>
      <xdr:rowOff>0</xdr:rowOff>
    </xdr:from>
    <xdr:to>
      <xdr:col>12</xdr:col>
      <xdr:colOff>496370</xdr:colOff>
      <xdr:row>43</xdr:row>
      <xdr:rowOff>40224</xdr:rowOff>
    </xdr:to>
    <xdr:pic>
      <xdr:nvPicPr>
        <xdr:cNvPr id="4" name="Picture 3">
          <a:extLst>
            <a:ext uri="{FF2B5EF4-FFF2-40B4-BE49-F238E27FC236}">
              <a16:creationId xmlns:a16="http://schemas.microsoft.com/office/drawing/2014/main" id="{DB5D6B72-F135-4F53-8FF2-AFA602F1406F}"/>
            </a:ext>
          </a:extLst>
        </xdr:cNvPr>
        <xdr:cNvPicPr>
          <a:picLocks noChangeAspect="1"/>
        </xdr:cNvPicPr>
      </xdr:nvPicPr>
      <xdr:blipFill>
        <a:blip xmlns:r="http://schemas.openxmlformats.org/officeDocument/2006/relationships" r:embed="rId2"/>
        <a:stretch>
          <a:fillRect/>
        </a:stretch>
      </xdr:blipFill>
      <xdr:spPr>
        <a:xfrm>
          <a:off x="2115671" y="4195482"/>
          <a:ext cx="9371428" cy="541904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31</xdr:col>
      <xdr:colOff>591946</xdr:colOff>
      <xdr:row>0</xdr:row>
      <xdr:rowOff>293677</xdr:rowOff>
    </xdr:from>
    <xdr:ext cx="2218392" cy="612322"/>
    <xdr:pic>
      <xdr:nvPicPr>
        <xdr:cNvPr id="2" name="Picture 1">
          <a:extLst>
            <a:ext uri="{FF2B5EF4-FFF2-40B4-BE49-F238E27FC236}">
              <a16:creationId xmlns:a16="http://schemas.microsoft.com/office/drawing/2014/main" id="{EB4A7398-FE3D-4EFF-B432-F9338630FFC7}"/>
            </a:ext>
          </a:extLst>
        </xdr:cNvPr>
        <xdr:cNvPicPr>
          <a:picLocks noChangeAspect="1"/>
        </xdr:cNvPicPr>
      </xdr:nvPicPr>
      <xdr:blipFill>
        <a:blip xmlns:r="http://schemas.openxmlformats.org/officeDocument/2006/relationships" r:embed="rId1" cstate="print"/>
        <a:stretch>
          <a:fillRect/>
        </a:stretch>
      </xdr:blipFill>
      <xdr:spPr>
        <a:xfrm>
          <a:off x="26941906" y="293677"/>
          <a:ext cx="2218392" cy="612322"/>
        </a:xfrm>
        <a:prstGeom prst="rect">
          <a:avLst/>
        </a:prstGeom>
      </xdr:spPr>
    </xdr:pic>
    <xdr:clientData/>
  </xdr:oneCellAnchor>
  <xdr:twoCellAnchor editAs="oneCell">
    <xdr:from>
      <xdr:col>13</xdr:col>
      <xdr:colOff>0</xdr:colOff>
      <xdr:row>15</xdr:row>
      <xdr:rowOff>0</xdr:rowOff>
    </xdr:from>
    <xdr:to>
      <xdr:col>24</xdr:col>
      <xdr:colOff>429703</xdr:colOff>
      <xdr:row>57</xdr:row>
      <xdr:rowOff>35859</xdr:rowOff>
    </xdr:to>
    <xdr:pic>
      <xdr:nvPicPr>
        <xdr:cNvPr id="3" name="Picture 2">
          <a:extLst>
            <a:ext uri="{FF2B5EF4-FFF2-40B4-BE49-F238E27FC236}">
              <a16:creationId xmlns:a16="http://schemas.microsoft.com/office/drawing/2014/main" id="{509F259E-AAB8-429C-B255-60F8C67F8073}"/>
            </a:ext>
          </a:extLst>
        </xdr:cNvPr>
        <xdr:cNvPicPr>
          <a:picLocks noChangeAspect="1"/>
        </xdr:cNvPicPr>
      </xdr:nvPicPr>
      <xdr:blipFill>
        <a:blip xmlns:r="http://schemas.openxmlformats.org/officeDocument/2006/relationships" r:embed="rId2"/>
        <a:stretch>
          <a:fillRect/>
        </a:stretch>
      </xdr:blipFill>
      <xdr:spPr>
        <a:xfrm>
          <a:off x="13563600" y="4518212"/>
          <a:ext cx="9304762" cy="7566212"/>
        </a:xfrm>
        <a:prstGeom prst="rect">
          <a:avLst/>
        </a:prstGeom>
      </xdr:spPr>
    </xdr:pic>
    <xdr:clientData/>
  </xdr:twoCellAnchor>
  <xdr:twoCellAnchor editAs="oneCell">
    <xdr:from>
      <xdr:col>25</xdr:col>
      <xdr:colOff>0</xdr:colOff>
      <xdr:row>15</xdr:row>
      <xdr:rowOff>0</xdr:rowOff>
    </xdr:from>
    <xdr:to>
      <xdr:col>36</xdr:col>
      <xdr:colOff>428044</xdr:colOff>
      <xdr:row>57</xdr:row>
      <xdr:rowOff>22028</xdr:rowOff>
    </xdr:to>
    <xdr:pic>
      <xdr:nvPicPr>
        <xdr:cNvPr id="4" name="Picture 3">
          <a:extLst>
            <a:ext uri="{FF2B5EF4-FFF2-40B4-BE49-F238E27FC236}">
              <a16:creationId xmlns:a16="http://schemas.microsoft.com/office/drawing/2014/main" id="{9D5943A0-88B8-4FC8-B8B0-9C6CB368212D}"/>
            </a:ext>
          </a:extLst>
        </xdr:cNvPr>
        <xdr:cNvPicPr>
          <a:picLocks noChangeAspect="1"/>
        </xdr:cNvPicPr>
      </xdr:nvPicPr>
      <xdr:blipFill>
        <a:blip xmlns:r="http://schemas.openxmlformats.org/officeDocument/2006/relationships" r:embed="rId3"/>
        <a:stretch>
          <a:fillRect/>
        </a:stretch>
      </xdr:blipFill>
      <xdr:spPr>
        <a:xfrm>
          <a:off x="23245482" y="4518212"/>
          <a:ext cx="9123809" cy="7552381"/>
        </a:xfrm>
        <a:prstGeom prst="rect">
          <a:avLst/>
        </a:prstGeom>
      </xdr:spPr>
    </xdr:pic>
    <xdr:clientData/>
  </xdr:twoCellAnchor>
  <xdr:twoCellAnchor editAs="oneCell">
    <xdr:from>
      <xdr:col>37</xdr:col>
      <xdr:colOff>98611</xdr:colOff>
      <xdr:row>14</xdr:row>
      <xdr:rowOff>161365</xdr:rowOff>
    </xdr:from>
    <xdr:to>
      <xdr:col>52</xdr:col>
      <xdr:colOff>190431</xdr:colOff>
      <xdr:row>57</xdr:row>
      <xdr:rowOff>0</xdr:rowOff>
    </xdr:to>
    <xdr:pic>
      <xdr:nvPicPr>
        <xdr:cNvPr id="6" name="Picture 5">
          <a:extLst>
            <a:ext uri="{FF2B5EF4-FFF2-40B4-BE49-F238E27FC236}">
              <a16:creationId xmlns:a16="http://schemas.microsoft.com/office/drawing/2014/main" id="{ED899A3A-BBF5-4B88-B349-058E4E1B1D56}"/>
            </a:ext>
          </a:extLst>
        </xdr:cNvPr>
        <xdr:cNvPicPr>
          <a:picLocks noChangeAspect="1"/>
        </xdr:cNvPicPr>
      </xdr:nvPicPr>
      <xdr:blipFill>
        <a:blip xmlns:r="http://schemas.openxmlformats.org/officeDocument/2006/relationships" r:embed="rId4"/>
        <a:stretch>
          <a:fillRect/>
        </a:stretch>
      </xdr:blipFill>
      <xdr:spPr>
        <a:xfrm>
          <a:off x="32667387" y="4500283"/>
          <a:ext cx="9504762" cy="7548282"/>
        </a:xfrm>
        <a:prstGeom prst="rect">
          <a:avLst/>
        </a:prstGeom>
      </xdr:spPr>
    </xdr:pic>
    <xdr:clientData/>
  </xdr:twoCellAnchor>
  <xdr:twoCellAnchor editAs="oneCell">
    <xdr:from>
      <xdr:col>1</xdr:col>
      <xdr:colOff>0</xdr:colOff>
      <xdr:row>15</xdr:row>
      <xdr:rowOff>0</xdr:rowOff>
    </xdr:from>
    <xdr:to>
      <xdr:col>12</xdr:col>
      <xdr:colOff>98612</xdr:colOff>
      <xdr:row>57</xdr:row>
      <xdr:rowOff>134470</xdr:rowOff>
    </xdr:to>
    <xdr:pic>
      <xdr:nvPicPr>
        <xdr:cNvPr id="7" name="Picture 6">
          <a:extLst>
            <a:ext uri="{FF2B5EF4-FFF2-40B4-BE49-F238E27FC236}">
              <a16:creationId xmlns:a16="http://schemas.microsoft.com/office/drawing/2014/main" id="{C4708A08-93E7-46EC-8B7C-5230A8E040A6}"/>
            </a:ext>
          </a:extLst>
        </xdr:cNvPr>
        <xdr:cNvPicPr>
          <a:picLocks noChangeAspect="1"/>
        </xdr:cNvPicPr>
      </xdr:nvPicPr>
      <xdr:blipFill>
        <a:blip xmlns:r="http://schemas.openxmlformats.org/officeDocument/2006/relationships" r:embed="rId5"/>
        <a:stretch>
          <a:fillRect/>
        </a:stretch>
      </xdr:blipFill>
      <xdr:spPr>
        <a:xfrm>
          <a:off x="3881718" y="4518212"/>
          <a:ext cx="8973670" cy="766482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31</xdr:col>
      <xdr:colOff>591946</xdr:colOff>
      <xdr:row>0</xdr:row>
      <xdr:rowOff>293677</xdr:rowOff>
    </xdr:from>
    <xdr:ext cx="2218392" cy="612322"/>
    <xdr:pic>
      <xdr:nvPicPr>
        <xdr:cNvPr id="2" name="Picture 1">
          <a:extLst>
            <a:ext uri="{FF2B5EF4-FFF2-40B4-BE49-F238E27FC236}">
              <a16:creationId xmlns:a16="http://schemas.microsoft.com/office/drawing/2014/main" id="{09EF0001-CCDF-4111-A5B7-7D77BC1D9E31}"/>
            </a:ext>
          </a:extLst>
        </xdr:cNvPr>
        <xdr:cNvPicPr>
          <a:picLocks noChangeAspect="1"/>
        </xdr:cNvPicPr>
      </xdr:nvPicPr>
      <xdr:blipFill>
        <a:blip xmlns:r="http://schemas.openxmlformats.org/officeDocument/2006/relationships" r:embed="rId1" cstate="print"/>
        <a:stretch>
          <a:fillRect/>
        </a:stretch>
      </xdr:blipFill>
      <xdr:spPr>
        <a:xfrm>
          <a:off x="28702126" y="293677"/>
          <a:ext cx="2218392" cy="612322"/>
        </a:xfrm>
        <a:prstGeom prst="rect">
          <a:avLst/>
        </a:prstGeom>
      </xdr:spPr>
    </xdr:pic>
    <xdr:clientData/>
  </xdr:oneCellAnchor>
  <xdr:twoCellAnchor editAs="oneCell">
    <xdr:from>
      <xdr:col>1</xdr:col>
      <xdr:colOff>37171</xdr:colOff>
      <xdr:row>23</xdr:row>
      <xdr:rowOff>92927</xdr:rowOff>
    </xdr:from>
    <xdr:to>
      <xdr:col>12</xdr:col>
      <xdr:colOff>163121</xdr:colOff>
      <xdr:row>61</xdr:row>
      <xdr:rowOff>88372</xdr:rowOff>
    </xdr:to>
    <xdr:pic>
      <xdr:nvPicPr>
        <xdr:cNvPr id="4" name="Picture 3">
          <a:extLst>
            <a:ext uri="{FF2B5EF4-FFF2-40B4-BE49-F238E27FC236}">
              <a16:creationId xmlns:a16="http://schemas.microsoft.com/office/drawing/2014/main" id="{DE334407-A06F-453E-B244-2D29DDCA97A0}"/>
            </a:ext>
          </a:extLst>
        </xdr:cNvPr>
        <xdr:cNvPicPr>
          <a:picLocks noChangeAspect="1"/>
        </xdr:cNvPicPr>
      </xdr:nvPicPr>
      <xdr:blipFill>
        <a:blip xmlns:r="http://schemas.openxmlformats.org/officeDocument/2006/relationships" r:embed="rId2"/>
        <a:stretch>
          <a:fillRect/>
        </a:stretch>
      </xdr:blipFill>
      <xdr:spPr>
        <a:xfrm>
          <a:off x="5268951" y="6616390"/>
          <a:ext cx="9019048" cy="670476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31</xdr:col>
      <xdr:colOff>591946</xdr:colOff>
      <xdr:row>0</xdr:row>
      <xdr:rowOff>293677</xdr:rowOff>
    </xdr:from>
    <xdr:ext cx="2218392" cy="612322"/>
    <xdr:pic>
      <xdr:nvPicPr>
        <xdr:cNvPr id="2" name="Picture 1">
          <a:extLst>
            <a:ext uri="{FF2B5EF4-FFF2-40B4-BE49-F238E27FC236}">
              <a16:creationId xmlns:a16="http://schemas.microsoft.com/office/drawing/2014/main" id="{2A071FD9-C930-45D6-BFE8-48F4C70E5A7A}"/>
            </a:ext>
          </a:extLst>
        </xdr:cNvPr>
        <xdr:cNvPicPr>
          <a:picLocks noChangeAspect="1"/>
        </xdr:cNvPicPr>
      </xdr:nvPicPr>
      <xdr:blipFill>
        <a:blip xmlns:r="http://schemas.openxmlformats.org/officeDocument/2006/relationships" r:embed="rId1" cstate="print"/>
        <a:stretch>
          <a:fillRect/>
        </a:stretch>
      </xdr:blipFill>
      <xdr:spPr>
        <a:xfrm>
          <a:off x="26941906" y="293677"/>
          <a:ext cx="2218392" cy="612322"/>
        </a:xfrm>
        <a:prstGeom prst="rect">
          <a:avLst/>
        </a:prstGeom>
      </xdr:spPr>
    </xdr:pic>
    <xdr:clientData/>
  </xdr:oneCellAnchor>
  <xdr:twoCellAnchor editAs="oneCell">
    <xdr:from>
      <xdr:col>1</xdr:col>
      <xdr:colOff>0</xdr:colOff>
      <xdr:row>13</xdr:row>
      <xdr:rowOff>0</xdr:rowOff>
    </xdr:from>
    <xdr:to>
      <xdr:col>12</xdr:col>
      <xdr:colOff>437981</xdr:colOff>
      <xdr:row>42</xdr:row>
      <xdr:rowOff>133216</xdr:rowOff>
    </xdr:to>
    <xdr:pic>
      <xdr:nvPicPr>
        <xdr:cNvPr id="4" name="Picture 3">
          <a:extLst>
            <a:ext uri="{FF2B5EF4-FFF2-40B4-BE49-F238E27FC236}">
              <a16:creationId xmlns:a16="http://schemas.microsoft.com/office/drawing/2014/main" id="{11C961AA-8F14-45BF-AA64-34FFCA1CD153}"/>
            </a:ext>
          </a:extLst>
        </xdr:cNvPr>
        <xdr:cNvPicPr>
          <a:picLocks noChangeAspect="1"/>
        </xdr:cNvPicPr>
      </xdr:nvPicPr>
      <xdr:blipFill>
        <a:blip xmlns:r="http://schemas.openxmlformats.org/officeDocument/2006/relationships" r:embed="rId2"/>
        <a:stretch>
          <a:fillRect/>
        </a:stretch>
      </xdr:blipFill>
      <xdr:spPr>
        <a:xfrm>
          <a:off x="2115553" y="4191000"/>
          <a:ext cx="9371428" cy="507619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31</xdr:col>
      <xdr:colOff>591946</xdr:colOff>
      <xdr:row>0</xdr:row>
      <xdr:rowOff>293677</xdr:rowOff>
    </xdr:from>
    <xdr:ext cx="2218392" cy="612322"/>
    <xdr:pic>
      <xdr:nvPicPr>
        <xdr:cNvPr id="2" name="Picture 1">
          <a:extLst>
            <a:ext uri="{FF2B5EF4-FFF2-40B4-BE49-F238E27FC236}">
              <a16:creationId xmlns:a16="http://schemas.microsoft.com/office/drawing/2014/main" id="{765BAEAF-33F3-4C31-A4A1-6265CBDD9F05}"/>
            </a:ext>
          </a:extLst>
        </xdr:cNvPr>
        <xdr:cNvPicPr>
          <a:picLocks noChangeAspect="1"/>
        </xdr:cNvPicPr>
      </xdr:nvPicPr>
      <xdr:blipFill>
        <a:blip xmlns:r="http://schemas.openxmlformats.org/officeDocument/2006/relationships" r:embed="rId1" cstate="print"/>
        <a:stretch>
          <a:fillRect/>
        </a:stretch>
      </xdr:blipFill>
      <xdr:spPr>
        <a:xfrm>
          <a:off x="26941906" y="293677"/>
          <a:ext cx="2218392" cy="612322"/>
        </a:xfrm>
        <a:prstGeom prst="rect">
          <a:avLst/>
        </a:prstGeom>
      </xdr:spPr>
    </xdr:pic>
    <xdr:clientData/>
  </xdr:oneCellAnchor>
  <xdr:twoCellAnchor editAs="oneCell">
    <xdr:from>
      <xdr:col>1</xdr:col>
      <xdr:colOff>0</xdr:colOff>
      <xdr:row>13</xdr:row>
      <xdr:rowOff>0</xdr:rowOff>
    </xdr:from>
    <xdr:to>
      <xdr:col>11</xdr:col>
      <xdr:colOff>421541</xdr:colOff>
      <xdr:row>53</xdr:row>
      <xdr:rowOff>144010</xdr:rowOff>
    </xdr:to>
    <xdr:pic>
      <xdr:nvPicPr>
        <xdr:cNvPr id="4" name="Picture 3">
          <a:extLst>
            <a:ext uri="{FF2B5EF4-FFF2-40B4-BE49-F238E27FC236}">
              <a16:creationId xmlns:a16="http://schemas.microsoft.com/office/drawing/2014/main" id="{1B17ECB2-7143-499F-82D2-EEDF1EE041B2}"/>
            </a:ext>
          </a:extLst>
        </xdr:cNvPr>
        <xdr:cNvPicPr>
          <a:picLocks noChangeAspect="1"/>
        </xdr:cNvPicPr>
      </xdr:nvPicPr>
      <xdr:blipFill>
        <a:blip xmlns:r="http://schemas.openxmlformats.org/officeDocument/2006/relationships" r:embed="rId2"/>
        <a:stretch>
          <a:fillRect/>
        </a:stretch>
      </xdr:blipFill>
      <xdr:spPr>
        <a:xfrm>
          <a:off x="2997868" y="4191000"/>
          <a:ext cx="8542857" cy="6961905"/>
        </a:xfrm>
        <a:prstGeom prst="rect">
          <a:avLst/>
        </a:prstGeom>
      </xdr:spPr>
    </xdr:pic>
    <xdr:clientData/>
  </xdr:twoCellAnchor>
  <xdr:twoCellAnchor editAs="oneCell">
    <xdr:from>
      <xdr:col>12</xdr:col>
      <xdr:colOff>0</xdr:colOff>
      <xdr:row>13</xdr:row>
      <xdr:rowOff>0</xdr:rowOff>
    </xdr:from>
    <xdr:to>
      <xdr:col>21</xdr:col>
      <xdr:colOff>433673</xdr:colOff>
      <xdr:row>53</xdr:row>
      <xdr:rowOff>120316</xdr:rowOff>
    </xdr:to>
    <xdr:pic>
      <xdr:nvPicPr>
        <xdr:cNvPr id="3" name="Picture 2">
          <a:extLst>
            <a:ext uri="{FF2B5EF4-FFF2-40B4-BE49-F238E27FC236}">
              <a16:creationId xmlns:a16="http://schemas.microsoft.com/office/drawing/2014/main" id="{FC9809D1-61D0-417D-9EB4-CA8E416D3315}"/>
            </a:ext>
          </a:extLst>
        </xdr:cNvPr>
        <xdr:cNvPicPr>
          <a:picLocks noChangeAspect="1"/>
        </xdr:cNvPicPr>
      </xdr:nvPicPr>
      <xdr:blipFill>
        <a:blip xmlns:r="http://schemas.openxmlformats.org/officeDocument/2006/relationships" r:embed="rId3"/>
        <a:stretch>
          <a:fillRect/>
        </a:stretch>
      </xdr:blipFill>
      <xdr:spPr>
        <a:xfrm>
          <a:off x="11931316" y="4010526"/>
          <a:ext cx="7742857" cy="6938211"/>
        </a:xfrm>
        <a:prstGeom prst="rect">
          <a:avLst/>
        </a:prstGeom>
      </xdr:spPr>
    </xdr:pic>
    <xdr:clientData/>
  </xdr:twoCellAnchor>
  <xdr:twoCellAnchor editAs="oneCell">
    <xdr:from>
      <xdr:col>22</xdr:col>
      <xdr:colOff>0</xdr:colOff>
      <xdr:row>13</xdr:row>
      <xdr:rowOff>0</xdr:rowOff>
    </xdr:from>
    <xdr:to>
      <xdr:col>33</xdr:col>
      <xdr:colOff>552267</xdr:colOff>
      <xdr:row>53</xdr:row>
      <xdr:rowOff>60158</xdr:rowOff>
    </xdr:to>
    <xdr:pic>
      <xdr:nvPicPr>
        <xdr:cNvPr id="5" name="Picture 4">
          <a:extLst>
            <a:ext uri="{FF2B5EF4-FFF2-40B4-BE49-F238E27FC236}">
              <a16:creationId xmlns:a16="http://schemas.microsoft.com/office/drawing/2014/main" id="{696FE8FD-3CF2-4701-905A-19313CF3861B}"/>
            </a:ext>
          </a:extLst>
        </xdr:cNvPr>
        <xdr:cNvPicPr>
          <a:picLocks noChangeAspect="1"/>
        </xdr:cNvPicPr>
      </xdr:nvPicPr>
      <xdr:blipFill>
        <a:blip xmlns:r="http://schemas.openxmlformats.org/officeDocument/2006/relationships" r:embed="rId4"/>
        <a:stretch>
          <a:fillRect/>
        </a:stretch>
      </xdr:blipFill>
      <xdr:spPr>
        <a:xfrm>
          <a:off x="20052632" y="4010526"/>
          <a:ext cx="9485714" cy="6878053"/>
        </a:xfrm>
        <a:prstGeom prst="rect">
          <a:avLst/>
        </a:prstGeom>
      </xdr:spPr>
    </xdr:pic>
    <xdr:clientData/>
  </xdr:twoCellAnchor>
  <xdr:twoCellAnchor editAs="oneCell">
    <xdr:from>
      <xdr:col>1</xdr:col>
      <xdr:colOff>80210</xdr:colOff>
      <xdr:row>54</xdr:row>
      <xdr:rowOff>130344</xdr:rowOff>
    </xdr:from>
    <xdr:to>
      <xdr:col>11</xdr:col>
      <xdr:colOff>511342</xdr:colOff>
      <xdr:row>87</xdr:row>
      <xdr:rowOff>110290</xdr:rowOff>
    </xdr:to>
    <xdr:pic>
      <xdr:nvPicPr>
        <xdr:cNvPr id="6" name="Picture 5">
          <a:extLst>
            <a:ext uri="{FF2B5EF4-FFF2-40B4-BE49-F238E27FC236}">
              <a16:creationId xmlns:a16="http://schemas.microsoft.com/office/drawing/2014/main" id="{CCA2EE5E-1A26-42AD-B641-7ED35DA97A6F}"/>
            </a:ext>
          </a:extLst>
        </xdr:cNvPr>
        <xdr:cNvPicPr>
          <a:picLocks noChangeAspect="1"/>
        </xdr:cNvPicPr>
      </xdr:nvPicPr>
      <xdr:blipFill>
        <a:blip xmlns:r="http://schemas.openxmlformats.org/officeDocument/2006/relationships" r:embed="rId5"/>
        <a:stretch>
          <a:fillRect/>
        </a:stretch>
      </xdr:blipFill>
      <xdr:spPr>
        <a:xfrm>
          <a:off x="3078078" y="11129212"/>
          <a:ext cx="8552448" cy="5604710"/>
        </a:xfrm>
        <a:prstGeom prst="rect">
          <a:avLst/>
        </a:prstGeom>
      </xdr:spPr>
    </xdr:pic>
    <xdr:clientData/>
  </xdr:twoCellAnchor>
  <xdr:twoCellAnchor editAs="oneCell">
    <xdr:from>
      <xdr:col>12</xdr:col>
      <xdr:colOff>0</xdr:colOff>
      <xdr:row>55</xdr:row>
      <xdr:rowOff>0</xdr:rowOff>
    </xdr:from>
    <xdr:to>
      <xdr:col>21</xdr:col>
      <xdr:colOff>421105</xdr:colOff>
      <xdr:row>87</xdr:row>
      <xdr:rowOff>107589</xdr:rowOff>
    </xdr:to>
    <xdr:pic>
      <xdr:nvPicPr>
        <xdr:cNvPr id="7" name="Picture 6">
          <a:extLst>
            <a:ext uri="{FF2B5EF4-FFF2-40B4-BE49-F238E27FC236}">
              <a16:creationId xmlns:a16="http://schemas.microsoft.com/office/drawing/2014/main" id="{F124CEA6-BFC7-43D8-8551-19B3DEF17FAA}"/>
            </a:ext>
          </a:extLst>
        </xdr:cNvPr>
        <xdr:cNvPicPr>
          <a:picLocks noChangeAspect="1"/>
        </xdr:cNvPicPr>
      </xdr:nvPicPr>
      <xdr:blipFill>
        <a:blip xmlns:r="http://schemas.openxmlformats.org/officeDocument/2006/relationships" r:embed="rId6"/>
        <a:stretch>
          <a:fillRect/>
        </a:stretch>
      </xdr:blipFill>
      <xdr:spPr>
        <a:xfrm>
          <a:off x="11931316" y="11169316"/>
          <a:ext cx="7730289" cy="556190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31</xdr:col>
      <xdr:colOff>591946</xdr:colOff>
      <xdr:row>0</xdr:row>
      <xdr:rowOff>293677</xdr:rowOff>
    </xdr:from>
    <xdr:ext cx="2218392" cy="612322"/>
    <xdr:pic>
      <xdr:nvPicPr>
        <xdr:cNvPr id="2" name="Picture 1">
          <a:extLst>
            <a:ext uri="{FF2B5EF4-FFF2-40B4-BE49-F238E27FC236}">
              <a16:creationId xmlns:a16="http://schemas.microsoft.com/office/drawing/2014/main" id="{7F089723-371D-4660-B791-5C4983B76C5D}"/>
            </a:ext>
          </a:extLst>
        </xdr:cNvPr>
        <xdr:cNvPicPr>
          <a:picLocks noChangeAspect="1"/>
        </xdr:cNvPicPr>
      </xdr:nvPicPr>
      <xdr:blipFill>
        <a:blip xmlns:r="http://schemas.openxmlformats.org/officeDocument/2006/relationships" r:embed="rId1" cstate="print"/>
        <a:stretch>
          <a:fillRect/>
        </a:stretch>
      </xdr:blipFill>
      <xdr:spPr>
        <a:xfrm>
          <a:off x="27825826" y="293677"/>
          <a:ext cx="2218392" cy="612322"/>
        </a:xfrm>
        <a:prstGeom prst="rect">
          <a:avLst/>
        </a:prstGeom>
      </xdr:spPr>
    </xdr:pic>
    <xdr:clientData/>
  </xdr:oneCellAnchor>
  <xdr:twoCellAnchor editAs="oneCell">
    <xdr:from>
      <xdr:col>1</xdr:col>
      <xdr:colOff>0</xdr:colOff>
      <xdr:row>15</xdr:row>
      <xdr:rowOff>0</xdr:rowOff>
    </xdr:from>
    <xdr:to>
      <xdr:col>12</xdr:col>
      <xdr:colOff>187817</xdr:colOff>
      <xdr:row>56</xdr:row>
      <xdr:rowOff>77276</xdr:rowOff>
    </xdr:to>
    <xdr:pic>
      <xdr:nvPicPr>
        <xdr:cNvPr id="4" name="Picture 3">
          <a:extLst>
            <a:ext uri="{FF2B5EF4-FFF2-40B4-BE49-F238E27FC236}">
              <a16:creationId xmlns:a16="http://schemas.microsoft.com/office/drawing/2014/main" id="{39ACBD44-5522-4877-B7CF-9015274B5824}"/>
            </a:ext>
          </a:extLst>
        </xdr:cNvPr>
        <xdr:cNvPicPr>
          <a:picLocks noChangeAspect="1"/>
        </xdr:cNvPicPr>
      </xdr:nvPicPr>
      <xdr:blipFill>
        <a:blip xmlns:r="http://schemas.openxmlformats.org/officeDocument/2006/relationships" r:embed="rId2"/>
        <a:stretch>
          <a:fillRect/>
        </a:stretch>
      </xdr:blipFill>
      <xdr:spPr>
        <a:xfrm>
          <a:off x="4350488" y="5006163"/>
          <a:ext cx="9057143" cy="73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31</xdr:col>
      <xdr:colOff>195770</xdr:colOff>
      <xdr:row>1</xdr:row>
      <xdr:rowOff>132830</xdr:rowOff>
    </xdr:from>
    <xdr:ext cx="2232000" cy="468000"/>
    <xdr:pic>
      <xdr:nvPicPr>
        <xdr:cNvPr id="6" name="Picture 5">
          <a:extLst>
            <a:ext uri="{FF2B5EF4-FFF2-40B4-BE49-F238E27FC236}">
              <a16:creationId xmlns:a16="http://schemas.microsoft.com/office/drawing/2014/main" id="{F210CF08-EE70-4AFB-B826-329895665E29}"/>
            </a:ext>
          </a:extLst>
        </xdr:cNvPr>
        <xdr:cNvPicPr>
          <a:picLocks noChangeAspect="1"/>
        </xdr:cNvPicPr>
      </xdr:nvPicPr>
      <xdr:blipFill>
        <a:blip xmlns:r="http://schemas.openxmlformats.org/officeDocument/2006/relationships" r:embed="rId1"/>
        <a:stretch>
          <a:fillRect/>
        </a:stretch>
      </xdr:blipFill>
      <xdr:spPr>
        <a:xfrm>
          <a:off x="23312624" y="458178"/>
          <a:ext cx="2232000" cy="468000"/>
        </a:xfrm>
        <a:prstGeom prst="rect">
          <a:avLst/>
        </a:prstGeom>
      </xdr:spPr>
    </xdr:pic>
    <xdr:clientData/>
  </xdr:oneCellAnchor>
  <xdr:twoCellAnchor editAs="oneCell">
    <xdr:from>
      <xdr:col>0</xdr:col>
      <xdr:colOff>2234630</xdr:colOff>
      <xdr:row>14</xdr:row>
      <xdr:rowOff>42809</xdr:rowOff>
    </xdr:from>
    <xdr:to>
      <xdr:col>13</xdr:col>
      <xdr:colOff>185197</xdr:colOff>
      <xdr:row>55</xdr:row>
      <xdr:rowOff>28966</xdr:rowOff>
    </xdr:to>
    <xdr:pic>
      <xdr:nvPicPr>
        <xdr:cNvPr id="3" name="Picture 2">
          <a:extLst>
            <a:ext uri="{FF2B5EF4-FFF2-40B4-BE49-F238E27FC236}">
              <a16:creationId xmlns:a16="http://schemas.microsoft.com/office/drawing/2014/main" id="{67853E0E-4D2D-496E-87C7-A67050F2B555}"/>
            </a:ext>
          </a:extLst>
        </xdr:cNvPr>
        <xdr:cNvPicPr>
          <a:picLocks noChangeAspect="1"/>
        </xdr:cNvPicPr>
      </xdr:nvPicPr>
      <xdr:blipFill>
        <a:blip xmlns:r="http://schemas.openxmlformats.org/officeDocument/2006/relationships" r:embed="rId2"/>
        <a:stretch>
          <a:fillRect/>
        </a:stretch>
      </xdr:blipFill>
      <xdr:spPr>
        <a:xfrm>
          <a:off x="2234630" y="3912742"/>
          <a:ext cx="9038095" cy="715238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31</xdr:col>
      <xdr:colOff>591946</xdr:colOff>
      <xdr:row>0</xdr:row>
      <xdr:rowOff>293677</xdr:rowOff>
    </xdr:from>
    <xdr:ext cx="2218392" cy="612322"/>
    <xdr:pic>
      <xdr:nvPicPr>
        <xdr:cNvPr id="2" name="Picture 1">
          <a:extLst>
            <a:ext uri="{FF2B5EF4-FFF2-40B4-BE49-F238E27FC236}">
              <a16:creationId xmlns:a16="http://schemas.microsoft.com/office/drawing/2014/main" id="{BAFA184B-C79F-413F-8874-9DD748C2AA35}"/>
            </a:ext>
          </a:extLst>
        </xdr:cNvPr>
        <xdr:cNvPicPr>
          <a:picLocks noChangeAspect="1"/>
        </xdr:cNvPicPr>
      </xdr:nvPicPr>
      <xdr:blipFill>
        <a:blip xmlns:r="http://schemas.openxmlformats.org/officeDocument/2006/relationships" r:embed="rId1" cstate="print"/>
        <a:stretch>
          <a:fillRect/>
        </a:stretch>
      </xdr:blipFill>
      <xdr:spPr>
        <a:xfrm>
          <a:off x="27124786" y="293677"/>
          <a:ext cx="2218392" cy="612322"/>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31</xdr:col>
      <xdr:colOff>591946</xdr:colOff>
      <xdr:row>0</xdr:row>
      <xdr:rowOff>293677</xdr:rowOff>
    </xdr:from>
    <xdr:ext cx="2218392" cy="612322"/>
    <xdr:pic>
      <xdr:nvPicPr>
        <xdr:cNvPr id="2" name="Picture 1">
          <a:extLst>
            <a:ext uri="{FF2B5EF4-FFF2-40B4-BE49-F238E27FC236}">
              <a16:creationId xmlns:a16="http://schemas.microsoft.com/office/drawing/2014/main" id="{ECBDA8F8-BC1D-4512-95D8-068C56B259BB}"/>
            </a:ext>
          </a:extLst>
        </xdr:cNvPr>
        <xdr:cNvPicPr>
          <a:picLocks noChangeAspect="1"/>
        </xdr:cNvPicPr>
      </xdr:nvPicPr>
      <xdr:blipFill>
        <a:blip xmlns:r="http://schemas.openxmlformats.org/officeDocument/2006/relationships" r:embed="rId1" cstate="print"/>
        <a:stretch>
          <a:fillRect/>
        </a:stretch>
      </xdr:blipFill>
      <xdr:spPr>
        <a:xfrm>
          <a:off x="29174566" y="293677"/>
          <a:ext cx="2218392" cy="612322"/>
        </a:xfrm>
        <a:prstGeom prst="rect">
          <a:avLst/>
        </a:prstGeom>
      </xdr:spPr>
    </xdr:pic>
    <xdr:clientData/>
  </xdr:oneCellAnchor>
  <xdr:twoCellAnchor editAs="oneCell">
    <xdr:from>
      <xdr:col>1</xdr:col>
      <xdr:colOff>0</xdr:colOff>
      <xdr:row>29</xdr:row>
      <xdr:rowOff>0</xdr:rowOff>
    </xdr:from>
    <xdr:to>
      <xdr:col>12</xdr:col>
      <xdr:colOff>218934</xdr:colOff>
      <xdr:row>68</xdr:row>
      <xdr:rowOff>143029</xdr:rowOff>
    </xdr:to>
    <xdr:pic>
      <xdr:nvPicPr>
        <xdr:cNvPr id="4" name="Picture 3">
          <a:extLst>
            <a:ext uri="{FF2B5EF4-FFF2-40B4-BE49-F238E27FC236}">
              <a16:creationId xmlns:a16="http://schemas.microsoft.com/office/drawing/2014/main" id="{B3EA985B-2EEE-4CBD-AA73-CAE1F61E4BF6}"/>
            </a:ext>
          </a:extLst>
        </xdr:cNvPr>
        <xdr:cNvPicPr>
          <a:picLocks noChangeAspect="1"/>
        </xdr:cNvPicPr>
      </xdr:nvPicPr>
      <xdr:blipFill>
        <a:blip xmlns:r="http://schemas.openxmlformats.org/officeDocument/2006/relationships" r:embed="rId2"/>
        <a:stretch>
          <a:fillRect/>
        </a:stretch>
      </xdr:blipFill>
      <xdr:spPr>
        <a:xfrm>
          <a:off x="2306053" y="8241632"/>
          <a:ext cx="9152381" cy="6790476"/>
        </a:xfrm>
        <a:prstGeom prst="rect">
          <a:avLst/>
        </a:prstGeom>
      </xdr:spPr>
    </xdr:pic>
    <xdr:clientData/>
  </xdr:twoCellAnchor>
  <xdr:twoCellAnchor editAs="oneCell">
    <xdr:from>
      <xdr:col>13</xdr:col>
      <xdr:colOff>0</xdr:colOff>
      <xdr:row>29</xdr:row>
      <xdr:rowOff>0</xdr:rowOff>
    </xdr:from>
    <xdr:to>
      <xdr:col>24</xdr:col>
      <xdr:colOff>457029</xdr:colOff>
      <xdr:row>68</xdr:row>
      <xdr:rowOff>95410</xdr:rowOff>
    </xdr:to>
    <xdr:pic>
      <xdr:nvPicPr>
        <xdr:cNvPr id="5" name="Picture 4">
          <a:extLst>
            <a:ext uri="{FF2B5EF4-FFF2-40B4-BE49-F238E27FC236}">
              <a16:creationId xmlns:a16="http://schemas.microsoft.com/office/drawing/2014/main" id="{9932F50A-C5E5-4270-92AD-62F3F8609821}"/>
            </a:ext>
          </a:extLst>
        </xdr:cNvPr>
        <xdr:cNvPicPr>
          <a:picLocks noChangeAspect="1"/>
        </xdr:cNvPicPr>
      </xdr:nvPicPr>
      <xdr:blipFill>
        <a:blip xmlns:r="http://schemas.openxmlformats.org/officeDocument/2006/relationships" r:embed="rId3"/>
        <a:stretch>
          <a:fillRect/>
        </a:stretch>
      </xdr:blipFill>
      <xdr:spPr>
        <a:xfrm>
          <a:off x="12051632" y="8241632"/>
          <a:ext cx="9390476" cy="674285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31</xdr:col>
      <xdr:colOff>591946</xdr:colOff>
      <xdr:row>0</xdr:row>
      <xdr:rowOff>293677</xdr:rowOff>
    </xdr:from>
    <xdr:ext cx="2218392" cy="612322"/>
    <xdr:pic>
      <xdr:nvPicPr>
        <xdr:cNvPr id="2" name="Picture 1">
          <a:extLst>
            <a:ext uri="{FF2B5EF4-FFF2-40B4-BE49-F238E27FC236}">
              <a16:creationId xmlns:a16="http://schemas.microsoft.com/office/drawing/2014/main" id="{A8329650-434C-44AE-A3B2-22853C4DA2B1}"/>
            </a:ext>
          </a:extLst>
        </xdr:cNvPr>
        <xdr:cNvPicPr>
          <a:picLocks noChangeAspect="1"/>
        </xdr:cNvPicPr>
      </xdr:nvPicPr>
      <xdr:blipFill>
        <a:blip xmlns:r="http://schemas.openxmlformats.org/officeDocument/2006/relationships" r:embed="rId1" cstate="print"/>
        <a:stretch>
          <a:fillRect/>
        </a:stretch>
      </xdr:blipFill>
      <xdr:spPr>
        <a:xfrm>
          <a:off x="27825826" y="293677"/>
          <a:ext cx="2218392" cy="612322"/>
        </a:xfrm>
        <a:prstGeom prst="rect">
          <a:avLst/>
        </a:prstGeom>
      </xdr:spPr>
    </xdr:pic>
    <xdr:clientData/>
  </xdr:oneCellAnchor>
  <xdr:twoCellAnchor editAs="oneCell">
    <xdr:from>
      <xdr:col>1</xdr:col>
      <xdr:colOff>0</xdr:colOff>
      <xdr:row>17</xdr:row>
      <xdr:rowOff>0</xdr:rowOff>
    </xdr:from>
    <xdr:to>
      <xdr:col>12</xdr:col>
      <xdr:colOff>744998</xdr:colOff>
      <xdr:row>57</xdr:row>
      <xdr:rowOff>61602</xdr:rowOff>
    </xdr:to>
    <xdr:pic>
      <xdr:nvPicPr>
        <xdr:cNvPr id="4" name="Picture 3">
          <a:extLst>
            <a:ext uri="{FF2B5EF4-FFF2-40B4-BE49-F238E27FC236}">
              <a16:creationId xmlns:a16="http://schemas.microsoft.com/office/drawing/2014/main" id="{ED14286B-AD6B-42DD-8823-6FFB74FD2712}"/>
            </a:ext>
          </a:extLst>
        </xdr:cNvPr>
        <xdr:cNvPicPr>
          <a:picLocks noChangeAspect="1"/>
        </xdr:cNvPicPr>
      </xdr:nvPicPr>
      <xdr:blipFill>
        <a:blip xmlns:r="http://schemas.openxmlformats.org/officeDocument/2006/relationships" r:embed="rId2"/>
        <a:stretch>
          <a:fillRect/>
        </a:stretch>
      </xdr:blipFill>
      <xdr:spPr>
        <a:xfrm>
          <a:off x="4990171" y="5203902"/>
          <a:ext cx="9638095" cy="71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31</xdr:col>
      <xdr:colOff>30847</xdr:colOff>
      <xdr:row>0</xdr:row>
      <xdr:rowOff>310907</xdr:rowOff>
    </xdr:from>
    <xdr:ext cx="2218392" cy="612322"/>
    <xdr:pic>
      <xdr:nvPicPr>
        <xdr:cNvPr id="2" name="Picture 1">
          <a:extLst>
            <a:ext uri="{FF2B5EF4-FFF2-40B4-BE49-F238E27FC236}">
              <a16:creationId xmlns:a16="http://schemas.microsoft.com/office/drawing/2014/main" id="{3E07EF69-CF95-41F1-A88B-947D555EC7A6}"/>
            </a:ext>
          </a:extLst>
        </xdr:cNvPr>
        <xdr:cNvPicPr>
          <a:picLocks noChangeAspect="1"/>
        </xdr:cNvPicPr>
      </xdr:nvPicPr>
      <xdr:blipFill>
        <a:blip xmlns:r="http://schemas.openxmlformats.org/officeDocument/2006/relationships" r:embed="rId1" cstate="print"/>
        <a:stretch>
          <a:fillRect/>
        </a:stretch>
      </xdr:blipFill>
      <xdr:spPr>
        <a:xfrm>
          <a:off x="24445327" y="310907"/>
          <a:ext cx="2218392" cy="61232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31</xdr:col>
      <xdr:colOff>544754</xdr:colOff>
      <xdr:row>1</xdr:row>
      <xdr:rowOff>18512</xdr:rowOff>
    </xdr:from>
    <xdr:ext cx="2218392" cy="612322"/>
    <xdr:pic>
      <xdr:nvPicPr>
        <xdr:cNvPr id="2" name="Picture 1">
          <a:extLst>
            <a:ext uri="{FF2B5EF4-FFF2-40B4-BE49-F238E27FC236}">
              <a16:creationId xmlns:a16="http://schemas.microsoft.com/office/drawing/2014/main" id="{C163ACFC-2EC0-44C0-B8B2-AFD69251384F}"/>
            </a:ext>
          </a:extLst>
        </xdr:cNvPr>
        <xdr:cNvPicPr>
          <a:picLocks noChangeAspect="1"/>
        </xdr:cNvPicPr>
      </xdr:nvPicPr>
      <xdr:blipFill>
        <a:blip xmlns:r="http://schemas.openxmlformats.org/officeDocument/2006/relationships" r:embed="rId1" cstate="print"/>
        <a:stretch>
          <a:fillRect/>
        </a:stretch>
      </xdr:blipFill>
      <xdr:spPr>
        <a:xfrm>
          <a:off x="24849010" y="346349"/>
          <a:ext cx="2218392" cy="61232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31</xdr:col>
      <xdr:colOff>30847</xdr:colOff>
      <xdr:row>0</xdr:row>
      <xdr:rowOff>310907</xdr:rowOff>
    </xdr:from>
    <xdr:ext cx="2218392" cy="612322"/>
    <xdr:pic>
      <xdr:nvPicPr>
        <xdr:cNvPr id="2" name="Picture 1">
          <a:extLst>
            <a:ext uri="{FF2B5EF4-FFF2-40B4-BE49-F238E27FC236}">
              <a16:creationId xmlns:a16="http://schemas.microsoft.com/office/drawing/2014/main" id="{7EF25F12-7C39-4A59-9739-0717C9ECBFC1}"/>
            </a:ext>
          </a:extLst>
        </xdr:cNvPr>
        <xdr:cNvPicPr>
          <a:picLocks noChangeAspect="1"/>
        </xdr:cNvPicPr>
      </xdr:nvPicPr>
      <xdr:blipFill>
        <a:blip xmlns:r="http://schemas.openxmlformats.org/officeDocument/2006/relationships" r:embed="rId1" cstate="print"/>
        <a:stretch>
          <a:fillRect/>
        </a:stretch>
      </xdr:blipFill>
      <xdr:spPr>
        <a:xfrm>
          <a:off x="23147800" y="310907"/>
          <a:ext cx="2218392" cy="612322"/>
        </a:xfrm>
        <a:prstGeom prst="rect">
          <a:avLst/>
        </a:prstGeom>
      </xdr:spPr>
    </xdr:pic>
    <xdr:clientData/>
  </xdr:oneCellAnchor>
  <xdr:twoCellAnchor editAs="oneCell">
    <xdr:from>
      <xdr:col>1</xdr:col>
      <xdr:colOff>26581</xdr:colOff>
      <xdr:row>27</xdr:row>
      <xdr:rowOff>88605</xdr:rowOff>
    </xdr:from>
    <xdr:to>
      <xdr:col>13</xdr:col>
      <xdr:colOff>296796</xdr:colOff>
      <xdr:row>55</xdr:row>
      <xdr:rowOff>25299</xdr:rowOff>
    </xdr:to>
    <xdr:pic>
      <xdr:nvPicPr>
        <xdr:cNvPr id="3" name="Picture 2">
          <a:extLst>
            <a:ext uri="{FF2B5EF4-FFF2-40B4-BE49-F238E27FC236}">
              <a16:creationId xmlns:a16="http://schemas.microsoft.com/office/drawing/2014/main" id="{A79E5E5C-7794-4ADB-B3C6-3C80CBE7941A}"/>
            </a:ext>
          </a:extLst>
        </xdr:cNvPr>
        <xdr:cNvPicPr>
          <a:picLocks noChangeAspect="1"/>
        </xdr:cNvPicPr>
      </xdr:nvPicPr>
      <xdr:blipFill>
        <a:blip xmlns:r="http://schemas.openxmlformats.org/officeDocument/2006/relationships" r:embed="rId2"/>
        <a:stretch>
          <a:fillRect/>
        </a:stretch>
      </xdr:blipFill>
      <xdr:spPr>
        <a:xfrm>
          <a:off x="2250558" y="7593419"/>
          <a:ext cx="9095238" cy="49428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31</xdr:col>
      <xdr:colOff>65871</xdr:colOff>
      <xdr:row>0</xdr:row>
      <xdr:rowOff>303297</xdr:rowOff>
    </xdr:from>
    <xdr:ext cx="2218392" cy="612322"/>
    <xdr:pic>
      <xdr:nvPicPr>
        <xdr:cNvPr id="5" name="Picture 4">
          <a:extLst>
            <a:ext uri="{FF2B5EF4-FFF2-40B4-BE49-F238E27FC236}">
              <a16:creationId xmlns:a16="http://schemas.microsoft.com/office/drawing/2014/main" id="{95E0CF00-CB76-4804-A9D9-EE32F20CD25E}"/>
            </a:ext>
          </a:extLst>
        </xdr:cNvPr>
        <xdr:cNvPicPr>
          <a:picLocks noChangeAspect="1"/>
        </xdr:cNvPicPr>
      </xdr:nvPicPr>
      <xdr:blipFill>
        <a:blip xmlns:r="http://schemas.openxmlformats.org/officeDocument/2006/relationships" r:embed="rId1" cstate="print"/>
        <a:stretch>
          <a:fillRect/>
        </a:stretch>
      </xdr:blipFill>
      <xdr:spPr>
        <a:xfrm>
          <a:off x="23158953" y="303297"/>
          <a:ext cx="2218392" cy="612322"/>
        </a:xfrm>
        <a:prstGeom prst="rect">
          <a:avLst/>
        </a:prstGeom>
      </xdr:spPr>
    </xdr:pic>
    <xdr:clientData/>
  </xdr:oneCellAnchor>
  <xdr:twoCellAnchor editAs="oneCell">
    <xdr:from>
      <xdr:col>1</xdr:col>
      <xdr:colOff>0</xdr:colOff>
      <xdr:row>27</xdr:row>
      <xdr:rowOff>0</xdr:rowOff>
    </xdr:from>
    <xdr:to>
      <xdr:col>13</xdr:col>
      <xdr:colOff>502538</xdr:colOff>
      <xdr:row>62</xdr:row>
      <xdr:rowOff>96135</xdr:rowOff>
    </xdr:to>
    <xdr:pic>
      <xdr:nvPicPr>
        <xdr:cNvPr id="2" name="Picture 1">
          <a:extLst>
            <a:ext uri="{FF2B5EF4-FFF2-40B4-BE49-F238E27FC236}">
              <a16:creationId xmlns:a16="http://schemas.microsoft.com/office/drawing/2014/main" id="{4886FA90-EC1E-4D73-BF39-D88255DC6FFB}"/>
            </a:ext>
          </a:extLst>
        </xdr:cNvPr>
        <xdr:cNvPicPr>
          <a:picLocks noChangeAspect="1"/>
        </xdr:cNvPicPr>
      </xdr:nvPicPr>
      <xdr:blipFill>
        <a:blip xmlns:r="http://schemas.openxmlformats.org/officeDocument/2006/relationships" r:embed="rId2"/>
        <a:stretch>
          <a:fillRect/>
        </a:stretch>
      </xdr:blipFill>
      <xdr:spPr>
        <a:xfrm>
          <a:off x="2223247" y="7745506"/>
          <a:ext cx="9323809" cy="63714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31</xdr:col>
      <xdr:colOff>164483</xdr:colOff>
      <xdr:row>0</xdr:row>
      <xdr:rowOff>312262</xdr:rowOff>
    </xdr:from>
    <xdr:ext cx="2218392" cy="612322"/>
    <xdr:pic>
      <xdr:nvPicPr>
        <xdr:cNvPr id="2" name="Picture 1">
          <a:extLst>
            <a:ext uri="{FF2B5EF4-FFF2-40B4-BE49-F238E27FC236}">
              <a16:creationId xmlns:a16="http://schemas.microsoft.com/office/drawing/2014/main" id="{4E851754-6FB2-4448-B869-A74B20639A9B}"/>
            </a:ext>
          </a:extLst>
        </xdr:cNvPr>
        <xdr:cNvPicPr>
          <a:picLocks noChangeAspect="1"/>
        </xdr:cNvPicPr>
      </xdr:nvPicPr>
      <xdr:blipFill>
        <a:blip xmlns:r="http://schemas.openxmlformats.org/officeDocument/2006/relationships" r:embed="rId1" cstate="print"/>
        <a:stretch>
          <a:fillRect/>
        </a:stretch>
      </xdr:blipFill>
      <xdr:spPr>
        <a:xfrm>
          <a:off x="23257565" y="312262"/>
          <a:ext cx="2218392" cy="612322"/>
        </a:xfrm>
        <a:prstGeom prst="rect">
          <a:avLst/>
        </a:prstGeom>
      </xdr:spPr>
    </xdr:pic>
    <xdr:clientData/>
  </xdr:oneCellAnchor>
  <xdr:twoCellAnchor editAs="oneCell">
    <xdr:from>
      <xdr:col>1</xdr:col>
      <xdr:colOff>0</xdr:colOff>
      <xdr:row>27</xdr:row>
      <xdr:rowOff>0</xdr:rowOff>
    </xdr:from>
    <xdr:to>
      <xdr:col>13</xdr:col>
      <xdr:colOff>645396</xdr:colOff>
      <xdr:row>61</xdr:row>
      <xdr:rowOff>84952</xdr:rowOff>
    </xdr:to>
    <xdr:pic>
      <xdr:nvPicPr>
        <xdr:cNvPr id="3" name="Picture 2">
          <a:extLst>
            <a:ext uri="{FF2B5EF4-FFF2-40B4-BE49-F238E27FC236}">
              <a16:creationId xmlns:a16="http://schemas.microsoft.com/office/drawing/2014/main" id="{0D61A5CA-5635-4381-B9A4-211C306EE7F0}"/>
            </a:ext>
          </a:extLst>
        </xdr:cNvPr>
        <xdr:cNvPicPr>
          <a:picLocks noChangeAspect="1"/>
        </xdr:cNvPicPr>
      </xdr:nvPicPr>
      <xdr:blipFill>
        <a:blip xmlns:r="http://schemas.openxmlformats.org/officeDocument/2006/relationships" r:embed="rId2"/>
        <a:stretch>
          <a:fillRect/>
        </a:stretch>
      </xdr:blipFill>
      <xdr:spPr>
        <a:xfrm>
          <a:off x="2223247" y="7745506"/>
          <a:ext cx="9466667" cy="61809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31</xdr:col>
      <xdr:colOff>164483</xdr:colOff>
      <xdr:row>0</xdr:row>
      <xdr:rowOff>312262</xdr:rowOff>
    </xdr:from>
    <xdr:ext cx="2218392" cy="612322"/>
    <xdr:pic>
      <xdr:nvPicPr>
        <xdr:cNvPr id="2" name="Picture 1">
          <a:extLst>
            <a:ext uri="{FF2B5EF4-FFF2-40B4-BE49-F238E27FC236}">
              <a16:creationId xmlns:a16="http://schemas.microsoft.com/office/drawing/2014/main" id="{75DC632E-60DE-4A53-BCD2-E67777D39469}"/>
            </a:ext>
          </a:extLst>
        </xdr:cNvPr>
        <xdr:cNvPicPr>
          <a:picLocks noChangeAspect="1"/>
        </xdr:cNvPicPr>
      </xdr:nvPicPr>
      <xdr:blipFill>
        <a:blip xmlns:r="http://schemas.openxmlformats.org/officeDocument/2006/relationships" r:embed="rId1" cstate="print"/>
        <a:stretch>
          <a:fillRect/>
        </a:stretch>
      </xdr:blipFill>
      <xdr:spPr>
        <a:xfrm>
          <a:off x="23306423" y="312262"/>
          <a:ext cx="2218392" cy="612322"/>
        </a:xfrm>
        <a:prstGeom prst="rect">
          <a:avLst/>
        </a:prstGeom>
      </xdr:spPr>
    </xdr:pic>
    <xdr:clientData/>
  </xdr:oneCellAnchor>
  <xdr:twoCellAnchor editAs="oneCell">
    <xdr:from>
      <xdr:col>1</xdr:col>
      <xdr:colOff>0</xdr:colOff>
      <xdr:row>27</xdr:row>
      <xdr:rowOff>0</xdr:rowOff>
    </xdr:from>
    <xdr:to>
      <xdr:col>13</xdr:col>
      <xdr:colOff>378729</xdr:colOff>
      <xdr:row>64</xdr:row>
      <xdr:rowOff>128023</xdr:rowOff>
    </xdr:to>
    <xdr:pic>
      <xdr:nvPicPr>
        <xdr:cNvPr id="3" name="Picture 2">
          <a:extLst>
            <a:ext uri="{FF2B5EF4-FFF2-40B4-BE49-F238E27FC236}">
              <a16:creationId xmlns:a16="http://schemas.microsoft.com/office/drawing/2014/main" id="{7AFB666D-7B83-498D-BC82-EE355C567057}"/>
            </a:ext>
          </a:extLst>
        </xdr:cNvPr>
        <xdr:cNvPicPr>
          <a:picLocks noChangeAspect="1"/>
        </xdr:cNvPicPr>
      </xdr:nvPicPr>
      <xdr:blipFill>
        <a:blip xmlns:r="http://schemas.openxmlformats.org/officeDocument/2006/relationships" r:embed="rId2"/>
        <a:stretch>
          <a:fillRect/>
        </a:stretch>
      </xdr:blipFill>
      <xdr:spPr>
        <a:xfrm>
          <a:off x="2223247" y="7745506"/>
          <a:ext cx="9200000" cy="676190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12"/>
  <sheetViews>
    <sheetView showGridLines="0" tabSelected="1" zoomScale="94" zoomScaleNormal="94" workbookViewId="0"/>
  </sheetViews>
  <sheetFormatPr defaultRowHeight="14.4" x14ac:dyDescent="0.3"/>
  <cols>
    <col min="2" max="2" width="72.21875" customWidth="1"/>
    <col min="8" max="8" width="12.88671875" customWidth="1"/>
  </cols>
  <sheetData>
    <row r="1" spans="2:8" ht="24.75" customHeight="1" thickBot="1" x14ac:dyDescent="0.35">
      <c r="B1" s="1"/>
    </row>
    <row r="2" spans="2:8" ht="65.400000000000006" customHeight="1" thickTop="1" x14ac:dyDescent="0.3">
      <c r="B2" s="162"/>
      <c r="C2" s="163"/>
      <c r="D2" s="163"/>
      <c r="E2" s="163"/>
      <c r="F2" s="163"/>
      <c r="G2" s="163"/>
      <c r="H2" s="164"/>
    </row>
    <row r="3" spans="2:8" ht="16.05" customHeight="1" x14ac:dyDescent="0.3">
      <c r="B3" s="165" t="s">
        <v>751</v>
      </c>
      <c r="C3" s="166"/>
      <c r="D3" s="166"/>
      <c r="E3" s="166"/>
      <c r="F3" s="166"/>
      <c r="G3" s="166"/>
      <c r="H3" s="167"/>
    </row>
    <row r="4" spans="2:8" ht="16.05" customHeight="1" x14ac:dyDescent="0.3">
      <c r="B4" s="168" t="s">
        <v>758</v>
      </c>
      <c r="C4" s="169"/>
      <c r="D4" s="169"/>
      <c r="E4" s="169"/>
      <c r="F4" s="169"/>
      <c r="G4" s="169"/>
      <c r="H4" s="170"/>
    </row>
    <row r="5" spans="2:8" ht="16.05" customHeight="1" x14ac:dyDescent="0.3">
      <c r="B5" s="165" t="s">
        <v>203</v>
      </c>
      <c r="C5" s="174"/>
      <c r="D5" s="174"/>
      <c r="E5" s="174"/>
      <c r="F5" s="175"/>
      <c r="G5" s="175"/>
      <c r="H5" s="176"/>
    </row>
    <row r="6" spans="2:8" ht="151.80000000000001" customHeight="1" x14ac:dyDescent="0.3">
      <c r="B6" s="156" t="s">
        <v>749</v>
      </c>
      <c r="C6" s="157"/>
      <c r="D6" s="157"/>
      <c r="E6" s="157"/>
      <c r="F6" s="157"/>
      <c r="G6" s="157"/>
      <c r="H6" s="158"/>
    </row>
    <row r="7" spans="2:8" ht="180.6" customHeight="1" thickBot="1" x14ac:dyDescent="0.35">
      <c r="B7" s="171" t="s">
        <v>750</v>
      </c>
      <c r="C7" s="172"/>
      <c r="D7" s="172"/>
      <c r="E7" s="172"/>
      <c r="F7" s="172"/>
      <c r="G7" s="172"/>
      <c r="H7" s="173"/>
    </row>
    <row r="8" spans="2:8" ht="79.8" customHeight="1" thickTop="1" x14ac:dyDescent="0.3">
      <c r="B8" s="177" t="s">
        <v>194</v>
      </c>
      <c r="C8" s="178"/>
      <c r="D8" s="178"/>
      <c r="E8" s="163"/>
      <c r="F8" s="163"/>
      <c r="G8" s="163"/>
      <c r="H8" s="164"/>
    </row>
    <row r="9" spans="2:8" ht="10.5" customHeight="1" x14ac:dyDescent="0.3">
      <c r="B9" s="153"/>
      <c r="C9" s="154"/>
      <c r="D9" s="154"/>
      <c r="E9" s="154"/>
      <c r="F9" s="154"/>
      <c r="G9" s="154"/>
      <c r="H9" s="155"/>
    </row>
    <row r="10" spans="2:8" ht="46.2" customHeight="1" x14ac:dyDescent="0.3">
      <c r="B10" s="156" t="s">
        <v>195</v>
      </c>
      <c r="C10" s="157"/>
      <c r="D10" s="157"/>
      <c r="E10" s="157"/>
      <c r="F10" s="157"/>
      <c r="G10" s="157"/>
      <c r="H10" s="158"/>
    </row>
    <row r="11" spans="2:8" ht="10.5" customHeight="1" thickBot="1" x14ac:dyDescent="0.35">
      <c r="B11" s="159"/>
      <c r="C11" s="160"/>
      <c r="D11" s="160"/>
      <c r="E11" s="160"/>
      <c r="F11" s="160"/>
      <c r="G11" s="160"/>
      <c r="H11" s="161"/>
    </row>
    <row r="12" spans="2:8" ht="15" thickTop="1" x14ac:dyDescent="0.3">
      <c r="B12" s="1"/>
    </row>
  </sheetData>
  <sheetProtection algorithmName="SHA-512" hashValue="ESjmo7zW9orEvf2r7+pASoQoy+lzPhfVCDoBoy57WJxM6GKjXzc08indz+7H+CXH65ZxgxQV/AO++2kgk/wdCQ==" saltValue="v0ydC8CXoWRH/EBtrFke9g==" spinCount="100000" sheet="1" objects="1" scenarios="1"/>
  <mergeCells count="10">
    <mergeCell ref="B9:H9"/>
    <mergeCell ref="B10:H10"/>
    <mergeCell ref="B11:H11"/>
    <mergeCell ref="B2:H2"/>
    <mergeCell ref="B3:H3"/>
    <mergeCell ref="B4:H4"/>
    <mergeCell ref="B6:H6"/>
    <mergeCell ref="B7:H7"/>
    <mergeCell ref="B5:H5"/>
    <mergeCell ref="B8:H8"/>
  </mergeCell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0993-6224-4A0E-8F94-7695BCF96DDC}">
  <sheetPr>
    <pageSetUpPr fitToPage="1"/>
  </sheetPr>
  <dimension ref="A1:AI28"/>
  <sheetViews>
    <sheetView showGridLines="0" zoomScale="85" zoomScaleNormal="85" workbookViewId="0"/>
  </sheetViews>
  <sheetFormatPr defaultColWidth="9.109375" defaultRowHeight="13.8" x14ac:dyDescent="0.25"/>
  <cols>
    <col min="1" max="1" width="32.44140625" style="3" customWidth="1"/>
    <col min="2" max="35" width="10.77734375" style="3" customWidth="1"/>
    <col min="36" max="16384" width="9.109375" style="3"/>
  </cols>
  <sheetData>
    <row r="1" spans="1:35" ht="25.8" x14ac:dyDescent="0.5">
      <c r="A1" s="30" t="str">
        <f>HYPERLINK("#Contents!A1","Return to Contents")</f>
        <v>Return to Contents</v>
      </c>
      <c r="B1" s="29" t="s">
        <v>294</v>
      </c>
      <c r="C1" s="29"/>
      <c r="D1" s="29"/>
      <c r="E1" s="29"/>
      <c r="F1" s="29"/>
      <c r="G1" s="29"/>
      <c r="H1" s="29"/>
      <c r="I1" s="29"/>
      <c r="J1" s="29"/>
      <c r="K1" s="29"/>
      <c r="L1" s="29"/>
      <c r="M1" s="29"/>
      <c r="N1" s="29"/>
      <c r="O1" s="24"/>
      <c r="P1" s="24"/>
      <c r="Q1" s="24"/>
      <c r="R1" s="24"/>
      <c r="S1" s="24"/>
      <c r="T1" s="24"/>
      <c r="U1"/>
    </row>
    <row r="2" spans="1:35" ht="56.4" customHeight="1" thickBot="1" x14ac:dyDescent="0.35">
      <c r="A2" s="195" t="s">
        <v>497</v>
      </c>
      <c r="B2" s="197"/>
      <c r="C2" s="197"/>
      <c r="D2" s="197"/>
      <c r="E2" s="197"/>
      <c r="F2" s="197"/>
      <c r="G2" s="197"/>
      <c r="H2" s="197"/>
      <c r="I2" s="197"/>
      <c r="J2" s="197"/>
      <c r="K2" s="197"/>
      <c r="L2" s="197"/>
      <c r="M2" s="197"/>
      <c r="N2" s="14"/>
      <c r="O2" s="14"/>
      <c r="P2" s="14"/>
      <c r="Q2" s="15"/>
      <c r="R2" s="27"/>
      <c r="S2" s="27"/>
      <c r="T2" s="27"/>
      <c r="U2"/>
    </row>
    <row r="3" spans="1:35" customFormat="1" ht="14.4" customHeight="1" thickTop="1" x14ac:dyDescent="0.3">
      <c r="A3" s="28"/>
      <c r="B3" s="28"/>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344</v>
      </c>
      <c r="C6" s="32" t="s">
        <v>451</v>
      </c>
      <c r="D6" s="32" t="s">
        <v>452</v>
      </c>
      <c r="E6" s="32" t="s">
        <v>112</v>
      </c>
      <c r="F6" s="32" t="s">
        <v>410</v>
      </c>
      <c r="G6" s="32" t="s">
        <v>237</v>
      </c>
      <c r="H6" s="32" t="s">
        <v>348</v>
      </c>
      <c r="I6" s="32" t="s">
        <v>498</v>
      </c>
      <c r="J6" s="32" t="s">
        <v>499</v>
      </c>
      <c r="K6" s="32" t="s">
        <v>418</v>
      </c>
      <c r="L6" s="32" t="s">
        <v>13</v>
      </c>
      <c r="M6" s="32" t="s">
        <v>500</v>
      </c>
      <c r="N6" s="32" t="s">
        <v>161</v>
      </c>
      <c r="O6" s="32" t="s">
        <v>19</v>
      </c>
      <c r="P6" s="32" t="s">
        <v>160</v>
      </c>
      <c r="Q6" s="32" t="s">
        <v>165</v>
      </c>
      <c r="R6" s="32" t="s">
        <v>263</v>
      </c>
      <c r="S6" s="32" t="s">
        <v>353</v>
      </c>
      <c r="T6" s="32" t="s">
        <v>354</v>
      </c>
      <c r="U6" s="32" t="s">
        <v>70</v>
      </c>
      <c r="V6" s="32" t="s">
        <v>501</v>
      </c>
      <c r="W6" s="32" t="s">
        <v>416</v>
      </c>
      <c r="X6" s="32" t="s">
        <v>357</v>
      </c>
      <c r="Y6" s="32" t="s">
        <v>241</v>
      </c>
      <c r="Z6" s="32" t="s">
        <v>490</v>
      </c>
      <c r="AA6" s="32" t="s">
        <v>358</v>
      </c>
      <c r="AB6" s="32" t="s">
        <v>349</v>
      </c>
      <c r="AC6" s="32" t="s">
        <v>360</v>
      </c>
      <c r="AD6" s="32" t="s">
        <v>48</v>
      </c>
      <c r="AE6" s="32" t="s">
        <v>361</v>
      </c>
      <c r="AF6" s="32" t="s">
        <v>458</v>
      </c>
      <c r="AG6" s="32" t="s">
        <v>286</v>
      </c>
      <c r="AH6" s="32" t="s">
        <v>81</v>
      </c>
      <c r="AI6" s="32" t="s">
        <v>502</v>
      </c>
    </row>
    <row r="7" spans="1:35" customFormat="1" ht="19.95" customHeight="1" x14ac:dyDescent="0.35">
      <c r="A7" s="35" t="s">
        <v>71</v>
      </c>
      <c r="B7" s="31" t="s">
        <v>503</v>
      </c>
      <c r="C7" s="31" t="s">
        <v>439</v>
      </c>
      <c r="D7" s="31" t="s">
        <v>504</v>
      </c>
      <c r="E7" s="31" t="s">
        <v>97</v>
      </c>
      <c r="F7" s="31" t="s">
        <v>429</v>
      </c>
      <c r="G7" s="31" t="s">
        <v>491</v>
      </c>
      <c r="H7" s="31" t="s">
        <v>402</v>
      </c>
      <c r="I7" s="31" t="s">
        <v>491</v>
      </c>
      <c r="J7" s="31" t="s">
        <v>475</v>
      </c>
      <c r="K7" s="31" t="s">
        <v>229</v>
      </c>
      <c r="L7" s="31" t="s">
        <v>157</v>
      </c>
      <c r="M7" s="31" t="s">
        <v>235</v>
      </c>
      <c r="N7" s="31" t="s">
        <v>133</v>
      </c>
      <c r="O7" s="31" t="s">
        <v>162</v>
      </c>
      <c r="P7" s="31" t="s">
        <v>74</v>
      </c>
      <c r="Q7" s="31" t="s">
        <v>74</v>
      </c>
      <c r="R7" s="31" t="s">
        <v>400</v>
      </c>
      <c r="S7" s="31" t="s">
        <v>111</v>
      </c>
      <c r="T7" s="31" t="s">
        <v>17</v>
      </c>
      <c r="U7" s="31" t="s">
        <v>79</v>
      </c>
      <c r="V7" s="31" t="s">
        <v>122</v>
      </c>
      <c r="W7" s="31" t="s">
        <v>23</v>
      </c>
      <c r="X7" s="31" t="s">
        <v>177</v>
      </c>
      <c r="Y7" s="31" t="s">
        <v>69</v>
      </c>
      <c r="Z7" s="31" t="s">
        <v>222</v>
      </c>
      <c r="AA7" s="31" t="s">
        <v>99</v>
      </c>
      <c r="AB7" s="31" t="s">
        <v>505</v>
      </c>
      <c r="AC7" s="31" t="s">
        <v>474</v>
      </c>
      <c r="AD7" s="31" t="s">
        <v>76</v>
      </c>
      <c r="AE7" s="31" t="s">
        <v>379</v>
      </c>
      <c r="AF7" s="31" t="s">
        <v>332</v>
      </c>
      <c r="AG7" s="31" t="s">
        <v>48</v>
      </c>
      <c r="AH7" s="31" t="s">
        <v>76</v>
      </c>
      <c r="AI7" s="31" t="s">
        <v>216</v>
      </c>
    </row>
    <row r="8" spans="1:35" customFormat="1" ht="19.95" customHeight="1" x14ac:dyDescent="0.35">
      <c r="A8" s="36">
        <v>4</v>
      </c>
      <c r="B8" s="33">
        <v>0.223</v>
      </c>
      <c r="C8" s="37">
        <v>0.23</v>
      </c>
      <c r="D8" s="34" t="s">
        <v>62</v>
      </c>
      <c r="E8" s="34" t="s">
        <v>60</v>
      </c>
      <c r="F8" s="34" t="s">
        <v>117</v>
      </c>
      <c r="G8" s="34" t="s">
        <v>114</v>
      </c>
      <c r="H8" s="34" t="s">
        <v>129</v>
      </c>
      <c r="I8" s="34" t="s">
        <v>118</v>
      </c>
      <c r="J8" s="34" t="s">
        <v>129</v>
      </c>
      <c r="K8" s="34" t="s">
        <v>104</v>
      </c>
      <c r="L8" s="34" t="s">
        <v>68</v>
      </c>
      <c r="M8" s="34" t="s">
        <v>38</v>
      </c>
      <c r="N8" s="34">
        <v>0.28000000000000003</v>
      </c>
      <c r="O8" s="34" t="s">
        <v>118</v>
      </c>
      <c r="P8" s="34">
        <v>0.17</v>
      </c>
      <c r="Q8" s="34" t="s">
        <v>62</v>
      </c>
      <c r="R8" s="34" t="s">
        <v>126</v>
      </c>
      <c r="S8" s="34" t="s">
        <v>104</v>
      </c>
      <c r="T8" s="34" t="s">
        <v>65</v>
      </c>
      <c r="U8" s="34" t="s">
        <v>127</v>
      </c>
      <c r="V8" s="34" t="s">
        <v>166</v>
      </c>
      <c r="W8" s="34" t="s">
        <v>118</v>
      </c>
      <c r="X8" s="34" t="s">
        <v>118</v>
      </c>
      <c r="Y8" s="34" t="s">
        <v>104</v>
      </c>
      <c r="Z8" s="34" t="s">
        <v>65</v>
      </c>
      <c r="AA8" s="34">
        <v>0.26</v>
      </c>
      <c r="AB8" s="34" t="s">
        <v>62</v>
      </c>
      <c r="AC8" s="34" t="s">
        <v>118</v>
      </c>
      <c r="AD8" s="34" t="s">
        <v>154</v>
      </c>
      <c r="AE8" s="34">
        <v>0.26</v>
      </c>
      <c r="AF8" s="34" t="s">
        <v>104</v>
      </c>
      <c r="AG8" s="34" t="s">
        <v>117</v>
      </c>
      <c r="AH8" s="34" t="s">
        <v>56</v>
      </c>
      <c r="AI8" s="34" t="s">
        <v>118</v>
      </c>
    </row>
    <row r="9" spans="1:35" customFormat="1" ht="19.95" customHeight="1" x14ac:dyDescent="0.35">
      <c r="A9" s="35" t="s">
        <v>76</v>
      </c>
      <c r="B9" s="31" t="s">
        <v>342</v>
      </c>
      <c r="C9" s="38" t="s">
        <v>506</v>
      </c>
      <c r="D9" s="31" t="s">
        <v>507</v>
      </c>
      <c r="E9" s="31" t="s">
        <v>46</v>
      </c>
      <c r="F9" s="31" t="s">
        <v>426</v>
      </c>
      <c r="G9" s="31" t="s">
        <v>461</v>
      </c>
      <c r="H9" s="31" t="s">
        <v>159</v>
      </c>
      <c r="I9" s="31" t="s">
        <v>291</v>
      </c>
      <c r="J9" s="31" t="s">
        <v>426</v>
      </c>
      <c r="K9" s="31" t="s">
        <v>45</v>
      </c>
      <c r="L9" s="31" t="s">
        <v>122</v>
      </c>
      <c r="M9" s="31" t="s">
        <v>438</v>
      </c>
      <c r="N9" s="31" t="s">
        <v>400</v>
      </c>
      <c r="O9" s="31" t="s">
        <v>432</v>
      </c>
      <c r="P9" s="31" t="s">
        <v>71</v>
      </c>
      <c r="Q9" s="31" t="s">
        <v>134</v>
      </c>
      <c r="R9" s="31" t="s">
        <v>82</v>
      </c>
      <c r="S9" s="31" t="s">
        <v>136</v>
      </c>
      <c r="T9" s="31" t="s">
        <v>228</v>
      </c>
      <c r="U9" s="31" t="s">
        <v>134</v>
      </c>
      <c r="V9" s="31" t="s">
        <v>111</v>
      </c>
      <c r="W9" s="31" t="s">
        <v>137</v>
      </c>
      <c r="X9" s="31" t="s">
        <v>429</v>
      </c>
      <c r="Y9" s="31" t="s">
        <v>50</v>
      </c>
      <c r="Z9" s="31" t="s">
        <v>23</v>
      </c>
      <c r="AA9" s="31" t="s">
        <v>443</v>
      </c>
      <c r="AB9" s="31" t="s">
        <v>430</v>
      </c>
      <c r="AC9" s="31" t="s">
        <v>159</v>
      </c>
      <c r="AD9" s="31" t="s">
        <v>74</v>
      </c>
      <c r="AE9" s="31" t="s">
        <v>508</v>
      </c>
      <c r="AF9" s="31" t="s">
        <v>112</v>
      </c>
      <c r="AG9" s="31" t="s">
        <v>124</v>
      </c>
      <c r="AH9" s="31" t="s">
        <v>79</v>
      </c>
      <c r="AI9" s="31" t="s">
        <v>264</v>
      </c>
    </row>
    <row r="10" spans="1:35" customFormat="1" ht="19.95" customHeight="1" x14ac:dyDescent="0.35">
      <c r="A10" s="36">
        <v>3</v>
      </c>
      <c r="B10" s="33">
        <v>0.217</v>
      </c>
      <c r="C10" s="37" t="s">
        <v>118</v>
      </c>
      <c r="D10" s="34" t="s">
        <v>129</v>
      </c>
      <c r="E10" s="34" t="s">
        <v>116</v>
      </c>
      <c r="F10" s="34" t="s">
        <v>66</v>
      </c>
      <c r="G10" s="34" t="s">
        <v>118</v>
      </c>
      <c r="H10" s="34">
        <v>0.21</v>
      </c>
      <c r="I10" s="34">
        <v>0.23</v>
      </c>
      <c r="J10" s="34" t="s">
        <v>68</v>
      </c>
      <c r="K10" s="34" t="s">
        <v>166</v>
      </c>
      <c r="L10" s="34" t="s">
        <v>129</v>
      </c>
      <c r="M10" s="34">
        <v>0.22</v>
      </c>
      <c r="N10" s="34" t="s">
        <v>62</v>
      </c>
      <c r="O10" s="34" t="s">
        <v>52</v>
      </c>
      <c r="P10" s="34" t="s">
        <v>128</v>
      </c>
      <c r="Q10" s="34" t="s">
        <v>212</v>
      </c>
      <c r="R10" s="34">
        <v>0.28000000000000003</v>
      </c>
      <c r="S10" s="34" t="s">
        <v>129</v>
      </c>
      <c r="T10" s="34" t="s">
        <v>62</v>
      </c>
      <c r="U10" s="34" t="s">
        <v>65</v>
      </c>
      <c r="V10" s="34" t="s">
        <v>68</v>
      </c>
      <c r="W10" s="34" t="s">
        <v>129</v>
      </c>
      <c r="X10" s="34" t="s">
        <v>104</v>
      </c>
      <c r="Y10" s="34">
        <v>0.25</v>
      </c>
      <c r="Z10" s="34" t="s">
        <v>117</v>
      </c>
      <c r="AA10" s="34" t="s">
        <v>114</v>
      </c>
      <c r="AB10" s="34" t="s">
        <v>62</v>
      </c>
      <c r="AC10" s="34" t="s">
        <v>68</v>
      </c>
      <c r="AD10" s="34" t="s">
        <v>52</v>
      </c>
      <c r="AE10" s="34" t="s">
        <v>129</v>
      </c>
      <c r="AF10" s="34" t="s">
        <v>104</v>
      </c>
      <c r="AG10" s="34" t="s">
        <v>68</v>
      </c>
      <c r="AH10" s="34">
        <v>0.24</v>
      </c>
      <c r="AI10" s="34">
        <v>0.19</v>
      </c>
    </row>
    <row r="11" spans="1:35" customFormat="1" ht="19.95" customHeight="1" x14ac:dyDescent="0.35">
      <c r="A11" s="35" t="s">
        <v>79</v>
      </c>
      <c r="B11" s="31" t="s">
        <v>337</v>
      </c>
      <c r="C11" s="38" t="s">
        <v>373</v>
      </c>
      <c r="D11" s="31" t="s">
        <v>291</v>
      </c>
      <c r="E11" s="31" t="s">
        <v>12</v>
      </c>
      <c r="F11" s="31" t="s">
        <v>492</v>
      </c>
      <c r="G11" s="31" t="s">
        <v>15</v>
      </c>
      <c r="H11" s="31" t="s">
        <v>136</v>
      </c>
      <c r="I11" s="31" t="s">
        <v>107</v>
      </c>
      <c r="J11" s="31" t="s">
        <v>270</v>
      </c>
      <c r="K11" s="31" t="s">
        <v>152</v>
      </c>
      <c r="L11" s="31" t="s">
        <v>43</v>
      </c>
      <c r="M11" s="31" t="s">
        <v>137</v>
      </c>
      <c r="N11" s="31" t="s">
        <v>133</v>
      </c>
      <c r="O11" s="31" t="s">
        <v>82</v>
      </c>
      <c r="P11" s="31" t="s">
        <v>73</v>
      </c>
      <c r="Q11" s="31" t="s">
        <v>71</v>
      </c>
      <c r="R11" s="31" t="s">
        <v>80</v>
      </c>
      <c r="S11" s="31" t="s">
        <v>121</v>
      </c>
      <c r="T11" s="31" t="s">
        <v>137</v>
      </c>
      <c r="U11" s="31" t="s">
        <v>73</v>
      </c>
      <c r="V11" s="31" t="s">
        <v>249</v>
      </c>
      <c r="W11" s="31" t="s">
        <v>159</v>
      </c>
      <c r="X11" s="31" t="s">
        <v>224</v>
      </c>
      <c r="Y11" s="31" t="s">
        <v>78</v>
      </c>
      <c r="Z11" s="31" t="s">
        <v>396</v>
      </c>
      <c r="AA11" s="31" t="s">
        <v>176</v>
      </c>
      <c r="AB11" s="31" t="s">
        <v>27</v>
      </c>
      <c r="AC11" s="31" t="s">
        <v>263</v>
      </c>
      <c r="AD11" s="31" t="s">
        <v>71</v>
      </c>
      <c r="AE11" s="31" t="s">
        <v>27</v>
      </c>
      <c r="AF11" s="31" t="s">
        <v>509</v>
      </c>
      <c r="AG11" s="31" t="s">
        <v>69</v>
      </c>
      <c r="AH11" s="31" t="s">
        <v>83</v>
      </c>
      <c r="AI11" s="31" t="s">
        <v>373</v>
      </c>
    </row>
    <row r="12" spans="1:35" customFormat="1" ht="19.95" customHeight="1" x14ac:dyDescent="0.35">
      <c r="A12" s="36">
        <v>2</v>
      </c>
      <c r="B12" s="33">
        <v>0.20699999999999999</v>
      </c>
      <c r="C12" s="37" t="s">
        <v>114</v>
      </c>
      <c r="D12" s="34" t="s">
        <v>62</v>
      </c>
      <c r="E12" s="34" t="s">
        <v>66</v>
      </c>
      <c r="F12" s="34" t="s">
        <v>129</v>
      </c>
      <c r="G12" s="34" t="s">
        <v>62</v>
      </c>
      <c r="H12" s="34" t="s">
        <v>116</v>
      </c>
      <c r="I12" s="34" t="s">
        <v>114</v>
      </c>
      <c r="J12" s="34" t="s">
        <v>118</v>
      </c>
      <c r="K12" s="34" t="s">
        <v>117</v>
      </c>
      <c r="L12" s="34" t="s">
        <v>104</v>
      </c>
      <c r="M12" s="34" t="s">
        <v>166</v>
      </c>
      <c r="N12" s="34" t="s">
        <v>52</v>
      </c>
      <c r="O12" s="34" t="s">
        <v>68</v>
      </c>
      <c r="P12" s="34" t="s">
        <v>66</v>
      </c>
      <c r="Q12" s="34" t="s">
        <v>115</v>
      </c>
      <c r="R12" s="34" t="s">
        <v>147</v>
      </c>
      <c r="S12" s="34" t="s">
        <v>62</v>
      </c>
      <c r="T12" s="34" t="s">
        <v>117</v>
      </c>
      <c r="U12" s="34" t="s">
        <v>36</v>
      </c>
      <c r="V12" s="34" t="s">
        <v>66</v>
      </c>
      <c r="W12" s="34" t="s">
        <v>104</v>
      </c>
      <c r="X12" s="34" t="s">
        <v>118</v>
      </c>
      <c r="Y12" s="34" t="s">
        <v>117</v>
      </c>
      <c r="Z12" s="34" t="s">
        <v>166</v>
      </c>
      <c r="AA12" s="34" t="s">
        <v>114</v>
      </c>
      <c r="AB12" s="34">
        <v>0.21</v>
      </c>
      <c r="AC12" s="34" t="s">
        <v>117</v>
      </c>
      <c r="AD12" s="34" t="s">
        <v>118</v>
      </c>
      <c r="AE12" s="34" t="s">
        <v>118</v>
      </c>
      <c r="AF12" s="34" t="s">
        <v>65</v>
      </c>
      <c r="AG12" s="34" t="s">
        <v>66</v>
      </c>
      <c r="AH12" s="34" t="s">
        <v>62</v>
      </c>
      <c r="AI12" s="34" t="s">
        <v>114</v>
      </c>
    </row>
    <row r="13" spans="1:35" customFormat="1" ht="19.95" customHeight="1" x14ac:dyDescent="0.35">
      <c r="A13" s="35" t="s">
        <v>134</v>
      </c>
      <c r="B13" s="31" t="s">
        <v>510</v>
      </c>
      <c r="C13" s="38" t="s">
        <v>138</v>
      </c>
      <c r="D13" s="31" t="s">
        <v>505</v>
      </c>
      <c r="E13" s="31" t="s">
        <v>48</v>
      </c>
      <c r="F13" s="31" t="s">
        <v>168</v>
      </c>
      <c r="G13" s="31" t="s">
        <v>177</v>
      </c>
      <c r="H13" s="31" t="s">
        <v>170</v>
      </c>
      <c r="I13" s="31" t="s">
        <v>511</v>
      </c>
      <c r="J13" s="31" t="s">
        <v>187</v>
      </c>
      <c r="K13" s="31" t="s">
        <v>396</v>
      </c>
      <c r="L13" s="31" t="s">
        <v>78</v>
      </c>
      <c r="M13" s="31" t="s">
        <v>472</v>
      </c>
      <c r="N13" s="31" t="s">
        <v>79</v>
      </c>
      <c r="O13" s="31" t="s">
        <v>81</v>
      </c>
      <c r="P13" s="31" t="s">
        <v>400</v>
      </c>
      <c r="Q13" s="31" t="s">
        <v>79</v>
      </c>
      <c r="R13" s="31" t="s">
        <v>163</v>
      </c>
      <c r="S13" s="31" t="s">
        <v>43</v>
      </c>
      <c r="T13" s="31" t="s">
        <v>45</v>
      </c>
      <c r="U13" s="31" t="s">
        <v>76</v>
      </c>
      <c r="V13" s="31" t="s">
        <v>183</v>
      </c>
      <c r="W13" s="31" t="s">
        <v>130</v>
      </c>
      <c r="X13" s="31" t="s">
        <v>290</v>
      </c>
      <c r="Y13" s="31" t="s">
        <v>82</v>
      </c>
      <c r="Z13" s="31" t="s">
        <v>472</v>
      </c>
      <c r="AA13" s="31" t="s">
        <v>26</v>
      </c>
      <c r="AB13" s="31" t="s">
        <v>286</v>
      </c>
      <c r="AC13" s="31" t="s">
        <v>160</v>
      </c>
      <c r="AD13" s="31" t="s">
        <v>76</v>
      </c>
      <c r="AE13" s="31" t="s">
        <v>363</v>
      </c>
      <c r="AF13" s="31" t="s">
        <v>469</v>
      </c>
      <c r="AG13" s="31" t="s">
        <v>133</v>
      </c>
      <c r="AH13" s="31" t="s">
        <v>72</v>
      </c>
      <c r="AI13" s="31" t="s">
        <v>226</v>
      </c>
    </row>
    <row r="14" spans="1:35" customFormat="1" ht="19.95" customHeight="1" x14ac:dyDescent="0.35">
      <c r="A14" s="36">
        <v>5</v>
      </c>
      <c r="B14" s="33">
        <v>0.13500000000000001</v>
      </c>
      <c r="C14" s="37" t="s">
        <v>212</v>
      </c>
      <c r="D14" s="34" t="s">
        <v>154</v>
      </c>
      <c r="E14" s="34" t="s">
        <v>115</v>
      </c>
      <c r="F14" s="34" t="s">
        <v>166</v>
      </c>
      <c r="G14" s="34" t="s">
        <v>212</v>
      </c>
      <c r="H14" s="34" t="s">
        <v>154</v>
      </c>
      <c r="I14" s="34" t="s">
        <v>154</v>
      </c>
      <c r="J14" s="34" t="s">
        <v>154</v>
      </c>
      <c r="K14" s="34" t="s">
        <v>212</v>
      </c>
      <c r="L14" s="34" t="s">
        <v>154</v>
      </c>
      <c r="M14" s="34" t="s">
        <v>212</v>
      </c>
      <c r="N14" s="34" t="s">
        <v>89</v>
      </c>
      <c r="O14" s="34" t="s">
        <v>127</v>
      </c>
      <c r="P14" s="34" t="s">
        <v>118</v>
      </c>
      <c r="Q14" s="34" t="s">
        <v>64</v>
      </c>
      <c r="R14" s="34" t="s">
        <v>62</v>
      </c>
      <c r="S14" s="34" t="s">
        <v>65</v>
      </c>
      <c r="T14" s="34" t="s">
        <v>154</v>
      </c>
      <c r="U14" s="34" t="s">
        <v>115</v>
      </c>
      <c r="V14" s="34" t="s">
        <v>154</v>
      </c>
      <c r="W14" s="34" t="s">
        <v>128</v>
      </c>
      <c r="X14" s="34" t="s">
        <v>166</v>
      </c>
      <c r="Y14" s="34" t="s">
        <v>154</v>
      </c>
      <c r="Z14" s="34" t="s">
        <v>65</v>
      </c>
      <c r="AA14" s="34" t="s">
        <v>126</v>
      </c>
      <c r="AB14" s="34" t="s">
        <v>117</v>
      </c>
      <c r="AC14" s="34" t="s">
        <v>128</v>
      </c>
      <c r="AD14" s="34" t="s">
        <v>212</v>
      </c>
      <c r="AE14" s="34" t="s">
        <v>212</v>
      </c>
      <c r="AF14" s="34" t="s">
        <v>154</v>
      </c>
      <c r="AG14" s="34" t="s">
        <v>115</v>
      </c>
      <c r="AH14" s="34" t="s">
        <v>61</v>
      </c>
      <c r="AI14" s="34" t="s">
        <v>212</v>
      </c>
    </row>
    <row r="15" spans="1:35" customFormat="1" ht="19.95" customHeight="1" x14ac:dyDescent="0.35">
      <c r="A15" s="35" t="s">
        <v>74</v>
      </c>
      <c r="B15" s="31" t="s">
        <v>28</v>
      </c>
      <c r="C15" s="38" t="s">
        <v>268</v>
      </c>
      <c r="D15" s="31" t="s">
        <v>191</v>
      </c>
      <c r="E15" s="31" t="s">
        <v>77</v>
      </c>
      <c r="F15" s="31" t="s">
        <v>131</v>
      </c>
      <c r="G15" s="31" t="s">
        <v>151</v>
      </c>
      <c r="H15" s="31" t="s">
        <v>170</v>
      </c>
      <c r="I15" s="31" t="s">
        <v>165</v>
      </c>
      <c r="J15" s="31" t="s">
        <v>405</v>
      </c>
      <c r="K15" s="31" t="s">
        <v>396</v>
      </c>
      <c r="L15" s="31" t="s">
        <v>400</v>
      </c>
      <c r="M15" s="31" t="s">
        <v>43</v>
      </c>
      <c r="N15" s="31" t="s">
        <v>83</v>
      </c>
      <c r="O15" s="31" t="s">
        <v>74</v>
      </c>
      <c r="P15" s="31" t="s">
        <v>83</v>
      </c>
      <c r="Q15" s="31" t="s">
        <v>77</v>
      </c>
      <c r="R15" s="31" t="s">
        <v>74</v>
      </c>
      <c r="S15" s="31" t="s">
        <v>73</v>
      </c>
      <c r="T15" s="31" t="s">
        <v>160</v>
      </c>
      <c r="U15" s="31" t="s">
        <v>400</v>
      </c>
      <c r="V15" s="31" t="s">
        <v>47</v>
      </c>
      <c r="W15" s="31" t="s">
        <v>165</v>
      </c>
      <c r="X15" s="31" t="s">
        <v>231</v>
      </c>
      <c r="Y15" s="31" t="s">
        <v>134</v>
      </c>
      <c r="Z15" s="31" t="s">
        <v>131</v>
      </c>
      <c r="AA15" s="31" t="s">
        <v>131</v>
      </c>
      <c r="AB15" s="31" t="s">
        <v>136</v>
      </c>
      <c r="AC15" s="31" t="s">
        <v>403</v>
      </c>
      <c r="AD15" s="31" t="s">
        <v>79</v>
      </c>
      <c r="AE15" s="31" t="s">
        <v>130</v>
      </c>
      <c r="AF15" s="31" t="s">
        <v>98</v>
      </c>
      <c r="AG15" s="31" t="s">
        <v>73</v>
      </c>
      <c r="AH15" s="31" t="s">
        <v>72</v>
      </c>
      <c r="AI15" s="31" t="s">
        <v>249</v>
      </c>
    </row>
    <row r="16" spans="1:35" customFormat="1" ht="19.95" customHeight="1" x14ac:dyDescent="0.35">
      <c r="A16" s="36">
        <v>6</v>
      </c>
      <c r="B16" s="33">
        <v>7.8E-2</v>
      </c>
      <c r="C16" s="37" t="s">
        <v>67</v>
      </c>
      <c r="D16" s="34" t="s">
        <v>89</v>
      </c>
      <c r="E16" s="34" t="s">
        <v>89</v>
      </c>
      <c r="F16" s="34" t="s">
        <v>61</v>
      </c>
      <c r="G16" s="34" t="s">
        <v>64</v>
      </c>
      <c r="H16" s="34" t="s">
        <v>154</v>
      </c>
      <c r="I16" s="34" t="s">
        <v>85</v>
      </c>
      <c r="J16" s="34" t="s">
        <v>89</v>
      </c>
      <c r="K16" s="34" t="s">
        <v>166</v>
      </c>
      <c r="L16" s="34" t="s">
        <v>85</v>
      </c>
      <c r="M16" s="34" t="s">
        <v>127</v>
      </c>
      <c r="N16" s="34" t="s">
        <v>84</v>
      </c>
      <c r="O16" s="34" t="s">
        <v>89</v>
      </c>
      <c r="P16" s="34" t="s">
        <v>84</v>
      </c>
      <c r="Q16" s="34">
        <v>0.34</v>
      </c>
      <c r="R16" s="34" t="s">
        <v>67</v>
      </c>
      <c r="S16" s="34" t="s">
        <v>85</v>
      </c>
      <c r="T16" s="34" t="s">
        <v>127</v>
      </c>
      <c r="U16" s="34" t="s">
        <v>113</v>
      </c>
      <c r="V16" s="34" t="s">
        <v>64</v>
      </c>
      <c r="W16" s="34" t="s">
        <v>67</v>
      </c>
      <c r="X16" s="34" t="s">
        <v>128</v>
      </c>
      <c r="Y16" s="34" t="s">
        <v>61</v>
      </c>
      <c r="Z16" s="34" t="s">
        <v>64</v>
      </c>
      <c r="AA16" s="34" t="s">
        <v>89</v>
      </c>
      <c r="AB16" s="34" t="s">
        <v>64</v>
      </c>
      <c r="AC16" s="34" t="s">
        <v>154</v>
      </c>
      <c r="AD16" s="34" t="s">
        <v>67</v>
      </c>
      <c r="AE16" s="34" t="s">
        <v>85</v>
      </c>
      <c r="AF16" s="34" t="s">
        <v>67</v>
      </c>
      <c r="AG16" s="34" t="s">
        <v>67</v>
      </c>
      <c r="AH16" s="34" t="s">
        <v>87</v>
      </c>
      <c r="AI16" s="34" t="s">
        <v>89</v>
      </c>
    </row>
    <row r="17" spans="1:35" customFormat="1" ht="19.95" customHeight="1" x14ac:dyDescent="0.35">
      <c r="A17" s="35" t="s">
        <v>81</v>
      </c>
      <c r="B17" s="31" t="s">
        <v>19</v>
      </c>
      <c r="C17" s="38" t="s">
        <v>69</v>
      </c>
      <c r="D17" s="31" t="s">
        <v>51</v>
      </c>
      <c r="E17" s="31" t="s">
        <v>134</v>
      </c>
      <c r="F17" s="31" t="s">
        <v>162</v>
      </c>
      <c r="G17" s="31" t="s">
        <v>121</v>
      </c>
      <c r="H17" s="31" t="s">
        <v>124</v>
      </c>
      <c r="I17" s="31" t="s">
        <v>165</v>
      </c>
      <c r="J17" s="31" t="s">
        <v>50</v>
      </c>
      <c r="K17" s="31" t="s">
        <v>46</v>
      </c>
      <c r="L17" s="31" t="s">
        <v>71</v>
      </c>
      <c r="M17" s="31" t="s">
        <v>47</v>
      </c>
      <c r="N17" s="31" t="s">
        <v>79</v>
      </c>
      <c r="O17" s="31" t="s">
        <v>81</v>
      </c>
      <c r="P17" s="31" t="s">
        <v>74</v>
      </c>
      <c r="Q17" s="31" t="s">
        <v>76</v>
      </c>
      <c r="R17" s="31" t="s">
        <v>83</v>
      </c>
      <c r="S17" s="31" t="s">
        <v>74</v>
      </c>
      <c r="T17" s="31" t="s">
        <v>157</v>
      </c>
      <c r="U17" s="31" t="s">
        <v>72</v>
      </c>
      <c r="V17" s="31" t="s">
        <v>81</v>
      </c>
      <c r="W17" s="31" t="s">
        <v>162</v>
      </c>
      <c r="X17" s="31" t="s">
        <v>163</v>
      </c>
      <c r="Y17" s="31" t="s">
        <v>134</v>
      </c>
      <c r="Z17" s="31" t="s">
        <v>165</v>
      </c>
      <c r="AA17" s="31" t="s">
        <v>82</v>
      </c>
      <c r="AB17" s="31" t="s">
        <v>160</v>
      </c>
      <c r="AC17" s="31" t="s">
        <v>78</v>
      </c>
      <c r="AD17" s="31" t="s">
        <v>72</v>
      </c>
      <c r="AE17" s="31" t="s">
        <v>432</v>
      </c>
      <c r="AF17" s="31" t="s">
        <v>432</v>
      </c>
      <c r="AG17" s="31" t="s">
        <v>134</v>
      </c>
      <c r="AH17" s="31" t="s">
        <v>72</v>
      </c>
      <c r="AI17" s="31" t="s">
        <v>51</v>
      </c>
    </row>
    <row r="18" spans="1:35" customFormat="1" ht="19.95" customHeight="1" x14ac:dyDescent="0.35">
      <c r="A18" s="36">
        <v>7</v>
      </c>
      <c r="B18" s="33">
        <v>5.0999999999999997E-2</v>
      </c>
      <c r="C18" s="37" t="s">
        <v>84</v>
      </c>
      <c r="D18" s="34" t="s">
        <v>89</v>
      </c>
      <c r="E18" s="34" t="s">
        <v>84</v>
      </c>
      <c r="F18" s="34" t="s">
        <v>84</v>
      </c>
      <c r="G18" s="34" t="s">
        <v>89</v>
      </c>
      <c r="H18" s="34" t="s">
        <v>89</v>
      </c>
      <c r="I18" s="34" t="s">
        <v>85</v>
      </c>
      <c r="J18" s="34" t="s">
        <v>61</v>
      </c>
      <c r="K18" s="34" t="s">
        <v>85</v>
      </c>
      <c r="L18" s="34" t="s">
        <v>84</v>
      </c>
      <c r="M18" s="34" t="s">
        <v>84</v>
      </c>
      <c r="N18" s="34" t="s">
        <v>61</v>
      </c>
      <c r="O18" s="34" t="s">
        <v>127</v>
      </c>
      <c r="P18" s="34" t="s">
        <v>212</v>
      </c>
      <c r="Q18" s="34" t="s">
        <v>67</v>
      </c>
      <c r="R18" s="34" t="s">
        <v>88</v>
      </c>
      <c r="S18" s="34" t="s">
        <v>84</v>
      </c>
      <c r="T18" s="34" t="s">
        <v>64</v>
      </c>
      <c r="U18" s="34" t="s">
        <v>86</v>
      </c>
      <c r="V18" s="34" t="s">
        <v>84</v>
      </c>
      <c r="W18" s="34" t="s">
        <v>85</v>
      </c>
      <c r="X18" s="34" t="s">
        <v>84</v>
      </c>
      <c r="Y18" s="34" t="s">
        <v>61</v>
      </c>
      <c r="Z18" s="34" t="s">
        <v>127</v>
      </c>
      <c r="AA18" s="34" t="s">
        <v>61</v>
      </c>
      <c r="AB18" s="34" t="s">
        <v>89</v>
      </c>
      <c r="AC18" s="34" t="s">
        <v>89</v>
      </c>
      <c r="AD18" s="34" t="s">
        <v>87</v>
      </c>
      <c r="AE18" s="34" t="s">
        <v>84</v>
      </c>
      <c r="AF18" s="34" t="s">
        <v>84</v>
      </c>
      <c r="AG18" s="34" t="s">
        <v>61</v>
      </c>
      <c r="AH18" s="34" t="s">
        <v>87</v>
      </c>
      <c r="AI18" s="34" t="s">
        <v>89</v>
      </c>
    </row>
    <row r="19" spans="1:35" customFormat="1" ht="19.95" customHeight="1" x14ac:dyDescent="0.35">
      <c r="A19" s="35" t="s">
        <v>83</v>
      </c>
      <c r="B19" s="31" t="s">
        <v>137</v>
      </c>
      <c r="C19" s="38" t="s">
        <v>130</v>
      </c>
      <c r="D19" s="31" t="s">
        <v>405</v>
      </c>
      <c r="E19" s="31" t="s">
        <v>79</v>
      </c>
      <c r="F19" s="31" t="s">
        <v>165</v>
      </c>
      <c r="G19" s="31" t="s">
        <v>131</v>
      </c>
      <c r="H19" s="31" t="s">
        <v>80</v>
      </c>
      <c r="I19" s="31" t="s">
        <v>43</v>
      </c>
      <c r="J19" s="31" t="s">
        <v>183</v>
      </c>
      <c r="K19" s="31" t="s">
        <v>73</v>
      </c>
      <c r="L19" s="31" t="s">
        <v>74</v>
      </c>
      <c r="M19" s="31" t="s">
        <v>156</v>
      </c>
      <c r="N19" s="31" t="s">
        <v>79</v>
      </c>
      <c r="O19" s="31" t="s">
        <v>79</v>
      </c>
      <c r="P19" s="31" t="s">
        <v>76</v>
      </c>
      <c r="Q19" s="31" t="s">
        <v>72</v>
      </c>
      <c r="R19" s="31" t="s">
        <v>72</v>
      </c>
      <c r="S19" s="31" t="s">
        <v>77</v>
      </c>
      <c r="T19" s="31" t="s">
        <v>132</v>
      </c>
      <c r="U19" s="31" t="s">
        <v>72</v>
      </c>
      <c r="V19" s="31" t="s">
        <v>132</v>
      </c>
      <c r="W19" s="31" t="s">
        <v>75</v>
      </c>
      <c r="X19" s="31" t="s">
        <v>78</v>
      </c>
      <c r="Y19" s="31" t="s">
        <v>400</v>
      </c>
      <c r="Z19" s="31" t="s">
        <v>133</v>
      </c>
      <c r="AA19" s="31" t="s">
        <v>78</v>
      </c>
      <c r="AB19" s="31" t="s">
        <v>70</v>
      </c>
      <c r="AC19" s="31" t="s">
        <v>109</v>
      </c>
      <c r="AD19" s="31" t="s">
        <v>83</v>
      </c>
      <c r="AE19" s="31" t="s">
        <v>253</v>
      </c>
      <c r="AF19" s="31" t="s">
        <v>230</v>
      </c>
      <c r="AG19" s="31" t="s">
        <v>134</v>
      </c>
      <c r="AH19" s="31" t="s">
        <v>72</v>
      </c>
      <c r="AI19" s="31" t="s">
        <v>405</v>
      </c>
    </row>
    <row r="20" spans="1:35" customFormat="1" ht="19.95" customHeight="1" x14ac:dyDescent="0.35">
      <c r="A20" s="36">
        <v>1</v>
      </c>
      <c r="B20" s="33">
        <v>4.2999999999999997E-2</v>
      </c>
      <c r="C20" s="37" t="s">
        <v>61</v>
      </c>
      <c r="D20" s="34" t="s">
        <v>85</v>
      </c>
      <c r="E20" s="34" t="s">
        <v>86</v>
      </c>
      <c r="F20" s="34" t="s">
        <v>85</v>
      </c>
      <c r="G20" s="34" t="s">
        <v>85</v>
      </c>
      <c r="H20" s="34" t="s">
        <v>61</v>
      </c>
      <c r="I20" s="34" t="s">
        <v>89</v>
      </c>
      <c r="J20" s="34" t="s">
        <v>61</v>
      </c>
      <c r="K20" s="34" t="s">
        <v>88</v>
      </c>
      <c r="L20" s="34" t="s">
        <v>61</v>
      </c>
      <c r="M20" s="34" t="s">
        <v>85</v>
      </c>
      <c r="N20" s="34" t="s">
        <v>61</v>
      </c>
      <c r="O20" s="34" t="s">
        <v>84</v>
      </c>
      <c r="P20" s="34" t="s">
        <v>127</v>
      </c>
      <c r="Q20" s="34" t="s">
        <v>87</v>
      </c>
      <c r="R20" s="34" t="s">
        <v>87</v>
      </c>
      <c r="S20" s="34" t="s">
        <v>85</v>
      </c>
      <c r="T20" s="34" t="s">
        <v>84</v>
      </c>
      <c r="U20" s="34" t="s">
        <v>87</v>
      </c>
      <c r="V20" s="34" t="s">
        <v>64</v>
      </c>
      <c r="W20" s="34" t="s">
        <v>61</v>
      </c>
      <c r="X20" s="34" t="s">
        <v>85</v>
      </c>
      <c r="Y20" s="34" t="s">
        <v>89</v>
      </c>
      <c r="Z20" s="34" t="s">
        <v>84</v>
      </c>
      <c r="AA20" s="34" t="s">
        <v>85</v>
      </c>
      <c r="AB20" s="34" t="s">
        <v>61</v>
      </c>
      <c r="AC20" s="34" t="s">
        <v>88</v>
      </c>
      <c r="AD20" s="34" t="s">
        <v>85</v>
      </c>
      <c r="AE20" s="34" t="s">
        <v>85</v>
      </c>
      <c r="AF20" s="34" t="s">
        <v>61</v>
      </c>
      <c r="AG20" s="34" t="s">
        <v>85</v>
      </c>
      <c r="AH20" s="34" t="s">
        <v>87</v>
      </c>
      <c r="AI20" s="34" t="s">
        <v>85</v>
      </c>
    </row>
    <row r="21" spans="1:35" customFormat="1" ht="19.95" customHeight="1" x14ac:dyDescent="0.35">
      <c r="A21" s="35" t="s">
        <v>400</v>
      </c>
      <c r="B21" s="31" t="s">
        <v>108</v>
      </c>
      <c r="C21" s="38" t="s">
        <v>46</v>
      </c>
      <c r="D21" s="31" t="s">
        <v>78</v>
      </c>
      <c r="E21" s="31" t="s">
        <v>72</v>
      </c>
      <c r="F21" s="31" t="s">
        <v>75</v>
      </c>
      <c r="G21" s="31" t="s">
        <v>162</v>
      </c>
      <c r="H21" s="31" t="s">
        <v>133</v>
      </c>
      <c r="I21" s="31" t="s">
        <v>48</v>
      </c>
      <c r="J21" s="31" t="s">
        <v>162</v>
      </c>
      <c r="K21" s="31" t="s">
        <v>74</v>
      </c>
      <c r="L21" s="31" t="s">
        <v>134</v>
      </c>
      <c r="M21" s="31" t="s">
        <v>79</v>
      </c>
      <c r="N21" s="31" t="s">
        <v>72</v>
      </c>
      <c r="O21" s="31" t="s">
        <v>72</v>
      </c>
      <c r="P21" s="31" t="s">
        <v>83</v>
      </c>
      <c r="Q21" s="31" t="s">
        <v>83</v>
      </c>
      <c r="R21" s="31" t="s">
        <v>83</v>
      </c>
      <c r="S21" s="31" t="s">
        <v>76</v>
      </c>
      <c r="T21" s="31" t="s">
        <v>156</v>
      </c>
      <c r="U21" s="31" t="s">
        <v>72</v>
      </c>
      <c r="V21" s="31" t="s">
        <v>400</v>
      </c>
      <c r="W21" s="31" t="s">
        <v>400</v>
      </c>
      <c r="X21" s="31" t="s">
        <v>134</v>
      </c>
      <c r="Y21" s="31" t="s">
        <v>76</v>
      </c>
      <c r="Z21" s="31" t="s">
        <v>162</v>
      </c>
      <c r="AA21" s="31" t="s">
        <v>73</v>
      </c>
      <c r="AB21" s="31" t="s">
        <v>164</v>
      </c>
      <c r="AC21" s="31" t="s">
        <v>133</v>
      </c>
      <c r="AD21" s="31" t="s">
        <v>72</v>
      </c>
      <c r="AE21" s="31" t="s">
        <v>77</v>
      </c>
      <c r="AF21" s="31" t="s">
        <v>133</v>
      </c>
      <c r="AG21" s="31" t="s">
        <v>72</v>
      </c>
      <c r="AH21" s="31" t="s">
        <v>72</v>
      </c>
      <c r="AI21" s="31" t="s">
        <v>183</v>
      </c>
    </row>
    <row r="22" spans="1:35" customFormat="1" ht="19.95" customHeight="1" x14ac:dyDescent="0.35">
      <c r="A22" s="36">
        <v>8</v>
      </c>
      <c r="B22" s="33">
        <v>1.9E-2</v>
      </c>
      <c r="C22" s="37" t="s">
        <v>88</v>
      </c>
      <c r="D22" s="34" t="s">
        <v>84</v>
      </c>
      <c r="E22" s="34" t="s">
        <v>87</v>
      </c>
      <c r="F22" s="34" t="s">
        <v>88</v>
      </c>
      <c r="G22" s="34" t="s">
        <v>84</v>
      </c>
      <c r="H22" s="34" t="s">
        <v>84</v>
      </c>
      <c r="I22" s="34" t="s">
        <v>84</v>
      </c>
      <c r="J22" s="34" t="s">
        <v>88</v>
      </c>
      <c r="K22" s="34" t="s">
        <v>86</v>
      </c>
      <c r="L22" s="34" t="s">
        <v>84</v>
      </c>
      <c r="M22" s="34" t="s">
        <v>87</v>
      </c>
      <c r="N22" s="34" t="s">
        <v>87</v>
      </c>
      <c r="O22" s="34" t="s">
        <v>87</v>
      </c>
      <c r="P22" s="34" t="s">
        <v>86</v>
      </c>
      <c r="Q22" s="34" t="s">
        <v>88</v>
      </c>
      <c r="R22" s="34" t="s">
        <v>88</v>
      </c>
      <c r="S22" s="34" t="s">
        <v>86</v>
      </c>
      <c r="T22" s="34" t="s">
        <v>85</v>
      </c>
      <c r="U22" s="34" t="s">
        <v>87</v>
      </c>
      <c r="V22" s="34" t="s">
        <v>61</v>
      </c>
      <c r="W22" s="34" t="s">
        <v>88</v>
      </c>
      <c r="X22" s="34" t="s">
        <v>86</v>
      </c>
      <c r="Y22" s="34" t="s">
        <v>84</v>
      </c>
      <c r="Z22" s="34" t="s">
        <v>61</v>
      </c>
      <c r="AA22" s="34" t="s">
        <v>88</v>
      </c>
      <c r="AB22" s="34" t="s">
        <v>84</v>
      </c>
      <c r="AC22" s="34" t="s">
        <v>84</v>
      </c>
      <c r="AD22" s="34" t="s">
        <v>86</v>
      </c>
      <c r="AE22" s="34" t="s">
        <v>86</v>
      </c>
      <c r="AF22" s="34" t="s">
        <v>88</v>
      </c>
      <c r="AG22" s="34" t="s">
        <v>87</v>
      </c>
      <c r="AH22" s="34" t="s">
        <v>87</v>
      </c>
      <c r="AI22" s="34" t="s">
        <v>84</v>
      </c>
    </row>
    <row r="23" spans="1:35" customFormat="1" ht="19.95" customHeight="1" x14ac:dyDescent="0.35">
      <c r="A23" s="35" t="s">
        <v>109</v>
      </c>
      <c r="B23" s="31" t="s">
        <v>121</v>
      </c>
      <c r="C23" s="38" t="s">
        <v>132</v>
      </c>
      <c r="D23" s="31" t="s">
        <v>156</v>
      </c>
      <c r="E23" s="31" t="s">
        <v>400</v>
      </c>
      <c r="F23" s="31" t="s">
        <v>73</v>
      </c>
      <c r="G23" s="31" t="s">
        <v>48</v>
      </c>
      <c r="H23" s="31" t="s">
        <v>79</v>
      </c>
      <c r="I23" s="31" t="s">
        <v>80</v>
      </c>
      <c r="J23" s="31" t="s">
        <v>80</v>
      </c>
      <c r="K23" s="31" t="s">
        <v>134</v>
      </c>
      <c r="L23" s="31" t="s">
        <v>79</v>
      </c>
      <c r="M23" s="31" t="s">
        <v>81</v>
      </c>
      <c r="N23" s="31" t="s">
        <v>83</v>
      </c>
      <c r="O23" s="31" t="s">
        <v>79</v>
      </c>
      <c r="P23" s="31" t="s">
        <v>72</v>
      </c>
      <c r="Q23" s="31" t="s">
        <v>83</v>
      </c>
      <c r="R23" s="31" t="s">
        <v>72</v>
      </c>
      <c r="S23" s="31" t="s">
        <v>83</v>
      </c>
      <c r="T23" s="31" t="s">
        <v>78</v>
      </c>
      <c r="U23" s="31" t="s">
        <v>72</v>
      </c>
      <c r="V23" s="31" t="s">
        <v>83</v>
      </c>
      <c r="W23" s="31" t="s">
        <v>134</v>
      </c>
      <c r="X23" s="31" t="s">
        <v>134</v>
      </c>
      <c r="Y23" s="31" t="s">
        <v>76</v>
      </c>
      <c r="Z23" s="31" t="s">
        <v>48</v>
      </c>
      <c r="AA23" s="31" t="s">
        <v>74</v>
      </c>
      <c r="AB23" s="31" t="s">
        <v>46</v>
      </c>
      <c r="AC23" s="31" t="s">
        <v>400</v>
      </c>
      <c r="AD23" s="31" t="s">
        <v>83</v>
      </c>
      <c r="AE23" s="31" t="s">
        <v>109</v>
      </c>
      <c r="AF23" s="31" t="s">
        <v>134</v>
      </c>
      <c r="AG23" s="31" t="s">
        <v>134</v>
      </c>
      <c r="AH23" s="31" t="s">
        <v>83</v>
      </c>
      <c r="AI23" s="31" t="s">
        <v>70</v>
      </c>
    </row>
    <row r="24" spans="1:35" customFormat="1" ht="19.95" customHeight="1" x14ac:dyDescent="0.35">
      <c r="A24" s="36">
        <v>9</v>
      </c>
      <c r="B24" s="33">
        <v>1.7000000000000001E-2</v>
      </c>
      <c r="C24" s="37" t="s">
        <v>88</v>
      </c>
      <c r="D24" s="34" t="s">
        <v>84</v>
      </c>
      <c r="E24" s="34" t="s">
        <v>61</v>
      </c>
      <c r="F24" s="34" t="s">
        <v>86</v>
      </c>
      <c r="G24" s="34" t="s">
        <v>84</v>
      </c>
      <c r="H24" s="34" t="s">
        <v>86</v>
      </c>
      <c r="I24" s="34" t="s">
        <v>88</v>
      </c>
      <c r="J24" s="34" t="s">
        <v>88</v>
      </c>
      <c r="K24" s="34">
        <v>0.02</v>
      </c>
      <c r="L24" s="34" t="s">
        <v>86</v>
      </c>
      <c r="M24" s="34" t="s">
        <v>86</v>
      </c>
      <c r="N24" s="34" t="s">
        <v>61</v>
      </c>
      <c r="O24" s="34" t="s">
        <v>88</v>
      </c>
      <c r="P24" s="34" t="s">
        <v>87</v>
      </c>
      <c r="Q24" s="34" t="s">
        <v>84</v>
      </c>
      <c r="R24" s="34" t="s">
        <v>87</v>
      </c>
      <c r="S24" s="34" t="s">
        <v>86</v>
      </c>
      <c r="T24" s="34" t="s">
        <v>85</v>
      </c>
      <c r="U24" s="34" t="s">
        <v>86</v>
      </c>
      <c r="V24" s="34" t="s">
        <v>87</v>
      </c>
      <c r="W24" s="34" t="s">
        <v>86</v>
      </c>
      <c r="X24" s="34" t="s">
        <v>86</v>
      </c>
      <c r="Y24" s="34" t="s">
        <v>88</v>
      </c>
      <c r="Z24" s="34" t="s">
        <v>85</v>
      </c>
      <c r="AA24" s="34" t="s">
        <v>86</v>
      </c>
      <c r="AB24" s="34" t="s">
        <v>84</v>
      </c>
      <c r="AC24" s="34" t="s">
        <v>88</v>
      </c>
      <c r="AD24" s="34" t="s">
        <v>89</v>
      </c>
      <c r="AE24" s="34" t="s">
        <v>86</v>
      </c>
      <c r="AF24" s="34" t="s">
        <v>86</v>
      </c>
      <c r="AG24" s="34" t="s">
        <v>85</v>
      </c>
      <c r="AH24" s="34" t="s">
        <v>212</v>
      </c>
      <c r="AI24" s="34" t="s">
        <v>84</v>
      </c>
    </row>
    <row r="25" spans="1:35" customFormat="1" ht="19.95" customHeight="1" x14ac:dyDescent="0.35">
      <c r="A25" s="35" t="s">
        <v>73</v>
      </c>
      <c r="B25" s="31" t="s">
        <v>432</v>
      </c>
      <c r="C25" s="38" t="s">
        <v>133</v>
      </c>
      <c r="D25" s="31" t="s">
        <v>75</v>
      </c>
      <c r="E25" s="31" t="s">
        <v>72</v>
      </c>
      <c r="F25" s="31" t="s">
        <v>75</v>
      </c>
      <c r="G25" s="31" t="s">
        <v>74</v>
      </c>
      <c r="H25" s="31" t="s">
        <v>74</v>
      </c>
      <c r="I25" s="31" t="s">
        <v>134</v>
      </c>
      <c r="J25" s="31" t="s">
        <v>75</v>
      </c>
      <c r="K25" s="31" t="s">
        <v>81</v>
      </c>
      <c r="L25" s="31" t="s">
        <v>72</v>
      </c>
      <c r="M25" s="31" t="s">
        <v>76</v>
      </c>
      <c r="N25" s="31" t="s">
        <v>83</v>
      </c>
      <c r="O25" s="31" t="s">
        <v>83</v>
      </c>
      <c r="P25" s="31" t="s">
        <v>72</v>
      </c>
      <c r="Q25" s="31" t="s">
        <v>72</v>
      </c>
      <c r="R25" s="31" t="s">
        <v>83</v>
      </c>
      <c r="S25" s="31" t="s">
        <v>79</v>
      </c>
      <c r="T25" s="31" t="s">
        <v>47</v>
      </c>
      <c r="U25" s="31" t="s">
        <v>72</v>
      </c>
      <c r="V25" s="31" t="s">
        <v>79</v>
      </c>
      <c r="W25" s="31" t="s">
        <v>71</v>
      </c>
      <c r="X25" s="31" t="s">
        <v>83</v>
      </c>
      <c r="Y25" s="31" t="s">
        <v>83</v>
      </c>
      <c r="Z25" s="31" t="s">
        <v>75</v>
      </c>
      <c r="AA25" s="31" t="s">
        <v>81</v>
      </c>
      <c r="AB25" s="31" t="s">
        <v>81</v>
      </c>
      <c r="AC25" s="31" t="s">
        <v>163</v>
      </c>
      <c r="AD25" s="31" t="s">
        <v>72</v>
      </c>
      <c r="AE25" s="31" t="s">
        <v>74</v>
      </c>
      <c r="AF25" s="31" t="s">
        <v>400</v>
      </c>
      <c r="AG25" s="31" t="s">
        <v>83</v>
      </c>
      <c r="AH25" s="31" t="s">
        <v>72</v>
      </c>
      <c r="AI25" s="31" t="s">
        <v>80</v>
      </c>
    </row>
    <row r="26" spans="1:35" customFormat="1" ht="19.95" customHeight="1" x14ac:dyDescent="0.35">
      <c r="A26" s="36">
        <v>10</v>
      </c>
      <c r="B26" s="33" t="s">
        <v>86</v>
      </c>
      <c r="C26" s="37" t="s">
        <v>86</v>
      </c>
      <c r="D26" s="34" t="s">
        <v>88</v>
      </c>
      <c r="E26" s="34" t="s">
        <v>87</v>
      </c>
      <c r="F26" s="34">
        <v>0.03</v>
      </c>
      <c r="G26" s="34" t="s">
        <v>86</v>
      </c>
      <c r="H26" s="34" t="s">
        <v>88</v>
      </c>
      <c r="I26" s="34" t="s">
        <v>86</v>
      </c>
      <c r="J26" s="34">
        <v>0.03</v>
      </c>
      <c r="K26" s="34" t="s">
        <v>88</v>
      </c>
      <c r="L26" s="34">
        <v>0.01</v>
      </c>
      <c r="M26" s="34" t="s">
        <v>86</v>
      </c>
      <c r="N26" s="34" t="s">
        <v>88</v>
      </c>
      <c r="O26" s="34" t="s">
        <v>86</v>
      </c>
      <c r="P26" s="34" t="s">
        <v>87</v>
      </c>
      <c r="Q26" s="34" t="s">
        <v>87</v>
      </c>
      <c r="R26" s="34" t="s">
        <v>88</v>
      </c>
      <c r="S26" s="34" t="s">
        <v>86</v>
      </c>
      <c r="T26" s="34">
        <v>0.04</v>
      </c>
      <c r="U26" s="34" t="s">
        <v>87</v>
      </c>
      <c r="V26" s="34" t="s">
        <v>86</v>
      </c>
      <c r="W26" s="34">
        <v>0.02</v>
      </c>
      <c r="X26" s="34" t="s">
        <v>87</v>
      </c>
      <c r="Y26" s="34" t="s">
        <v>86</v>
      </c>
      <c r="Z26" s="34">
        <v>0.04</v>
      </c>
      <c r="AA26" s="34" t="s">
        <v>86</v>
      </c>
      <c r="AB26" s="34" t="s">
        <v>86</v>
      </c>
      <c r="AC26" s="34">
        <v>0.04</v>
      </c>
      <c r="AD26" s="34" t="s">
        <v>87</v>
      </c>
      <c r="AE26" s="34" t="s">
        <v>86</v>
      </c>
      <c r="AF26" s="34" t="s">
        <v>86</v>
      </c>
      <c r="AG26" s="34" t="s">
        <v>86</v>
      </c>
      <c r="AH26" s="34" t="s">
        <v>87</v>
      </c>
      <c r="AI26" s="34" t="s">
        <v>88</v>
      </c>
    </row>
    <row r="27" spans="1:35" ht="14.4" x14ac:dyDescent="0.3">
      <c r="A27"/>
      <c r="B27"/>
      <c r="C27"/>
      <c r="D27"/>
      <c r="E27"/>
      <c r="F27"/>
      <c r="G27"/>
      <c r="H27"/>
      <c r="I27"/>
      <c r="J27"/>
      <c r="K27"/>
      <c r="L27"/>
      <c r="M27"/>
      <c r="N27"/>
      <c r="O27"/>
      <c r="P27"/>
      <c r="Q27"/>
      <c r="R27"/>
      <c r="S27"/>
      <c r="T27"/>
      <c r="U27"/>
    </row>
    <row r="28" spans="1:35" ht="14.4" x14ac:dyDescent="0.3">
      <c r="A28"/>
      <c r="B28"/>
      <c r="C28"/>
      <c r="D28"/>
      <c r="E28"/>
      <c r="F28"/>
      <c r="G28"/>
      <c r="H28"/>
      <c r="I28"/>
      <c r="J28"/>
      <c r="K28"/>
      <c r="L28"/>
      <c r="M28"/>
      <c r="N28"/>
      <c r="O28"/>
      <c r="P28"/>
      <c r="Q28"/>
      <c r="R28"/>
      <c r="S28"/>
      <c r="T28"/>
      <c r="U28"/>
    </row>
  </sheetData>
  <sheetProtection algorithmName="SHA-512" hashValue="w0CcS3y1fHUnJH5HOdH2uN7j/y7DR/MeYQp1Sdn/xLCfItEyXuo14yoANIrBIlfAPmceEpNNofxcJe/ycQIt3A==" saltValue="Wmq4LNiuVWF6VAq60zPXhQ==" spinCount="100000" sheet="1" objects="1" scenarios="1"/>
  <mergeCells count="8">
    <mergeCell ref="A2:M2"/>
    <mergeCell ref="AB3:AE3"/>
    <mergeCell ref="AF3:AI3"/>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A7 B5:AJ7 B9:AJ9 B8 D8:M8 B26:E26 G26:I26 B11:AJ11 B10:G10 J10:L10 K26 B25:AJ25 B24:J24 L24:AJ24 M26:S26 N10:Q10 O8 Q8:Z8 B17:AJ23 B16:P16 R16:AJ16 S10:X10 U26:V26 X26:Y26 Z10:AG10 AA26:AB26 AB8:AD8 B13:AJ15 B12:AA12 AC12:AJ12 AD26:AJ26 AF8:AJ8 AJ10 A9 A11 A13 A15 A17 A19 A21 A23 A25"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DBD3D-A6B7-492B-BCCA-11F031731D70}">
  <sheetPr>
    <pageSetUpPr fitToPage="1"/>
  </sheetPr>
  <dimension ref="A1:AI28"/>
  <sheetViews>
    <sheetView showGridLines="0" zoomScale="85" zoomScaleNormal="85" workbookViewId="0">
      <selection activeCell="B1" sqref="B1"/>
    </sheetView>
  </sheetViews>
  <sheetFormatPr defaultColWidth="9.109375" defaultRowHeight="13.8" x14ac:dyDescent="0.25"/>
  <cols>
    <col min="1" max="1" width="30.88671875" style="3" customWidth="1"/>
    <col min="2" max="35" width="10.77734375" style="3" customWidth="1"/>
    <col min="36" max="16384" width="9.109375" style="3"/>
  </cols>
  <sheetData>
    <row r="1" spans="1:35" ht="25.8" x14ac:dyDescent="0.5">
      <c r="A1" s="30" t="str">
        <f>HYPERLINK("#Contents!A1","Return to Contents")</f>
        <v>Return to Contents</v>
      </c>
      <c r="B1" s="42" t="s">
        <v>294</v>
      </c>
      <c r="C1" s="42"/>
      <c r="D1" s="42"/>
      <c r="E1" s="42"/>
      <c r="F1" s="42"/>
      <c r="G1" s="42"/>
      <c r="H1" s="42"/>
      <c r="I1" s="42"/>
      <c r="J1" s="42"/>
      <c r="K1" s="42"/>
      <c r="L1" s="42"/>
      <c r="M1" s="42"/>
      <c r="N1" s="42"/>
      <c r="O1" s="24"/>
      <c r="P1" s="24"/>
      <c r="Q1" s="24"/>
      <c r="R1" s="24"/>
      <c r="S1" s="24"/>
      <c r="T1" s="24"/>
      <c r="U1"/>
    </row>
    <row r="2" spans="1:35" ht="56.4" customHeight="1" thickBot="1" x14ac:dyDescent="0.35">
      <c r="A2" s="195" t="s">
        <v>512</v>
      </c>
      <c r="B2" s="197"/>
      <c r="C2" s="197"/>
      <c r="D2" s="197"/>
      <c r="E2" s="197"/>
      <c r="F2" s="197"/>
      <c r="G2" s="197"/>
      <c r="H2" s="197"/>
      <c r="I2" s="197"/>
      <c r="J2" s="197"/>
      <c r="K2" s="197"/>
      <c r="L2" s="197"/>
      <c r="M2" s="197"/>
      <c r="N2" s="14"/>
      <c r="O2" s="14"/>
      <c r="P2" s="14"/>
      <c r="Q2" s="15"/>
      <c r="R2" s="41"/>
      <c r="S2" s="41"/>
      <c r="T2" s="41"/>
      <c r="U2"/>
    </row>
    <row r="3" spans="1:35" customFormat="1" ht="14.4" customHeight="1" thickTop="1" x14ac:dyDescent="0.3">
      <c r="A3" s="40"/>
      <c r="B3" s="40"/>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513</v>
      </c>
      <c r="C6" s="32" t="s">
        <v>409</v>
      </c>
      <c r="D6" s="32" t="s">
        <v>514</v>
      </c>
      <c r="E6" s="32" t="s">
        <v>289</v>
      </c>
      <c r="F6" s="32" t="s">
        <v>515</v>
      </c>
      <c r="G6" s="32" t="s">
        <v>516</v>
      </c>
      <c r="H6" s="32" t="s">
        <v>378</v>
      </c>
      <c r="I6" s="32" t="s">
        <v>349</v>
      </c>
      <c r="J6" s="32" t="s">
        <v>454</v>
      </c>
      <c r="K6" s="32" t="s">
        <v>455</v>
      </c>
      <c r="L6" s="32" t="s">
        <v>149</v>
      </c>
      <c r="M6" s="32" t="s">
        <v>352</v>
      </c>
      <c r="N6" s="32" t="s">
        <v>121</v>
      </c>
      <c r="O6" s="32" t="s">
        <v>402</v>
      </c>
      <c r="P6" s="32" t="s">
        <v>160</v>
      </c>
      <c r="Q6" s="32" t="s">
        <v>69</v>
      </c>
      <c r="R6" s="32" t="s">
        <v>45</v>
      </c>
      <c r="S6" s="32" t="s">
        <v>353</v>
      </c>
      <c r="T6" s="32" t="s">
        <v>517</v>
      </c>
      <c r="U6" s="32" t="s">
        <v>49</v>
      </c>
      <c r="V6" s="32" t="s">
        <v>501</v>
      </c>
      <c r="W6" s="32" t="s">
        <v>356</v>
      </c>
      <c r="X6" s="32" t="s">
        <v>417</v>
      </c>
      <c r="Y6" s="32" t="s">
        <v>430</v>
      </c>
      <c r="Z6" s="32" t="s">
        <v>418</v>
      </c>
      <c r="AA6" s="32" t="s">
        <v>358</v>
      </c>
      <c r="AB6" s="32" t="s">
        <v>349</v>
      </c>
      <c r="AC6" s="32" t="s">
        <v>360</v>
      </c>
      <c r="AD6" s="32" t="s">
        <v>162</v>
      </c>
      <c r="AE6" s="32" t="s">
        <v>361</v>
      </c>
      <c r="AF6" s="32" t="s">
        <v>362</v>
      </c>
      <c r="AG6" s="32" t="s">
        <v>95</v>
      </c>
      <c r="AH6" s="32" t="s">
        <v>81</v>
      </c>
      <c r="AI6" s="32" t="s">
        <v>364</v>
      </c>
    </row>
    <row r="7" spans="1:35" customFormat="1" ht="19.95" customHeight="1" x14ac:dyDescent="0.35">
      <c r="A7" s="35" t="s">
        <v>83</v>
      </c>
      <c r="B7" s="31" t="s">
        <v>518</v>
      </c>
      <c r="C7" s="31" t="s">
        <v>519</v>
      </c>
      <c r="D7" s="31" t="s">
        <v>399</v>
      </c>
      <c r="E7" s="31" t="s">
        <v>164</v>
      </c>
      <c r="F7" s="31" t="s">
        <v>372</v>
      </c>
      <c r="G7" s="31" t="s">
        <v>355</v>
      </c>
      <c r="H7" s="31" t="s">
        <v>412</v>
      </c>
      <c r="I7" s="31" t="s">
        <v>110</v>
      </c>
      <c r="J7" s="31" t="s">
        <v>272</v>
      </c>
      <c r="K7" s="31" t="s">
        <v>334</v>
      </c>
      <c r="L7" s="31" t="s">
        <v>476</v>
      </c>
      <c r="M7" s="31" t="s">
        <v>509</v>
      </c>
      <c r="N7" s="31" t="s">
        <v>82</v>
      </c>
      <c r="O7" s="31" t="s">
        <v>49</v>
      </c>
      <c r="P7" s="31" t="s">
        <v>109</v>
      </c>
      <c r="Q7" s="31" t="s">
        <v>77</v>
      </c>
      <c r="R7" s="31" t="s">
        <v>132</v>
      </c>
      <c r="S7" s="31" t="s">
        <v>224</v>
      </c>
      <c r="T7" s="31" t="s">
        <v>473</v>
      </c>
      <c r="U7" s="31" t="s">
        <v>74</v>
      </c>
      <c r="V7" s="31" t="s">
        <v>152</v>
      </c>
      <c r="W7" s="31" t="s">
        <v>15</v>
      </c>
      <c r="X7" s="31" t="s">
        <v>520</v>
      </c>
      <c r="Y7" s="31" t="s">
        <v>450</v>
      </c>
      <c r="Z7" s="31" t="s">
        <v>286</v>
      </c>
      <c r="AA7" s="31" t="s">
        <v>187</v>
      </c>
      <c r="AB7" s="31" t="s">
        <v>439</v>
      </c>
      <c r="AC7" s="31" t="s">
        <v>492</v>
      </c>
      <c r="AD7" s="31" t="s">
        <v>73</v>
      </c>
      <c r="AE7" s="31" t="s">
        <v>282</v>
      </c>
      <c r="AF7" s="31" t="s">
        <v>251</v>
      </c>
      <c r="AG7" s="31" t="s">
        <v>122</v>
      </c>
      <c r="AH7" s="31" t="s">
        <v>79</v>
      </c>
      <c r="AI7" s="31" t="s">
        <v>521</v>
      </c>
    </row>
    <row r="8" spans="1:35" customFormat="1" ht="19.95" customHeight="1" x14ac:dyDescent="0.35">
      <c r="A8" s="36">
        <v>1</v>
      </c>
      <c r="B8" s="33">
        <v>0.314</v>
      </c>
      <c r="C8" s="37" t="s">
        <v>52</v>
      </c>
      <c r="D8" s="34">
        <v>0.35</v>
      </c>
      <c r="E8" s="34" t="s">
        <v>116</v>
      </c>
      <c r="F8" s="34" t="s">
        <v>38</v>
      </c>
      <c r="G8" s="34">
        <v>0.35</v>
      </c>
      <c r="H8" s="34">
        <v>0.41</v>
      </c>
      <c r="I8" s="34">
        <v>0.35</v>
      </c>
      <c r="J8" s="34" t="s">
        <v>114</v>
      </c>
      <c r="K8" s="34" t="s">
        <v>192</v>
      </c>
      <c r="L8" s="34" t="s">
        <v>143</v>
      </c>
      <c r="M8" s="34">
        <v>0.27</v>
      </c>
      <c r="N8" s="34">
        <v>0.46</v>
      </c>
      <c r="O8" s="34" t="s">
        <v>52</v>
      </c>
      <c r="P8" s="34">
        <v>0.23</v>
      </c>
      <c r="Q8" s="34" t="s">
        <v>522</v>
      </c>
      <c r="R8" s="34" t="s">
        <v>129</v>
      </c>
      <c r="S8" s="34">
        <v>0.43</v>
      </c>
      <c r="T8" s="34" t="s">
        <v>58</v>
      </c>
      <c r="U8" s="34">
        <v>0.23</v>
      </c>
      <c r="V8" s="34">
        <v>0.3</v>
      </c>
      <c r="W8" s="34" t="s">
        <v>36</v>
      </c>
      <c r="X8" s="34" t="s">
        <v>180</v>
      </c>
      <c r="Y8" s="34" t="s">
        <v>209</v>
      </c>
      <c r="Z8" s="34">
        <v>0.28999999999999998</v>
      </c>
      <c r="AA8" s="34">
        <v>0.22</v>
      </c>
      <c r="AB8" s="34" t="s">
        <v>57</v>
      </c>
      <c r="AC8" s="34">
        <v>0.38</v>
      </c>
      <c r="AD8" s="34" t="s">
        <v>142</v>
      </c>
      <c r="AE8" s="34">
        <v>0.26</v>
      </c>
      <c r="AF8" s="34">
        <v>0.27</v>
      </c>
      <c r="AG8" s="34">
        <v>0.31</v>
      </c>
      <c r="AH8" s="34" t="s">
        <v>58</v>
      </c>
      <c r="AI8" s="34" t="s">
        <v>54</v>
      </c>
    </row>
    <row r="9" spans="1:35" customFormat="1" ht="19.95" customHeight="1" x14ac:dyDescent="0.35">
      <c r="A9" s="35" t="s">
        <v>79</v>
      </c>
      <c r="B9" s="31" t="s">
        <v>523</v>
      </c>
      <c r="C9" s="38" t="s">
        <v>293</v>
      </c>
      <c r="D9" s="31" t="s">
        <v>125</v>
      </c>
      <c r="E9" s="31" t="s">
        <v>75</v>
      </c>
      <c r="F9" s="31" t="s">
        <v>404</v>
      </c>
      <c r="G9" s="31" t="s">
        <v>474</v>
      </c>
      <c r="H9" s="31" t="s">
        <v>447</v>
      </c>
      <c r="I9" s="31" t="s">
        <v>402</v>
      </c>
      <c r="J9" s="31" t="s">
        <v>158</v>
      </c>
      <c r="K9" s="31" t="s">
        <v>139</v>
      </c>
      <c r="L9" s="31" t="s">
        <v>156</v>
      </c>
      <c r="M9" s="31" t="s">
        <v>43</v>
      </c>
      <c r="N9" s="31" t="s">
        <v>76</v>
      </c>
      <c r="O9" s="31" t="s">
        <v>77</v>
      </c>
      <c r="P9" s="31" t="s">
        <v>71</v>
      </c>
      <c r="Q9" s="31" t="s">
        <v>83</v>
      </c>
      <c r="R9" s="31" t="s">
        <v>77</v>
      </c>
      <c r="S9" s="31" t="s">
        <v>165</v>
      </c>
      <c r="T9" s="31" t="s">
        <v>460</v>
      </c>
      <c r="U9" s="31" t="s">
        <v>76</v>
      </c>
      <c r="V9" s="31" t="s">
        <v>230</v>
      </c>
      <c r="W9" s="31" t="s">
        <v>43</v>
      </c>
      <c r="X9" s="31" t="s">
        <v>232</v>
      </c>
      <c r="Y9" s="31" t="s">
        <v>82</v>
      </c>
      <c r="Z9" s="31" t="s">
        <v>98</v>
      </c>
      <c r="AA9" s="31" t="s">
        <v>139</v>
      </c>
      <c r="AB9" s="31" t="s">
        <v>19</v>
      </c>
      <c r="AC9" s="31" t="s">
        <v>191</v>
      </c>
      <c r="AD9" s="31" t="s">
        <v>79</v>
      </c>
      <c r="AE9" s="31" t="s">
        <v>404</v>
      </c>
      <c r="AF9" s="31" t="s">
        <v>222</v>
      </c>
      <c r="AG9" s="31" t="s">
        <v>77</v>
      </c>
      <c r="AH9" s="31" t="s">
        <v>83</v>
      </c>
      <c r="AI9" s="31" t="s">
        <v>107</v>
      </c>
    </row>
    <row r="10" spans="1:35" customFormat="1" ht="19.95" customHeight="1" x14ac:dyDescent="0.35">
      <c r="A10" s="36">
        <v>2</v>
      </c>
      <c r="B10" s="33">
        <v>0.111</v>
      </c>
      <c r="C10" s="37" t="s">
        <v>116</v>
      </c>
      <c r="D10" s="34" t="s">
        <v>116</v>
      </c>
      <c r="E10" s="34" t="s">
        <v>127</v>
      </c>
      <c r="F10" s="34" t="s">
        <v>126</v>
      </c>
      <c r="G10" s="34" t="s">
        <v>126</v>
      </c>
      <c r="H10" s="34" t="s">
        <v>126</v>
      </c>
      <c r="I10" s="34" t="s">
        <v>126</v>
      </c>
      <c r="J10" s="34" t="s">
        <v>116</v>
      </c>
      <c r="K10" s="34" t="s">
        <v>116</v>
      </c>
      <c r="L10" s="34" t="s">
        <v>212</v>
      </c>
      <c r="M10" s="34" t="s">
        <v>127</v>
      </c>
      <c r="N10" s="34" t="s">
        <v>127</v>
      </c>
      <c r="O10" s="34" t="s">
        <v>126</v>
      </c>
      <c r="P10" s="34" t="s">
        <v>128</v>
      </c>
      <c r="Q10" s="34" t="s">
        <v>61</v>
      </c>
      <c r="R10" s="34" t="s">
        <v>166</v>
      </c>
      <c r="S10" s="34" t="s">
        <v>166</v>
      </c>
      <c r="T10" s="34" t="s">
        <v>166</v>
      </c>
      <c r="U10" s="34" t="s">
        <v>128</v>
      </c>
      <c r="V10" s="34" t="s">
        <v>126</v>
      </c>
      <c r="W10" s="34" t="s">
        <v>115</v>
      </c>
      <c r="X10" s="34">
        <v>0.12</v>
      </c>
      <c r="Y10" s="34" t="s">
        <v>154</v>
      </c>
      <c r="Z10" s="34">
        <v>0.19</v>
      </c>
      <c r="AA10" s="34" t="s">
        <v>128</v>
      </c>
      <c r="AB10" s="34" t="s">
        <v>126</v>
      </c>
      <c r="AC10" s="34" t="s">
        <v>212</v>
      </c>
      <c r="AD10" s="34" t="s">
        <v>128</v>
      </c>
      <c r="AE10" s="34" t="s">
        <v>115</v>
      </c>
      <c r="AF10" s="34" t="s">
        <v>128</v>
      </c>
      <c r="AG10" s="34" t="s">
        <v>128</v>
      </c>
      <c r="AH10" s="34" t="s">
        <v>117</v>
      </c>
      <c r="AI10" s="34" t="s">
        <v>212</v>
      </c>
    </row>
    <row r="11" spans="1:35" customFormat="1" ht="19.95" customHeight="1" x14ac:dyDescent="0.35">
      <c r="A11" s="35" t="s">
        <v>74</v>
      </c>
      <c r="B11" s="31" t="s">
        <v>524</v>
      </c>
      <c r="C11" s="38" t="s">
        <v>495</v>
      </c>
      <c r="D11" s="31" t="s">
        <v>404</v>
      </c>
      <c r="E11" s="31" t="s">
        <v>124</v>
      </c>
      <c r="F11" s="31" t="s">
        <v>23</v>
      </c>
      <c r="G11" s="31" t="s">
        <v>152</v>
      </c>
      <c r="H11" s="31" t="s">
        <v>160</v>
      </c>
      <c r="I11" s="31" t="s">
        <v>447</v>
      </c>
      <c r="J11" s="31" t="s">
        <v>525</v>
      </c>
      <c r="K11" s="31" t="s">
        <v>432</v>
      </c>
      <c r="L11" s="31" t="s">
        <v>109</v>
      </c>
      <c r="M11" s="31" t="s">
        <v>17</v>
      </c>
      <c r="N11" s="31" t="s">
        <v>83</v>
      </c>
      <c r="O11" s="31" t="s">
        <v>109</v>
      </c>
      <c r="P11" s="31" t="s">
        <v>400</v>
      </c>
      <c r="Q11" s="31" t="s">
        <v>83</v>
      </c>
      <c r="R11" s="31" t="s">
        <v>134</v>
      </c>
      <c r="S11" s="31" t="s">
        <v>75</v>
      </c>
      <c r="T11" s="31" t="s">
        <v>436</v>
      </c>
      <c r="U11" s="31" t="s">
        <v>77</v>
      </c>
      <c r="V11" s="31" t="s">
        <v>82</v>
      </c>
      <c r="W11" s="31" t="s">
        <v>436</v>
      </c>
      <c r="X11" s="31" t="s">
        <v>136</v>
      </c>
      <c r="Y11" s="31" t="s">
        <v>74</v>
      </c>
      <c r="Z11" s="31" t="s">
        <v>122</v>
      </c>
      <c r="AA11" s="31" t="s">
        <v>152</v>
      </c>
      <c r="AB11" s="31" t="s">
        <v>460</v>
      </c>
      <c r="AC11" s="31" t="s">
        <v>164</v>
      </c>
      <c r="AD11" s="31" t="s">
        <v>76</v>
      </c>
      <c r="AE11" s="31" t="s">
        <v>443</v>
      </c>
      <c r="AF11" s="31" t="s">
        <v>438</v>
      </c>
      <c r="AG11" s="31" t="s">
        <v>79</v>
      </c>
      <c r="AH11" s="31" t="s">
        <v>83</v>
      </c>
      <c r="AI11" s="31" t="s">
        <v>406</v>
      </c>
    </row>
    <row r="12" spans="1:35" customFormat="1" ht="19.95" customHeight="1" x14ac:dyDescent="0.35">
      <c r="A12" s="36">
        <v>6</v>
      </c>
      <c r="B12" s="33">
        <v>0.112</v>
      </c>
      <c r="C12" s="37" t="s">
        <v>116</v>
      </c>
      <c r="D12" s="34" t="s">
        <v>67</v>
      </c>
      <c r="E12" s="34" t="s">
        <v>154</v>
      </c>
      <c r="F12" s="34" t="s">
        <v>115</v>
      </c>
      <c r="G12" s="34" t="s">
        <v>115</v>
      </c>
      <c r="H12" s="34" t="s">
        <v>128</v>
      </c>
      <c r="I12" s="34" t="s">
        <v>127</v>
      </c>
      <c r="J12" s="34" t="s">
        <v>166</v>
      </c>
      <c r="K12" s="34" t="s">
        <v>89</v>
      </c>
      <c r="L12" s="34" t="s">
        <v>85</v>
      </c>
      <c r="M12" s="34" t="s">
        <v>117</v>
      </c>
      <c r="N12" s="34" t="s">
        <v>84</v>
      </c>
      <c r="O12" s="34" t="s">
        <v>128</v>
      </c>
      <c r="P12" s="34" t="s">
        <v>118</v>
      </c>
      <c r="Q12" s="34" t="s">
        <v>88</v>
      </c>
      <c r="R12" s="34" t="s">
        <v>64</v>
      </c>
      <c r="S12" s="34" t="s">
        <v>64</v>
      </c>
      <c r="T12" s="34" t="s">
        <v>67</v>
      </c>
      <c r="U12" s="34" t="s">
        <v>181</v>
      </c>
      <c r="V12" s="34" t="s">
        <v>127</v>
      </c>
      <c r="W12" s="34" t="s">
        <v>116</v>
      </c>
      <c r="X12" s="34" t="s">
        <v>115</v>
      </c>
      <c r="Y12" s="34" t="s">
        <v>85</v>
      </c>
      <c r="Z12" s="34" t="s">
        <v>67</v>
      </c>
      <c r="AA12" s="34" t="s">
        <v>154</v>
      </c>
      <c r="AB12" s="34" t="s">
        <v>115</v>
      </c>
      <c r="AC12" s="34" t="s">
        <v>89</v>
      </c>
      <c r="AD12" s="34" t="s">
        <v>65</v>
      </c>
      <c r="AE12" s="34" t="s">
        <v>154</v>
      </c>
      <c r="AF12" s="34" t="s">
        <v>154</v>
      </c>
      <c r="AG12" s="34" t="s">
        <v>88</v>
      </c>
      <c r="AH12" s="34" t="s">
        <v>212</v>
      </c>
      <c r="AI12" s="34" t="s">
        <v>128</v>
      </c>
    </row>
    <row r="13" spans="1:35" customFormat="1" ht="19.95" customHeight="1" x14ac:dyDescent="0.35">
      <c r="A13" s="35" t="s">
        <v>134</v>
      </c>
      <c r="B13" s="31" t="s">
        <v>520</v>
      </c>
      <c r="C13" s="38" t="s">
        <v>429</v>
      </c>
      <c r="D13" s="31" t="s">
        <v>159</v>
      </c>
      <c r="E13" s="31" t="s">
        <v>249</v>
      </c>
      <c r="F13" s="31" t="s">
        <v>123</v>
      </c>
      <c r="G13" s="31" t="s">
        <v>151</v>
      </c>
      <c r="H13" s="31" t="s">
        <v>165</v>
      </c>
      <c r="I13" s="31" t="s">
        <v>152</v>
      </c>
      <c r="J13" s="31" t="s">
        <v>224</v>
      </c>
      <c r="K13" s="31" t="s">
        <v>157</v>
      </c>
      <c r="L13" s="31" t="s">
        <v>74</v>
      </c>
      <c r="M13" s="31" t="s">
        <v>106</v>
      </c>
      <c r="N13" s="31" t="s">
        <v>76</v>
      </c>
      <c r="O13" s="31" t="s">
        <v>81</v>
      </c>
      <c r="P13" s="31" t="s">
        <v>83</v>
      </c>
      <c r="Q13" s="31" t="s">
        <v>109</v>
      </c>
      <c r="R13" s="31" t="s">
        <v>109</v>
      </c>
      <c r="S13" s="31" t="s">
        <v>133</v>
      </c>
      <c r="T13" s="31" t="s">
        <v>43</v>
      </c>
      <c r="U13" s="31" t="s">
        <v>83</v>
      </c>
      <c r="V13" s="31" t="s">
        <v>131</v>
      </c>
      <c r="W13" s="31" t="s">
        <v>157</v>
      </c>
      <c r="X13" s="31" t="s">
        <v>160</v>
      </c>
      <c r="Y13" s="31" t="s">
        <v>77</v>
      </c>
      <c r="Z13" s="31" t="s">
        <v>432</v>
      </c>
      <c r="AA13" s="31" t="s">
        <v>17</v>
      </c>
      <c r="AB13" s="31" t="s">
        <v>139</v>
      </c>
      <c r="AC13" s="31" t="s">
        <v>78</v>
      </c>
      <c r="AD13" s="31" t="s">
        <v>76</v>
      </c>
      <c r="AE13" s="31" t="s">
        <v>15</v>
      </c>
      <c r="AF13" s="31" t="s">
        <v>442</v>
      </c>
      <c r="AG13" s="31" t="s">
        <v>73</v>
      </c>
      <c r="AH13" s="31" t="s">
        <v>79</v>
      </c>
      <c r="AI13" s="31" t="s">
        <v>97</v>
      </c>
    </row>
    <row r="14" spans="1:35" customFormat="1" ht="19.95" customHeight="1" x14ac:dyDescent="0.35">
      <c r="A14" s="36">
        <v>5</v>
      </c>
      <c r="B14" s="33">
        <v>0.109</v>
      </c>
      <c r="C14" s="37" t="s">
        <v>116</v>
      </c>
      <c r="D14" s="34" t="s">
        <v>67</v>
      </c>
      <c r="E14" s="34">
        <v>0.31</v>
      </c>
      <c r="F14" s="34" t="s">
        <v>67</v>
      </c>
      <c r="G14" s="34" t="s">
        <v>64</v>
      </c>
      <c r="H14" s="34" t="s">
        <v>127</v>
      </c>
      <c r="I14" s="34" t="s">
        <v>128</v>
      </c>
      <c r="J14" s="34" t="s">
        <v>116</v>
      </c>
      <c r="K14" s="34" t="s">
        <v>67</v>
      </c>
      <c r="L14" s="34" t="s">
        <v>61</v>
      </c>
      <c r="M14" s="34" t="s">
        <v>117</v>
      </c>
      <c r="N14" s="34" t="s">
        <v>64</v>
      </c>
      <c r="O14" s="34" t="s">
        <v>127</v>
      </c>
      <c r="P14" s="34" t="s">
        <v>84</v>
      </c>
      <c r="Q14" s="34">
        <v>0.3</v>
      </c>
      <c r="R14" s="34" t="s">
        <v>126</v>
      </c>
      <c r="S14" s="34" t="s">
        <v>89</v>
      </c>
      <c r="T14" s="34" t="s">
        <v>127</v>
      </c>
      <c r="U14" s="34" t="s">
        <v>61</v>
      </c>
      <c r="V14" s="34" t="s">
        <v>126</v>
      </c>
      <c r="W14" s="34" t="s">
        <v>128</v>
      </c>
      <c r="X14" s="34" t="s">
        <v>127</v>
      </c>
      <c r="Y14" s="34" t="s">
        <v>127</v>
      </c>
      <c r="Z14" s="34" t="s">
        <v>89</v>
      </c>
      <c r="AA14" s="34" t="s">
        <v>117</v>
      </c>
      <c r="AB14" s="34" t="s">
        <v>64</v>
      </c>
      <c r="AC14" s="34" t="s">
        <v>89</v>
      </c>
      <c r="AD14" s="34">
        <v>0.15</v>
      </c>
      <c r="AE14" s="34">
        <v>0.15</v>
      </c>
      <c r="AF14" s="34" t="s">
        <v>212</v>
      </c>
      <c r="AG14" s="34" t="s">
        <v>67</v>
      </c>
      <c r="AH14" s="34" t="s">
        <v>38</v>
      </c>
      <c r="AI14" s="34" t="s">
        <v>64</v>
      </c>
    </row>
    <row r="15" spans="1:35" customFormat="1" ht="19.95" customHeight="1" x14ac:dyDescent="0.35">
      <c r="A15" s="35" t="s">
        <v>71</v>
      </c>
      <c r="B15" s="31" t="s">
        <v>216</v>
      </c>
      <c r="C15" s="38" t="s">
        <v>187</v>
      </c>
      <c r="D15" s="31" t="s">
        <v>120</v>
      </c>
      <c r="E15" s="31" t="s">
        <v>81</v>
      </c>
      <c r="F15" s="31" t="s">
        <v>98</v>
      </c>
      <c r="G15" s="31" t="s">
        <v>97</v>
      </c>
      <c r="H15" s="31" t="s">
        <v>12</v>
      </c>
      <c r="I15" s="31" t="s">
        <v>460</v>
      </c>
      <c r="J15" s="31" t="s">
        <v>333</v>
      </c>
      <c r="K15" s="31" t="s">
        <v>121</v>
      </c>
      <c r="L15" s="31" t="s">
        <v>132</v>
      </c>
      <c r="M15" s="31" t="s">
        <v>153</v>
      </c>
      <c r="N15" s="31" t="s">
        <v>81</v>
      </c>
      <c r="O15" s="31" t="s">
        <v>133</v>
      </c>
      <c r="P15" s="31" t="s">
        <v>134</v>
      </c>
      <c r="Q15" s="31" t="s">
        <v>83</v>
      </c>
      <c r="R15" s="31" t="s">
        <v>75</v>
      </c>
      <c r="S15" s="31" t="s">
        <v>109</v>
      </c>
      <c r="T15" s="31" t="s">
        <v>108</v>
      </c>
      <c r="U15" s="31" t="s">
        <v>72</v>
      </c>
      <c r="V15" s="31" t="s">
        <v>432</v>
      </c>
      <c r="W15" s="31" t="s">
        <v>49</v>
      </c>
      <c r="X15" s="31" t="s">
        <v>108</v>
      </c>
      <c r="Y15" s="31" t="s">
        <v>47</v>
      </c>
      <c r="Z15" s="31" t="s">
        <v>130</v>
      </c>
      <c r="AA15" s="31" t="s">
        <v>222</v>
      </c>
      <c r="AB15" s="31" t="s">
        <v>249</v>
      </c>
      <c r="AC15" s="31" t="s">
        <v>436</v>
      </c>
      <c r="AD15" s="31" t="s">
        <v>72</v>
      </c>
      <c r="AE15" s="31" t="s">
        <v>177</v>
      </c>
      <c r="AF15" s="31" t="s">
        <v>106</v>
      </c>
      <c r="AG15" s="31" t="s">
        <v>133</v>
      </c>
      <c r="AH15" s="31" t="s">
        <v>72</v>
      </c>
      <c r="AI15" s="31" t="s">
        <v>168</v>
      </c>
    </row>
    <row r="16" spans="1:35" customFormat="1" ht="19.95" customHeight="1" x14ac:dyDescent="0.35">
      <c r="A16" s="36">
        <v>4</v>
      </c>
      <c r="B16" s="33">
        <v>0.11600000000000001</v>
      </c>
      <c r="C16" s="37" t="s">
        <v>115</v>
      </c>
      <c r="D16" s="34" t="s">
        <v>128</v>
      </c>
      <c r="E16" s="34" t="s">
        <v>61</v>
      </c>
      <c r="F16" s="34" t="s">
        <v>115</v>
      </c>
      <c r="G16" s="34" t="s">
        <v>115</v>
      </c>
      <c r="H16" s="34" t="s">
        <v>116</v>
      </c>
      <c r="I16" s="34" t="s">
        <v>115</v>
      </c>
      <c r="J16" s="34" t="s">
        <v>115</v>
      </c>
      <c r="K16" s="34" t="s">
        <v>128</v>
      </c>
      <c r="L16" s="34" t="s">
        <v>128</v>
      </c>
      <c r="M16" s="34" t="s">
        <v>126</v>
      </c>
      <c r="N16" s="34" t="s">
        <v>117</v>
      </c>
      <c r="O16" s="34" t="s">
        <v>126</v>
      </c>
      <c r="P16" s="34" t="s">
        <v>116</v>
      </c>
      <c r="Q16" s="34" t="s">
        <v>84</v>
      </c>
      <c r="R16" s="34" t="s">
        <v>114</v>
      </c>
      <c r="S16" s="34" t="s">
        <v>61</v>
      </c>
      <c r="T16" s="34" t="s">
        <v>67</v>
      </c>
      <c r="U16" s="34" t="s">
        <v>86</v>
      </c>
      <c r="V16" s="34" t="s">
        <v>116</v>
      </c>
      <c r="W16" s="34" t="s">
        <v>127</v>
      </c>
      <c r="X16" s="34" t="s">
        <v>67</v>
      </c>
      <c r="Y16" s="34" t="s">
        <v>116</v>
      </c>
      <c r="Z16" s="34" t="s">
        <v>127</v>
      </c>
      <c r="AA16" s="34" t="s">
        <v>212</v>
      </c>
      <c r="AB16" s="34" t="s">
        <v>67</v>
      </c>
      <c r="AC16" s="34" t="s">
        <v>115</v>
      </c>
      <c r="AD16" s="34" t="s">
        <v>88</v>
      </c>
      <c r="AE16" s="34" t="s">
        <v>116</v>
      </c>
      <c r="AF16" s="34" t="s">
        <v>115</v>
      </c>
      <c r="AG16" s="34" t="s">
        <v>128</v>
      </c>
      <c r="AH16" s="34" t="s">
        <v>87</v>
      </c>
      <c r="AI16" s="34" t="s">
        <v>128</v>
      </c>
    </row>
    <row r="17" spans="1:35" customFormat="1" ht="19.95" customHeight="1" x14ac:dyDescent="0.35">
      <c r="A17" s="35" t="s">
        <v>76</v>
      </c>
      <c r="B17" s="31" t="s">
        <v>526</v>
      </c>
      <c r="C17" s="38" t="s">
        <v>19</v>
      </c>
      <c r="D17" s="31" t="s">
        <v>474</v>
      </c>
      <c r="E17" s="31" t="s">
        <v>73</v>
      </c>
      <c r="F17" s="31" t="s">
        <v>263</v>
      </c>
      <c r="G17" s="31" t="s">
        <v>51</v>
      </c>
      <c r="H17" s="31" t="s">
        <v>130</v>
      </c>
      <c r="I17" s="31" t="s">
        <v>45</v>
      </c>
      <c r="J17" s="31" t="s">
        <v>45</v>
      </c>
      <c r="K17" s="31" t="s">
        <v>183</v>
      </c>
      <c r="L17" s="31" t="s">
        <v>163</v>
      </c>
      <c r="M17" s="31" t="s">
        <v>78</v>
      </c>
      <c r="N17" s="31" t="s">
        <v>71</v>
      </c>
      <c r="O17" s="31" t="s">
        <v>134</v>
      </c>
      <c r="P17" s="31" t="s">
        <v>81</v>
      </c>
      <c r="Q17" s="31" t="s">
        <v>76</v>
      </c>
      <c r="R17" s="31" t="s">
        <v>83</v>
      </c>
      <c r="S17" s="31" t="s">
        <v>78</v>
      </c>
      <c r="T17" s="31" t="s">
        <v>223</v>
      </c>
      <c r="U17" s="31" t="s">
        <v>83</v>
      </c>
      <c r="V17" s="31" t="s">
        <v>164</v>
      </c>
      <c r="W17" s="31" t="s">
        <v>121</v>
      </c>
      <c r="X17" s="31" t="s">
        <v>78</v>
      </c>
      <c r="Y17" s="31" t="s">
        <v>132</v>
      </c>
      <c r="Z17" s="31" t="s">
        <v>139</v>
      </c>
      <c r="AA17" s="31" t="s">
        <v>43</v>
      </c>
      <c r="AB17" s="31" t="s">
        <v>290</v>
      </c>
      <c r="AC17" s="31" t="s">
        <v>43</v>
      </c>
      <c r="AD17" s="31" t="s">
        <v>72</v>
      </c>
      <c r="AE17" s="31" t="s">
        <v>447</v>
      </c>
      <c r="AF17" s="31" t="s">
        <v>139</v>
      </c>
      <c r="AG17" s="31" t="s">
        <v>75</v>
      </c>
      <c r="AH17" s="31" t="s">
        <v>72</v>
      </c>
      <c r="AI17" s="31" t="s">
        <v>93</v>
      </c>
    </row>
    <row r="18" spans="1:35" customFormat="1" ht="19.95" customHeight="1" x14ac:dyDescent="0.35">
      <c r="A18" s="36">
        <v>3</v>
      </c>
      <c r="B18" s="33">
        <v>8.7999999999999995E-2</v>
      </c>
      <c r="C18" s="37" t="s">
        <v>67</v>
      </c>
      <c r="D18" s="34" t="s">
        <v>67</v>
      </c>
      <c r="E18" s="34" t="s">
        <v>85</v>
      </c>
      <c r="F18" s="34" t="s">
        <v>128</v>
      </c>
      <c r="G18" s="34" t="s">
        <v>67</v>
      </c>
      <c r="H18" s="34" t="s">
        <v>67</v>
      </c>
      <c r="I18" s="34" t="s">
        <v>128</v>
      </c>
      <c r="J18" s="34" t="s">
        <v>67</v>
      </c>
      <c r="K18" s="34" t="s">
        <v>127</v>
      </c>
      <c r="L18" s="34" t="s">
        <v>127</v>
      </c>
      <c r="M18" s="34" t="s">
        <v>85</v>
      </c>
      <c r="N18" s="34" t="s">
        <v>128</v>
      </c>
      <c r="O18" s="34" t="s">
        <v>85</v>
      </c>
      <c r="P18" s="34" t="s">
        <v>117</v>
      </c>
      <c r="Q18" s="34" t="s">
        <v>127</v>
      </c>
      <c r="R18" s="34" t="s">
        <v>86</v>
      </c>
      <c r="S18" s="34" t="s">
        <v>115</v>
      </c>
      <c r="T18" s="34" t="s">
        <v>154</v>
      </c>
      <c r="U18" s="34" t="s">
        <v>61</v>
      </c>
      <c r="V18" s="34" t="s">
        <v>128</v>
      </c>
      <c r="W18" s="34" t="s">
        <v>115</v>
      </c>
      <c r="X18" s="34" t="s">
        <v>85</v>
      </c>
      <c r="Y18" s="34" t="s">
        <v>116</v>
      </c>
      <c r="Z18" s="34" t="s">
        <v>116</v>
      </c>
      <c r="AA18" s="34" t="s">
        <v>64</v>
      </c>
      <c r="AB18" s="34" t="s">
        <v>115</v>
      </c>
      <c r="AC18" s="34" t="s">
        <v>128</v>
      </c>
      <c r="AD18" s="34" t="s">
        <v>87</v>
      </c>
      <c r="AE18" s="34" t="s">
        <v>64</v>
      </c>
      <c r="AF18" s="34" t="s">
        <v>64</v>
      </c>
      <c r="AG18" s="34" t="s">
        <v>116</v>
      </c>
      <c r="AH18" s="34" t="s">
        <v>87</v>
      </c>
      <c r="AI18" s="34" t="s">
        <v>115</v>
      </c>
    </row>
    <row r="19" spans="1:35" customFormat="1" ht="19.95" customHeight="1" x14ac:dyDescent="0.35">
      <c r="A19" s="35" t="s">
        <v>81</v>
      </c>
      <c r="B19" s="31" t="s">
        <v>525</v>
      </c>
      <c r="C19" s="38" t="s">
        <v>460</v>
      </c>
      <c r="D19" s="31" t="s">
        <v>232</v>
      </c>
      <c r="E19" s="31" t="s">
        <v>69</v>
      </c>
      <c r="F19" s="31" t="s">
        <v>405</v>
      </c>
      <c r="G19" s="31" t="s">
        <v>160</v>
      </c>
      <c r="H19" s="31" t="s">
        <v>163</v>
      </c>
      <c r="I19" s="31" t="s">
        <v>50</v>
      </c>
      <c r="J19" s="31" t="s">
        <v>23</v>
      </c>
      <c r="K19" s="31" t="s">
        <v>78</v>
      </c>
      <c r="L19" s="31" t="s">
        <v>74</v>
      </c>
      <c r="M19" s="31" t="s">
        <v>69</v>
      </c>
      <c r="N19" s="31" t="s">
        <v>79</v>
      </c>
      <c r="O19" s="31" t="s">
        <v>163</v>
      </c>
      <c r="P19" s="31" t="s">
        <v>134</v>
      </c>
      <c r="Q19" s="31" t="s">
        <v>83</v>
      </c>
      <c r="R19" s="31" t="s">
        <v>73</v>
      </c>
      <c r="S19" s="31" t="s">
        <v>47</v>
      </c>
      <c r="T19" s="31" t="s">
        <v>49</v>
      </c>
      <c r="U19" s="31" t="s">
        <v>134</v>
      </c>
      <c r="V19" s="31" t="s">
        <v>73</v>
      </c>
      <c r="W19" s="31" t="s">
        <v>183</v>
      </c>
      <c r="X19" s="31" t="s">
        <v>131</v>
      </c>
      <c r="Y19" s="31" t="s">
        <v>74</v>
      </c>
      <c r="Z19" s="31" t="s">
        <v>164</v>
      </c>
      <c r="AA19" s="31" t="s">
        <v>43</v>
      </c>
      <c r="AB19" s="31" t="s">
        <v>170</v>
      </c>
      <c r="AC19" s="31" t="s">
        <v>77</v>
      </c>
      <c r="AD19" s="31" t="s">
        <v>72</v>
      </c>
      <c r="AE19" s="31" t="s">
        <v>44</v>
      </c>
      <c r="AF19" s="31" t="s">
        <v>123</v>
      </c>
      <c r="AG19" s="31" t="s">
        <v>75</v>
      </c>
      <c r="AH19" s="31" t="s">
        <v>83</v>
      </c>
      <c r="AI19" s="31" t="s">
        <v>232</v>
      </c>
    </row>
    <row r="20" spans="1:35" customFormat="1" ht="19.95" customHeight="1" x14ac:dyDescent="0.35">
      <c r="A20" s="36">
        <v>7</v>
      </c>
      <c r="B20" s="33">
        <v>6.8000000000000005E-2</v>
      </c>
      <c r="C20" s="37" t="s">
        <v>127</v>
      </c>
      <c r="D20" s="34" t="s">
        <v>89</v>
      </c>
      <c r="E20" s="34" t="s">
        <v>117</v>
      </c>
      <c r="F20" s="34" t="s">
        <v>64</v>
      </c>
      <c r="G20" s="34" t="s">
        <v>89</v>
      </c>
      <c r="H20" s="34" t="s">
        <v>84</v>
      </c>
      <c r="I20" s="34" t="s">
        <v>85</v>
      </c>
      <c r="J20" s="34" t="s">
        <v>67</v>
      </c>
      <c r="K20" s="34" t="s">
        <v>85</v>
      </c>
      <c r="L20" s="34" t="s">
        <v>61</v>
      </c>
      <c r="M20" s="34" t="s">
        <v>89</v>
      </c>
      <c r="N20" s="34" t="s">
        <v>85</v>
      </c>
      <c r="O20" s="34" t="s">
        <v>212</v>
      </c>
      <c r="P20" s="34" t="s">
        <v>126</v>
      </c>
      <c r="Q20" s="34" t="s">
        <v>61</v>
      </c>
      <c r="R20" s="34">
        <v>0.16</v>
      </c>
      <c r="S20" s="34" t="s">
        <v>64</v>
      </c>
      <c r="T20" s="34" t="s">
        <v>89</v>
      </c>
      <c r="U20" s="34" t="s">
        <v>65</v>
      </c>
      <c r="V20" s="34" t="s">
        <v>85</v>
      </c>
      <c r="W20" s="34" t="s">
        <v>67</v>
      </c>
      <c r="X20" s="34" t="s">
        <v>89</v>
      </c>
      <c r="Y20" s="34" t="s">
        <v>85</v>
      </c>
      <c r="Z20" s="34" t="s">
        <v>85</v>
      </c>
      <c r="AA20" s="34" t="s">
        <v>127</v>
      </c>
      <c r="AB20" s="34" t="s">
        <v>127</v>
      </c>
      <c r="AC20" s="34" t="s">
        <v>84</v>
      </c>
      <c r="AD20" s="34" t="s">
        <v>87</v>
      </c>
      <c r="AE20" s="34" t="s">
        <v>127</v>
      </c>
      <c r="AF20" s="34" t="s">
        <v>127</v>
      </c>
      <c r="AG20" s="34" t="s">
        <v>116</v>
      </c>
      <c r="AH20" s="34" t="s">
        <v>67</v>
      </c>
      <c r="AI20" s="34" t="s">
        <v>85</v>
      </c>
    </row>
    <row r="21" spans="1:35" customFormat="1" ht="19.95" customHeight="1" x14ac:dyDescent="0.35">
      <c r="A21" s="35" t="s">
        <v>400</v>
      </c>
      <c r="B21" s="31" t="s">
        <v>123</v>
      </c>
      <c r="C21" s="38" t="s">
        <v>164</v>
      </c>
      <c r="D21" s="31" t="s">
        <v>160</v>
      </c>
      <c r="E21" s="31" t="s">
        <v>73</v>
      </c>
      <c r="F21" s="31" t="s">
        <v>46</v>
      </c>
      <c r="G21" s="31" t="s">
        <v>132</v>
      </c>
      <c r="H21" s="31" t="s">
        <v>163</v>
      </c>
      <c r="I21" s="31" t="s">
        <v>162</v>
      </c>
      <c r="J21" s="31" t="s">
        <v>78</v>
      </c>
      <c r="K21" s="31" t="s">
        <v>82</v>
      </c>
      <c r="L21" s="31" t="s">
        <v>73</v>
      </c>
      <c r="M21" s="31" t="s">
        <v>162</v>
      </c>
      <c r="N21" s="31" t="s">
        <v>83</v>
      </c>
      <c r="O21" s="31" t="s">
        <v>76</v>
      </c>
      <c r="P21" s="31" t="s">
        <v>72</v>
      </c>
      <c r="Q21" s="31" t="s">
        <v>76</v>
      </c>
      <c r="R21" s="31" t="s">
        <v>72</v>
      </c>
      <c r="S21" s="31" t="s">
        <v>74</v>
      </c>
      <c r="T21" s="31" t="s">
        <v>132</v>
      </c>
      <c r="U21" s="31" t="s">
        <v>72</v>
      </c>
      <c r="V21" s="31" t="s">
        <v>76</v>
      </c>
      <c r="W21" s="31" t="s">
        <v>73</v>
      </c>
      <c r="X21" s="31" t="s">
        <v>75</v>
      </c>
      <c r="Y21" s="31" t="s">
        <v>83</v>
      </c>
      <c r="Z21" s="31" t="s">
        <v>162</v>
      </c>
      <c r="AA21" s="31" t="s">
        <v>132</v>
      </c>
      <c r="AB21" s="31" t="s">
        <v>162</v>
      </c>
      <c r="AC21" s="31" t="s">
        <v>164</v>
      </c>
      <c r="AD21" s="31" t="s">
        <v>72</v>
      </c>
      <c r="AE21" s="31" t="s">
        <v>48</v>
      </c>
      <c r="AF21" s="31" t="s">
        <v>156</v>
      </c>
      <c r="AG21" s="31" t="s">
        <v>77</v>
      </c>
      <c r="AH21" s="31" t="s">
        <v>72</v>
      </c>
      <c r="AI21" s="31" t="s">
        <v>124</v>
      </c>
    </row>
    <row r="22" spans="1:35" customFormat="1" ht="19.95" customHeight="1" x14ac:dyDescent="0.35">
      <c r="A22" s="36">
        <v>8</v>
      </c>
      <c r="B22" s="33">
        <v>2.7E-2</v>
      </c>
      <c r="C22" s="37" t="s">
        <v>88</v>
      </c>
      <c r="D22" s="34" t="s">
        <v>61</v>
      </c>
      <c r="E22" s="34" t="s">
        <v>85</v>
      </c>
      <c r="F22" s="34" t="s">
        <v>84</v>
      </c>
      <c r="G22" s="34" t="s">
        <v>84</v>
      </c>
      <c r="H22" s="34" t="s">
        <v>84</v>
      </c>
      <c r="I22" s="34" t="s">
        <v>84</v>
      </c>
      <c r="J22" s="34" t="s">
        <v>84</v>
      </c>
      <c r="K22" s="34" t="s">
        <v>85</v>
      </c>
      <c r="L22" s="34" t="s">
        <v>89</v>
      </c>
      <c r="M22" s="34" t="s">
        <v>61</v>
      </c>
      <c r="N22" s="34" t="s">
        <v>84</v>
      </c>
      <c r="O22" s="34" t="s">
        <v>84</v>
      </c>
      <c r="P22" s="34" t="s">
        <v>86</v>
      </c>
      <c r="Q22" s="34" t="s">
        <v>67</v>
      </c>
      <c r="R22" s="34" t="s">
        <v>87</v>
      </c>
      <c r="S22" s="34" t="s">
        <v>84</v>
      </c>
      <c r="T22" s="34" t="s">
        <v>84</v>
      </c>
      <c r="U22" s="34" t="s">
        <v>87</v>
      </c>
      <c r="V22" s="34" t="s">
        <v>86</v>
      </c>
      <c r="W22" s="34" t="s">
        <v>84</v>
      </c>
      <c r="X22" s="34" t="s">
        <v>84</v>
      </c>
      <c r="Y22" s="34" t="s">
        <v>86</v>
      </c>
      <c r="Z22" s="34" t="s">
        <v>61</v>
      </c>
      <c r="AA22" s="34" t="s">
        <v>84</v>
      </c>
      <c r="AB22" s="34" t="s">
        <v>84</v>
      </c>
      <c r="AC22" s="34" t="s">
        <v>85</v>
      </c>
      <c r="AD22" s="34" t="s">
        <v>86</v>
      </c>
      <c r="AE22" s="34" t="s">
        <v>84</v>
      </c>
      <c r="AF22" s="34" t="s">
        <v>84</v>
      </c>
      <c r="AG22" s="34" t="s">
        <v>128</v>
      </c>
      <c r="AH22" s="34" t="s">
        <v>88</v>
      </c>
      <c r="AI22" s="34" t="s">
        <v>84</v>
      </c>
    </row>
    <row r="23" spans="1:35" customFormat="1" ht="19.95" customHeight="1" x14ac:dyDescent="0.35">
      <c r="A23" s="35" t="s">
        <v>109</v>
      </c>
      <c r="B23" s="31" t="s">
        <v>12</v>
      </c>
      <c r="C23" s="38" t="s">
        <v>47</v>
      </c>
      <c r="D23" s="31" t="s">
        <v>165</v>
      </c>
      <c r="E23" s="31" t="s">
        <v>134</v>
      </c>
      <c r="F23" s="31" t="s">
        <v>131</v>
      </c>
      <c r="G23" s="31" t="s">
        <v>163</v>
      </c>
      <c r="H23" s="31" t="s">
        <v>83</v>
      </c>
      <c r="I23" s="31" t="s">
        <v>163</v>
      </c>
      <c r="J23" s="31" t="s">
        <v>165</v>
      </c>
      <c r="K23" s="31" t="s">
        <v>76</v>
      </c>
      <c r="L23" s="31" t="s">
        <v>76</v>
      </c>
      <c r="M23" s="31" t="s">
        <v>109</v>
      </c>
      <c r="N23" s="31" t="s">
        <v>72</v>
      </c>
      <c r="O23" s="31" t="s">
        <v>79</v>
      </c>
      <c r="P23" s="31" t="s">
        <v>72</v>
      </c>
      <c r="Q23" s="31" t="s">
        <v>83</v>
      </c>
      <c r="R23" s="31" t="s">
        <v>83</v>
      </c>
      <c r="S23" s="31" t="s">
        <v>79</v>
      </c>
      <c r="T23" s="31" t="s">
        <v>48</v>
      </c>
      <c r="U23" s="31" t="s">
        <v>72</v>
      </c>
      <c r="V23" s="31" t="s">
        <v>73</v>
      </c>
      <c r="W23" s="31" t="s">
        <v>71</v>
      </c>
      <c r="X23" s="31" t="s">
        <v>132</v>
      </c>
      <c r="Y23" s="31" t="s">
        <v>72</v>
      </c>
      <c r="Z23" s="31" t="s">
        <v>164</v>
      </c>
      <c r="AA23" s="31" t="s">
        <v>74</v>
      </c>
      <c r="AB23" s="31" t="s">
        <v>48</v>
      </c>
      <c r="AC23" s="31" t="s">
        <v>400</v>
      </c>
      <c r="AD23" s="31" t="s">
        <v>72</v>
      </c>
      <c r="AE23" s="31" t="s">
        <v>48</v>
      </c>
      <c r="AF23" s="31" t="s">
        <v>78</v>
      </c>
      <c r="AG23" s="31" t="s">
        <v>76</v>
      </c>
      <c r="AH23" s="31" t="s">
        <v>72</v>
      </c>
      <c r="AI23" s="31" t="s">
        <v>78</v>
      </c>
    </row>
    <row r="24" spans="1:35" customFormat="1" ht="19.95" customHeight="1" x14ac:dyDescent="0.35">
      <c r="A24" s="36">
        <v>9</v>
      </c>
      <c r="B24" s="33">
        <v>3.4000000000000002E-2</v>
      </c>
      <c r="C24" s="37" t="s">
        <v>88</v>
      </c>
      <c r="D24" s="34" t="s">
        <v>61</v>
      </c>
      <c r="E24" s="34" t="s">
        <v>84</v>
      </c>
      <c r="F24" s="34" t="s">
        <v>61</v>
      </c>
      <c r="G24" s="34" t="s">
        <v>88</v>
      </c>
      <c r="H24" s="34">
        <v>0.01</v>
      </c>
      <c r="I24" s="34" t="s">
        <v>88</v>
      </c>
      <c r="J24" s="34">
        <v>0.05</v>
      </c>
      <c r="K24" s="34" t="s">
        <v>86</v>
      </c>
      <c r="L24" s="34" t="s">
        <v>88</v>
      </c>
      <c r="M24" s="34" t="s">
        <v>88</v>
      </c>
      <c r="N24" s="34" t="s">
        <v>86</v>
      </c>
      <c r="O24" s="34" t="s">
        <v>88</v>
      </c>
      <c r="P24" s="34" t="s">
        <v>86</v>
      </c>
      <c r="Q24" s="34" t="s">
        <v>84</v>
      </c>
      <c r="R24" s="34" t="s">
        <v>86</v>
      </c>
      <c r="S24" s="34" t="s">
        <v>86</v>
      </c>
      <c r="T24" s="34" t="s">
        <v>61</v>
      </c>
      <c r="U24" s="34" t="s">
        <v>87</v>
      </c>
      <c r="V24" s="34" t="s">
        <v>61</v>
      </c>
      <c r="W24" s="34" t="s">
        <v>86</v>
      </c>
      <c r="X24" s="34" t="s">
        <v>84</v>
      </c>
      <c r="Y24" s="34" t="s">
        <v>87</v>
      </c>
      <c r="Z24" s="34" t="s">
        <v>85</v>
      </c>
      <c r="AA24" s="34" t="s">
        <v>86</v>
      </c>
      <c r="AB24" s="34" t="s">
        <v>84</v>
      </c>
      <c r="AC24" s="34" t="s">
        <v>88</v>
      </c>
      <c r="AD24" s="34" t="s">
        <v>87</v>
      </c>
      <c r="AE24" s="34" t="s">
        <v>84</v>
      </c>
      <c r="AF24" s="34" t="s">
        <v>84</v>
      </c>
      <c r="AG24" s="34" t="s">
        <v>88</v>
      </c>
      <c r="AH24" s="34" t="s">
        <v>87</v>
      </c>
      <c r="AI24" s="34" t="s">
        <v>88</v>
      </c>
    </row>
    <row r="25" spans="1:35" customFormat="1" ht="19.95" customHeight="1" x14ac:dyDescent="0.35">
      <c r="A25" s="35" t="s">
        <v>73</v>
      </c>
      <c r="B25" s="31" t="s">
        <v>43</v>
      </c>
      <c r="C25" s="38" t="s">
        <v>132</v>
      </c>
      <c r="D25" s="31" t="s">
        <v>164</v>
      </c>
      <c r="E25" s="31" t="s">
        <v>79</v>
      </c>
      <c r="F25" s="31" t="s">
        <v>80</v>
      </c>
      <c r="G25" s="31" t="s">
        <v>162</v>
      </c>
      <c r="H25" s="31" t="s">
        <v>83</v>
      </c>
      <c r="I25" s="31" t="s">
        <v>48</v>
      </c>
      <c r="J25" s="31" t="s">
        <v>132</v>
      </c>
      <c r="K25" s="31" t="s">
        <v>79</v>
      </c>
      <c r="L25" s="31" t="s">
        <v>79</v>
      </c>
      <c r="M25" s="31" t="s">
        <v>74</v>
      </c>
      <c r="N25" s="31" t="s">
        <v>72</v>
      </c>
      <c r="O25" s="31" t="s">
        <v>83</v>
      </c>
      <c r="P25" s="31" t="s">
        <v>72</v>
      </c>
      <c r="Q25" s="31" t="s">
        <v>72</v>
      </c>
      <c r="R25" s="31" t="s">
        <v>83</v>
      </c>
      <c r="S25" s="31" t="s">
        <v>71</v>
      </c>
      <c r="T25" s="31" t="s">
        <v>47</v>
      </c>
      <c r="U25" s="31" t="s">
        <v>72</v>
      </c>
      <c r="V25" s="31" t="s">
        <v>400</v>
      </c>
      <c r="W25" s="31" t="s">
        <v>71</v>
      </c>
      <c r="X25" s="31" t="s">
        <v>76</v>
      </c>
      <c r="Y25" s="31" t="s">
        <v>79</v>
      </c>
      <c r="Z25" s="31" t="s">
        <v>75</v>
      </c>
      <c r="AA25" s="31" t="s">
        <v>47</v>
      </c>
      <c r="AB25" s="31" t="s">
        <v>80</v>
      </c>
      <c r="AC25" s="31" t="s">
        <v>47</v>
      </c>
      <c r="AD25" s="31" t="s">
        <v>72</v>
      </c>
      <c r="AE25" s="31" t="s">
        <v>74</v>
      </c>
      <c r="AF25" s="31" t="s">
        <v>162</v>
      </c>
      <c r="AG25" s="31" t="s">
        <v>79</v>
      </c>
      <c r="AH25" s="31" t="s">
        <v>72</v>
      </c>
      <c r="AI25" s="31" t="s">
        <v>162</v>
      </c>
    </row>
    <row r="26" spans="1:35" customFormat="1" ht="19.95" customHeight="1" x14ac:dyDescent="0.35">
      <c r="A26" s="36">
        <v>10</v>
      </c>
      <c r="B26" s="33">
        <v>2.1000000000000001E-2</v>
      </c>
      <c r="C26" s="37" t="s">
        <v>88</v>
      </c>
      <c r="D26" s="34" t="s">
        <v>88</v>
      </c>
      <c r="E26" s="34" t="s">
        <v>86</v>
      </c>
      <c r="F26" s="34" t="s">
        <v>84</v>
      </c>
      <c r="G26" s="34" t="s">
        <v>84</v>
      </c>
      <c r="H26" s="34" t="s">
        <v>87</v>
      </c>
      <c r="I26" s="34" t="s">
        <v>84</v>
      </c>
      <c r="J26" s="34" t="s">
        <v>88</v>
      </c>
      <c r="K26" s="34" t="s">
        <v>87</v>
      </c>
      <c r="L26" s="34" t="s">
        <v>86</v>
      </c>
      <c r="M26" s="34" t="s">
        <v>86</v>
      </c>
      <c r="N26" s="34" t="s">
        <v>87</v>
      </c>
      <c r="O26" s="34" t="s">
        <v>86</v>
      </c>
      <c r="P26" s="34" t="s">
        <v>87</v>
      </c>
      <c r="Q26" s="34" t="s">
        <v>86</v>
      </c>
      <c r="R26" s="34" t="s">
        <v>88</v>
      </c>
      <c r="S26" s="34" t="s">
        <v>88</v>
      </c>
      <c r="T26" s="34" t="s">
        <v>84</v>
      </c>
      <c r="U26" s="34" t="s">
        <v>86</v>
      </c>
      <c r="V26" s="34" t="s">
        <v>61</v>
      </c>
      <c r="W26" s="34" t="s">
        <v>86</v>
      </c>
      <c r="X26" s="34" t="s">
        <v>86</v>
      </c>
      <c r="Y26" s="34" t="s">
        <v>88</v>
      </c>
      <c r="Z26" s="34" t="s">
        <v>84</v>
      </c>
      <c r="AA26" s="34" t="s">
        <v>84</v>
      </c>
      <c r="AB26" s="34" t="s">
        <v>88</v>
      </c>
      <c r="AC26" s="34" t="s">
        <v>61</v>
      </c>
      <c r="AD26" s="34" t="s">
        <v>84</v>
      </c>
      <c r="AE26" s="34" t="s">
        <v>86</v>
      </c>
      <c r="AF26" s="34" t="s">
        <v>88</v>
      </c>
      <c r="AG26" s="34" t="s">
        <v>88</v>
      </c>
      <c r="AH26" s="34" t="s">
        <v>87</v>
      </c>
      <c r="AI26" s="34" t="s">
        <v>88</v>
      </c>
    </row>
    <row r="27" spans="1:35" ht="14.4" x14ac:dyDescent="0.3">
      <c r="A27"/>
      <c r="B27"/>
      <c r="C27"/>
      <c r="D27"/>
      <c r="E27"/>
      <c r="F27"/>
      <c r="G27"/>
      <c r="H27"/>
      <c r="I27"/>
      <c r="J27"/>
      <c r="K27"/>
      <c r="L27"/>
      <c r="M27"/>
      <c r="N27"/>
      <c r="O27"/>
      <c r="P27"/>
      <c r="Q27"/>
      <c r="R27"/>
      <c r="S27"/>
      <c r="T27"/>
      <c r="U27"/>
    </row>
    <row r="28" spans="1:35" x14ac:dyDescent="0.25">
      <c r="F28" s="46"/>
    </row>
  </sheetData>
  <sheetProtection algorithmName="SHA-512" hashValue="VLyaoOL/ByErIAi7rwmS0blYqlEjVqQxULIFGVRWRmDxxd9kvqO0/0hNGBxEPdDJs0q/zVp0bpY7E7jfDEMh1g==" saltValue="4nuPIP59PUYul+ZhxM7r4g==" spinCount="100000" sheet="1" objects="1" scenarios="1"/>
  <mergeCells count="8">
    <mergeCell ref="A2:M2"/>
    <mergeCell ref="AB3:AE3"/>
    <mergeCell ref="AF3:AI3"/>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A7 B5:AI7 B9:AI9 B8:C8 E8:F8 B15:AI19 B14:D14 F14:P14 J8:L8 B25:AI26 B24:G24 I24 K24:AI24 O8 Q8:R8 R14:AC14 B21:AI23 B20:Q20 S20:AI20 T8 W8:Y8 B11:AI13 B10:W10 Y10 AB8 AA10:AI10 AD8 AF14:AI14 AH8:AI8 A9 A11 A13 A15 A17 A19 A21 A23 A25"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BBE9E-17F6-4451-8ECA-6164C352B327}">
  <sheetPr>
    <pageSetUpPr fitToPage="1"/>
  </sheetPr>
  <dimension ref="A1:AK29"/>
  <sheetViews>
    <sheetView showGridLines="0" zoomScale="82" zoomScaleNormal="82" workbookViewId="0">
      <selection activeCell="B1" sqref="B1"/>
    </sheetView>
  </sheetViews>
  <sheetFormatPr defaultColWidth="9.109375" defaultRowHeight="13.8" x14ac:dyDescent="0.25"/>
  <cols>
    <col min="1" max="1" width="30.88671875" style="3" customWidth="1"/>
    <col min="2" max="35" width="10.77734375" style="3" customWidth="1"/>
    <col min="36" max="16384" width="9.109375" style="3"/>
  </cols>
  <sheetData>
    <row r="1" spans="1:35" ht="25.8" x14ac:dyDescent="0.5">
      <c r="A1" s="30" t="str">
        <f>HYPERLINK("#Contents!A1","Return to Contents")</f>
        <v>Return to Contents</v>
      </c>
      <c r="B1" s="42" t="s">
        <v>294</v>
      </c>
      <c r="C1" s="42"/>
      <c r="D1" s="42"/>
      <c r="E1" s="42"/>
      <c r="F1" s="42"/>
      <c r="G1" s="42"/>
      <c r="H1" s="42"/>
      <c r="I1" s="42"/>
      <c r="J1" s="42"/>
      <c r="K1" s="42"/>
      <c r="L1" s="42"/>
      <c r="M1" s="42"/>
      <c r="N1" s="42"/>
      <c r="O1" s="24"/>
      <c r="P1" s="24"/>
      <c r="Q1" s="24"/>
      <c r="R1" s="24"/>
      <c r="S1" s="24"/>
      <c r="T1" s="24"/>
      <c r="U1"/>
    </row>
    <row r="2" spans="1:35" ht="56.4" customHeight="1" thickBot="1" x14ac:dyDescent="0.35">
      <c r="A2" s="195" t="s">
        <v>527</v>
      </c>
      <c r="B2" s="197"/>
      <c r="C2" s="197"/>
      <c r="D2" s="197"/>
      <c r="E2" s="197"/>
      <c r="F2" s="197"/>
      <c r="G2" s="197"/>
      <c r="H2" s="197"/>
      <c r="I2" s="197"/>
      <c r="J2" s="197"/>
      <c r="K2" s="197"/>
      <c r="L2" s="197"/>
      <c r="M2" s="197"/>
      <c r="N2" s="14"/>
      <c r="O2" s="14"/>
      <c r="P2" s="14"/>
      <c r="Q2" s="15"/>
      <c r="R2" s="41"/>
      <c r="S2" s="41"/>
      <c r="T2" s="41"/>
      <c r="U2"/>
    </row>
    <row r="3" spans="1:35" customFormat="1" ht="14.4" customHeight="1" thickTop="1" x14ac:dyDescent="0.3">
      <c r="A3" s="40"/>
      <c r="B3" s="40"/>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528</v>
      </c>
      <c r="C6" s="32" t="s">
        <v>451</v>
      </c>
      <c r="D6" s="32" t="s">
        <v>529</v>
      </c>
      <c r="E6" s="32" t="s">
        <v>112</v>
      </c>
      <c r="F6" s="32" t="s">
        <v>347</v>
      </c>
      <c r="G6" s="32" t="s">
        <v>530</v>
      </c>
      <c r="H6" s="32" t="s">
        <v>348</v>
      </c>
      <c r="I6" s="32" t="s">
        <v>349</v>
      </c>
      <c r="J6" s="32" t="s">
        <v>350</v>
      </c>
      <c r="K6" s="32" t="s">
        <v>418</v>
      </c>
      <c r="L6" s="32" t="s">
        <v>485</v>
      </c>
      <c r="M6" s="32" t="s">
        <v>352</v>
      </c>
      <c r="N6" s="32" t="s">
        <v>121</v>
      </c>
      <c r="O6" s="32" t="s">
        <v>120</v>
      </c>
      <c r="P6" s="32" t="s">
        <v>160</v>
      </c>
      <c r="Q6" s="32" t="s">
        <v>183</v>
      </c>
      <c r="R6" s="32" t="s">
        <v>45</v>
      </c>
      <c r="S6" s="32" t="s">
        <v>353</v>
      </c>
      <c r="T6" s="32" t="s">
        <v>354</v>
      </c>
      <c r="U6" s="32" t="s">
        <v>70</v>
      </c>
      <c r="V6" s="32" t="s">
        <v>355</v>
      </c>
      <c r="W6" s="32" t="s">
        <v>356</v>
      </c>
      <c r="X6" s="32" t="s">
        <v>357</v>
      </c>
      <c r="Y6" s="32" t="s">
        <v>18</v>
      </c>
      <c r="Z6" s="32" t="s">
        <v>280</v>
      </c>
      <c r="AA6" s="32" t="s">
        <v>457</v>
      </c>
      <c r="AB6" s="32" t="s">
        <v>349</v>
      </c>
      <c r="AC6" s="32" t="s">
        <v>360</v>
      </c>
      <c r="AD6" s="32" t="s">
        <v>162</v>
      </c>
      <c r="AE6" s="32" t="s">
        <v>531</v>
      </c>
      <c r="AF6" s="32" t="s">
        <v>362</v>
      </c>
      <c r="AG6" s="32" t="s">
        <v>95</v>
      </c>
      <c r="AH6" s="32" t="s">
        <v>81</v>
      </c>
      <c r="AI6" s="32" t="s">
        <v>422</v>
      </c>
    </row>
    <row r="7" spans="1:35" customFormat="1" ht="19.95" customHeight="1" x14ac:dyDescent="0.35">
      <c r="A7" s="35" t="s">
        <v>400</v>
      </c>
      <c r="B7" s="31" t="s">
        <v>532</v>
      </c>
      <c r="C7" s="31" t="s">
        <v>226</v>
      </c>
      <c r="D7" s="31" t="s">
        <v>278</v>
      </c>
      <c r="E7" s="31" t="s">
        <v>432</v>
      </c>
      <c r="F7" s="31" t="s">
        <v>474</v>
      </c>
      <c r="G7" s="31" t="s">
        <v>95</v>
      </c>
      <c r="H7" s="31" t="s">
        <v>139</v>
      </c>
      <c r="I7" s="31" t="s">
        <v>23</v>
      </c>
      <c r="J7" s="31" t="s">
        <v>16</v>
      </c>
      <c r="K7" s="31" t="s">
        <v>170</v>
      </c>
      <c r="L7" s="31" t="s">
        <v>133</v>
      </c>
      <c r="M7" s="31" t="s">
        <v>492</v>
      </c>
      <c r="N7" s="31" t="s">
        <v>79</v>
      </c>
      <c r="O7" s="31" t="s">
        <v>74</v>
      </c>
      <c r="P7" s="31" t="s">
        <v>81</v>
      </c>
      <c r="Q7" s="31" t="s">
        <v>72</v>
      </c>
      <c r="R7" s="31" t="s">
        <v>82</v>
      </c>
      <c r="S7" s="31" t="s">
        <v>82</v>
      </c>
      <c r="T7" s="31" t="s">
        <v>48</v>
      </c>
      <c r="U7" s="31" t="s">
        <v>71</v>
      </c>
      <c r="V7" s="31" t="s">
        <v>183</v>
      </c>
      <c r="W7" s="31" t="s">
        <v>124</v>
      </c>
      <c r="X7" s="31" t="s">
        <v>472</v>
      </c>
      <c r="Y7" s="31" t="s">
        <v>47</v>
      </c>
      <c r="Z7" s="31" t="s">
        <v>75</v>
      </c>
      <c r="AA7" s="31" t="s">
        <v>235</v>
      </c>
      <c r="AB7" s="31" t="s">
        <v>108</v>
      </c>
      <c r="AC7" s="31" t="s">
        <v>157</v>
      </c>
      <c r="AD7" s="31" t="s">
        <v>72</v>
      </c>
      <c r="AE7" s="31" t="s">
        <v>533</v>
      </c>
      <c r="AF7" s="31" t="s">
        <v>534</v>
      </c>
      <c r="AG7" s="31" t="s">
        <v>109</v>
      </c>
      <c r="AH7" s="31" t="s">
        <v>72</v>
      </c>
      <c r="AI7" s="31" t="s">
        <v>224</v>
      </c>
    </row>
    <row r="8" spans="1:35" customFormat="1" ht="19.95" customHeight="1" x14ac:dyDescent="0.35">
      <c r="A8" s="36">
        <v>8</v>
      </c>
      <c r="B8" s="33">
        <v>0.153</v>
      </c>
      <c r="C8" s="37">
        <v>0.16</v>
      </c>
      <c r="D8" s="34">
        <v>0.13</v>
      </c>
      <c r="E8" s="34" t="s">
        <v>154</v>
      </c>
      <c r="F8" s="34" t="s">
        <v>116</v>
      </c>
      <c r="G8" s="34">
        <v>0.19</v>
      </c>
      <c r="H8" s="34" t="s">
        <v>126</v>
      </c>
      <c r="I8" s="34" t="s">
        <v>128</v>
      </c>
      <c r="J8" s="34" t="s">
        <v>62</v>
      </c>
      <c r="K8" s="34" t="s">
        <v>126</v>
      </c>
      <c r="L8" s="34" t="s">
        <v>127</v>
      </c>
      <c r="M8" s="34" t="s">
        <v>42</v>
      </c>
      <c r="N8" s="34" t="s">
        <v>61</v>
      </c>
      <c r="O8" s="34" t="s">
        <v>89</v>
      </c>
      <c r="P8" s="34" t="s">
        <v>65</v>
      </c>
      <c r="Q8" s="34" t="s">
        <v>87</v>
      </c>
      <c r="R8" s="34" t="s">
        <v>58</v>
      </c>
      <c r="S8" s="34" t="s">
        <v>67</v>
      </c>
      <c r="T8" s="34" t="s">
        <v>61</v>
      </c>
      <c r="U8" s="34" t="s">
        <v>212</v>
      </c>
      <c r="V8" s="34" t="s">
        <v>154</v>
      </c>
      <c r="W8" s="34" t="s">
        <v>64</v>
      </c>
      <c r="X8" s="34" t="s">
        <v>166</v>
      </c>
      <c r="Y8" s="34" t="s">
        <v>115</v>
      </c>
      <c r="Z8" s="34" t="s">
        <v>84</v>
      </c>
      <c r="AA8" s="34">
        <v>0.28000000000000003</v>
      </c>
      <c r="AB8" s="34" t="s">
        <v>89</v>
      </c>
      <c r="AC8" s="34" t="s">
        <v>67</v>
      </c>
      <c r="AD8" s="34" t="s">
        <v>87</v>
      </c>
      <c r="AE8" s="34" t="s">
        <v>147</v>
      </c>
      <c r="AF8" s="34" t="s">
        <v>68</v>
      </c>
      <c r="AG8" s="34" t="s">
        <v>127</v>
      </c>
      <c r="AH8" s="34" t="s">
        <v>87</v>
      </c>
      <c r="AI8" s="34" t="s">
        <v>67</v>
      </c>
    </row>
    <row r="9" spans="1:35" customFormat="1" ht="19.95" customHeight="1" x14ac:dyDescent="0.35">
      <c r="A9" s="35" t="s">
        <v>79</v>
      </c>
      <c r="B9" s="31" t="s">
        <v>355</v>
      </c>
      <c r="C9" s="38" t="s">
        <v>18</v>
      </c>
      <c r="D9" s="31" t="s">
        <v>229</v>
      </c>
      <c r="E9" s="31" t="s">
        <v>156</v>
      </c>
      <c r="F9" s="31" t="s">
        <v>290</v>
      </c>
      <c r="G9" s="31" t="s">
        <v>249</v>
      </c>
      <c r="H9" s="31" t="s">
        <v>45</v>
      </c>
      <c r="I9" s="31" t="s">
        <v>470</v>
      </c>
      <c r="J9" s="31" t="s">
        <v>232</v>
      </c>
      <c r="K9" s="31" t="s">
        <v>263</v>
      </c>
      <c r="L9" s="31" t="s">
        <v>46</v>
      </c>
      <c r="M9" s="31" t="s">
        <v>163</v>
      </c>
      <c r="N9" s="31" t="s">
        <v>73</v>
      </c>
      <c r="O9" s="31" t="s">
        <v>80</v>
      </c>
      <c r="P9" s="31" t="s">
        <v>76</v>
      </c>
      <c r="Q9" s="31" t="s">
        <v>76</v>
      </c>
      <c r="R9" s="31" t="s">
        <v>83</v>
      </c>
      <c r="S9" s="31" t="s">
        <v>12</v>
      </c>
      <c r="T9" s="31" t="s">
        <v>229</v>
      </c>
      <c r="U9" s="31" t="s">
        <v>76</v>
      </c>
      <c r="V9" s="31" t="s">
        <v>73</v>
      </c>
      <c r="W9" s="31" t="s">
        <v>97</v>
      </c>
      <c r="X9" s="31" t="s">
        <v>156</v>
      </c>
      <c r="Y9" s="31" t="s">
        <v>43</v>
      </c>
      <c r="Z9" s="31" t="s">
        <v>404</v>
      </c>
      <c r="AA9" s="31" t="s">
        <v>77</v>
      </c>
      <c r="AB9" s="31" t="s">
        <v>525</v>
      </c>
      <c r="AC9" s="31" t="s">
        <v>26</v>
      </c>
      <c r="AD9" s="31" t="s">
        <v>79</v>
      </c>
      <c r="AE9" s="31" t="s">
        <v>50</v>
      </c>
      <c r="AF9" s="31" t="s">
        <v>122</v>
      </c>
      <c r="AG9" s="31" t="s">
        <v>432</v>
      </c>
      <c r="AH9" s="31" t="s">
        <v>72</v>
      </c>
      <c r="AI9" s="31" t="s">
        <v>261</v>
      </c>
    </row>
    <row r="10" spans="1:35" customFormat="1" ht="19.95" customHeight="1" x14ac:dyDescent="0.35">
      <c r="A10" s="36">
        <v>2</v>
      </c>
      <c r="B10" s="33">
        <v>0.11899999999999999</v>
      </c>
      <c r="C10" s="37" t="s">
        <v>154</v>
      </c>
      <c r="D10" s="34" t="s">
        <v>115</v>
      </c>
      <c r="E10" s="34" t="s">
        <v>126</v>
      </c>
      <c r="F10" s="34" t="s">
        <v>116</v>
      </c>
      <c r="G10" s="34" t="s">
        <v>67</v>
      </c>
      <c r="H10" s="34" t="s">
        <v>117</v>
      </c>
      <c r="I10" s="34" t="s">
        <v>166</v>
      </c>
      <c r="J10" s="34" t="s">
        <v>64</v>
      </c>
      <c r="K10" s="34" t="s">
        <v>166</v>
      </c>
      <c r="L10" s="34" t="s">
        <v>126</v>
      </c>
      <c r="M10" s="34" t="s">
        <v>84</v>
      </c>
      <c r="N10" s="34" t="s">
        <v>104</v>
      </c>
      <c r="O10" s="34" t="s">
        <v>62</v>
      </c>
      <c r="P10" s="34" t="s">
        <v>64</v>
      </c>
      <c r="Q10" s="34" t="s">
        <v>115</v>
      </c>
      <c r="R10" s="34" t="s">
        <v>88</v>
      </c>
      <c r="S10" s="34" t="s">
        <v>129</v>
      </c>
      <c r="T10" s="34">
        <v>0.21</v>
      </c>
      <c r="U10" s="34" t="s">
        <v>115</v>
      </c>
      <c r="V10" s="34" t="s">
        <v>85</v>
      </c>
      <c r="W10" s="34" t="s">
        <v>62</v>
      </c>
      <c r="X10" s="34" t="s">
        <v>85</v>
      </c>
      <c r="Y10" s="34" t="s">
        <v>38</v>
      </c>
      <c r="Z10" s="34" t="s">
        <v>114</v>
      </c>
      <c r="AA10" s="34" t="s">
        <v>88</v>
      </c>
      <c r="AB10" s="34" t="s">
        <v>65</v>
      </c>
      <c r="AC10" s="34" t="s">
        <v>117</v>
      </c>
      <c r="AD10" s="34" t="s">
        <v>67</v>
      </c>
      <c r="AE10" s="34" t="s">
        <v>61</v>
      </c>
      <c r="AF10" s="34" t="s">
        <v>85</v>
      </c>
      <c r="AG10" s="34">
        <v>0.23</v>
      </c>
      <c r="AH10" s="34" t="s">
        <v>87</v>
      </c>
      <c r="AI10" s="34">
        <v>0.18</v>
      </c>
    </row>
    <row r="11" spans="1:35" customFormat="1" ht="19.95" customHeight="1" x14ac:dyDescent="0.35">
      <c r="A11" s="35" t="s">
        <v>134</v>
      </c>
      <c r="B11" s="31" t="s">
        <v>507</v>
      </c>
      <c r="C11" s="38" t="s">
        <v>187</v>
      </c>
      <c r="D11" s="31" t="s">
        <v>93</v>
      </c>
      <c r="E11" s="31" t="s">
        <v>47</v>
      </c>
      <c r="F11" s="31" t="s">
        <v>460</v>
      </c>
      <c r="G11" s="31" t="s">
        <v>290</v>
      </c>
      <c r="H11" s="31" t="s">
        <v>405</v>
      </c>
      <c r="I11" s="31" t="s">
        <v>120</v>
      </c>
      <c r="J11" s="31" t="s">
        <v>474</v>
      </c>
      <c r="K11" s="31" t="s">
        <v>253</v>
      </c>
      <c r="L11" s="31" t="s">
        <v>70</v>
      </c>
      <c r="M11" s="31" t="s">
        <v>132</v>
      </c>
      <c r="N11" s="31" t="s">
        <v>71</v>
      </c>
      <c r="O11" s="31" t="s">
        <v>82</v>
      </c>
      <c r="P11" s="31" t="s">
        <v>73</v>
      </c>
      <c r="Q11" s="31" t="s">
        <v>79</v>
      </c>
      <c r="R11" s="31" t="s">
        <v>134</v>
      </c>
      <c r="S11" s="31" t="s">
        <v>43</v>
      </c>
      <c r="T11" s="31" t="s">
        <v>51</v>
      </c>
      <c r="U11" s="31" t="s">
        <v>79</v>
      </c>
      <c r="V11" s="31" t="s">
        <v>230</v>
      </c>
      <c r="W11" s="31" t="s">
        <v>396</v>
      </c>
      <c r="X11" s="31" t="s">
        <v>450</v>
      </c>
      <c r="Y11" s="31" t="s">
        <v>162</v>
      </c>
      <c r="Z11" s="31" t="s">
        <v>12</v>
      </c>
      <c r="AA11" s="31" t="s">
        <v>70</v>
      </c>
      <c r="AB11" s="31" t="s">
        <v>22</v>
      </c>
      <c r="AC11" s="31" t="s">
        <v>111</v>
      </c>
      <c r="AD11" s="31" t="s">
        <v>79</v>
      </c>
      <c r="AE11" s="31" t="s">
        <v>51</v>
      </c>
      <c r="AF11" s="31" t="s">
        <v>450</v>
      </c>
      <c r="AG11" s="31" t="s">
        <v>163</v>
      </c>
      <c r="AH11" s="31" t="s">
        <v>79</v>
      </c>
      <c r="AI11" s="31" t="s">
        <v>107</v>
      </c>
    </row>
    <row r="12" spans="1:35" customFormat="1" ht="19.95" customHeight="1" x14ac:dyDescent="0.35">
      <c r="A12" s="36">
        <v>5</v>
      </c>
      <c r="B12" s="33">
        <v>0.113</v>
      </c>
      <c r="C12" s="37" t="s">
        <v>115</v>
      </c>
      <c r="D12" s="34" t="s">
        <v>115</v>
      </c>
      <c r="E12" s="34" t="s">
        <v>127</v>
      </c>
      <c r="F12" s="34" t="s">
        <v>115</v>
      </c>
      <c r="G12" s="34">
        <v>0.13</v>
      </c>
      <c r="H12" s="34" t="s">
        <v>115</v>
      </c>
      <c r="I12" s="34" t="s">
        <v>126</v>
      </c>
      <c r="J12" s="34">
        <v>0.11</v>
      </c>
      <c r="K12" s="34" t="s">
        <v>128</v>
      </c>
      <c r="L12" s="34">
        <v>0.16</v>
      </c>
      <c r="M12" s="34" t="s">
        <v>84</v>
      </c>
      <c r="N12" s="34" t="s">
        <v>115</v>
      </c>
      <c r="O12" s="34" t="s">
        <v>68</v>
      </c>
      <c r="P12" s="34" t="s">
        <v>66</v>
      </c>
      <c r="Q12" s="34" t="s">
        <v>64</v>
      </c>
      <c r="R12" s="34" t="s">
        <v>127</v>
      </c>
      <c r="S12" s="34">
        <v>0.17</v>
      </c>
      <c r="T12" s="34" t="s">
        <v>116</v>
      </c>
      <c r="U12" s="34" t="s">
        <v>89</v>
      </c>
      <c r="V12" s="34" t="s">
        <v>126</v>
      </c>
      <c r="W12" s="34">
        <v>0.19</v>
      </c>
      <c r="X12" s="34" t="s">
        <v>116</v>
      </c>
      <c r="Y12" s="34" t="s">
        <v>154</v>
      </c>
      <c r="Z12" s="34" t="s">
        <v>116</v>
      </c>
      <c r="AA12" s="34" t="s">
        <v>89</v>
      </c>
      <c r="AB12" s="34" t="s">
        <v>212</v>
      </c>
      <c r="AC12" s="34" t="s">
        <v>126</v>
      </c>
      <c r="AD12" s="34" t="s">
        <v>126</v>
      </c>
      <c r="AE12" s="34" t="s">
        <v>64</v>
      </c>
      <c r="AF12" s="34" t="s">
        <v>64</v>
      </c>
      <c r="AG12" s="34" t="s">
        <v>115</v>
      </c>
      <c r="AH12" s="34" t="s">
        <v>39</v>
      </c>
      <c r="AI12" s="34" t="s">
        <v>212</v>
      </c>
    </row>
    <row r="13" spans="1:35" customFormat="1" ht="19.95" customHeight="1" x14ac:dyDescent="0.35">
      <c r="A13" s="35" t="s">
        <v>83</v>
      </c>
      <c r="B13" s="31" t="s">
        <v>425</v>
      </c>
      <c r="C13" s="38" t="s">
        <v>95</v>
      </c>
      <c r="D13" s="31" t="s">
        <v>17</v>
      </c>
      <c r="E13" s="31" t="s">
        <v>432</v>
      </c>
      <c r="F13" s="31" t="s">
        <v>24</v>
      </c>
      <c r="G13" s="31" t="s">
        <v>51</v>
      </c>
      <c r="H13" s="31" t="s">
        <v>82</v>
      </c>
      <c r="I13" s="31" t="s">
        <v>395</v>
      </c>
      <c r="J13" s="31" t="s">
        <v>168</v>
      </c>
      <c r="K13" s="31" t="s">
        <v>78</v>
      </c>
      <c r="L13" s="31" t="s">
        <v>75</v>
      </c>
      <c r="M13" s="31" t="s">
        <v>83</v>
      </c>
      <c r="N13" s="31" t="s">
        <v>109</v>
      </c>
      <c r="O13" s="31" t="s">
        <v>47</v>
      </c>
      <c r="P13" s="31" t="s">
        <v>74</v>
      </c>
      <c r="Q13" s="31" t="s">
        <v>74</v>
      </c>
      <c r="R13" s="31" t="s">
        <v>72</v>
      </c>
      <c r="S13" s="31" t="s">
        <v>432</v>
      </c>
      <c r="T13" s="31" t="s">
        <v>466</v>
      </c>
      <c r="U13" s="31" t="s">
        <v>133</v>
      </c>
      <c r="V13" s="31" t="s">
        <v>79</v>
      </c>
      <c r="W13" s="31" t="s">
        <v>249</v>
      </c>
      <c r="X13" s="31" t="s">
        <v>82</v>
      </c>
      <c r="Y13" s="31" t="s">
        <v>80</v>
      </c>
      <c r="Z13" s="31" t="s">
        <v>187</v>
      </c>
      <c r="AA13" s="31" t="s">
        <v>72</v>
      </c>
      <c r="AB13" s="31" t="s">
        <v>293</v>
      </c>
      <c r="AC13" s="31" t="s">
        <v>152</v>
      </c>
      <c r="AD13" s="31" t="s">
        <v>76</v>
      </c>
      <c r="AE13" s="31" t="s">
        <v>77</v>
      </c>
      <c r="AF13" s="31" t="s">
        <v>80</v>
      </c>
      <c r="AG13" s="31" t="s">
        <v>46</v>
      </c>
      <c r="AH13" s="31" t="s">
        <v>71</v>
      </c>
      <c r="AI13" s="31" t="s">
        <v>412</v>
      </c>
    </row>
    <row r="14" spans="1:35" customFormat="1" ht="19.95" customHeight="1" x14ac:dyDescent="0.35">
      <c r="A14" s="36">
        <v>1</v>
      </c>
      <c r="B14" s="33">
        <v>0.114</v>
      </c>
      <c r="C14" s="37" t="s">
        <v>116</v>
      </c>
      <c r="D14" s="34" t="s">
        <v>128</v>
      </c>
      <c r="E14" s="34" t="s">
        <v>154</v>
      </c>
      <c r="F14" s="34" t="s">
        <v>166</v>
      </c>
      <c r="G14" s="34" t="s">
        <v>67</v>
      </c>
      <c r="H14" s="34" t="s">
        <v>85</v>
      </c>
      <c r="I14" s="34" t="s">
        <v>115</v>
      </c>
      <c r="J14" s="34" t="s">
        <v>126</v>
      </c>
      <c r="K14" s="34" t="s">
        <v>89</v>
      </c>
      <c r="L14" s="34" t="s">
        <v>67</v>
      </c>
      <c r="M14" s="34" t="s">
        <v>87</v>
      </c>
      <c r="N14" s="34">
        <v>0.23</v>
      </c>
      <c r="O14" s="34" t="s">
        <v>117</v>
      </c>
      <c r="P14" s="34" t="s">
        <v>166</v>
      </c>
      <c r="Q14" s="34">
        <v>0.17</v>
      </c>
      <c r="R14" s="34" t="s">
        <v>87</v>
      </c>
      <c r="S14" s="34" t="s">
        <v>126</v>
      </c>
      <c r="T14" s="34" t="s">
        <v>129</v>
      </c>
      <c r="U14" s="34" t="s">
        <v>53</v>
      </c>
      <c r="V14" s="34" t="s">
        <v>86</v>
      </c>
      <c r="W14" s="34" t="s">
        <v>117</v>
      </c>
      <c r="X14" s="34" t="s">
        <v>61</v>
      </c>
      <c r="Y14" s="34" t="s">
        <v>126</v>
      </c>
      <c r="Z14" s="34">
        <v>0.25</v>
      </c>
      <c r="AA14" s="34" t="s">
        <v>87</v>
      </c>
      <c r="AB14" s="34" t="s">
        <v>117</v>
      </c>
      <c r="AC14" s="34">
        <v>0.17</v>
      </c>
      <c r="AD14" s="34" t="s">
        <v>65</v>
      </c>
      <c r="AE14" s="34" t="s">
        <v>86</v>
      </c>
      <c r="AF14" s="34" t="s">
        <v>88</v>
      </c>
      <c r="AG14" s="34" t="s">
        <v>65</v>
      </c>
      <c r="AH14" s="34" t="s">
        <v>33</v>
      </c>
      <c r="AI14" s="34" t="s">
        <v>166</v>
      </c>
    </row>
    <row r="15" spans="1:35" customFormat="1" ht="19.95" customHeight="1" x14ac:dyDescent="0.35">
      <c r="A15" s="35" t="s">
        <v>71</v>
      </c>
      <c r="B15" s="31" t="s">
        <v>252</v>
      </c>
      <c r="C15" s="38" t="s">
        <v>19</v>
      </c>
      <c r="D15" s="31" t="s">
        <v>443</v>
      </c>
      <c r="E15" s="31" t="s">
        <v>121</v>
      </c>
      <c r="F15" s="31" t="s">
        <v>44</v>
      </c>
      <c r="G15" s="31" t="s">
        <v>12</v>
      </c>
      <c r="H15" s="31" t="s">
        <v>231</v>
      </c>
      <c r="I15" s="31" t="s">
        <v>170</v>
      </c>
      <c r="J15" s="31" t="s">
        <v>472</v>
      </c>
      <c r="K15" s="31" t="s">
        <v>396</v>
      </c>
      <c r="L15" s="31" t="s">
        <v>46</v>
      </c>
      <c r="M15" s="31" t="s">
        <v>157</v>
      </c>
      <c r="N15" s="31" t="s">
        <v>76</v>
      </c>
      <c r="O15" s="31" t="s">
        <v>400</v>
      </c>
      <c r="P15" s="31" t="s">
        <v>79</v>
      </c>
      <c r="Q15" s="31" t="s">
        <v>134</v>
      </c>
      <c r="R15" s="31" t="s">
        <v>71</v>
      </c>
      <c r="S15" s="31" t="s">
        <v>162</v>
      </c>
      <c r="T15" s="31" t="s">
        <v>249</v>
      </c>
      <c r="U15" s="31" t="s">
        <v>76</v>
      </c>
      <c r="V15" s="31" t="s">
        <v>122</v>
      </c>
      <c r="W15" s="31" t="s">
        <v>122</v>
      </c>
      <c r="X15" s="31" t="s">
        <v>23</v>
      </c>
      <c r="Y15" s="31" t="s">
        <v>163</v>
      </c>
      <c r="Z15" s="31" t="s">
        <v>136</v>
      </c>
      <c r="AA15" s="31" t="s">
        <v>156</v>
      </c>
      <c r="AB15" s="31" t="s">
        <v>224</v>
      </c>
      <c r="AC15" s="31" t="s">
        <v>249</v>
      </c>
      <c r="AD15" s="31" t="s">
        <v>71</v>
      </c>
      <c r="AE15" s="31" t="s">
        <v>43</v>
      </c>
      <c r="AF15" s="31" t="s">
        <v>152</v>
      </c>
      <c r="AG15" s="31" t="s">
        <v>77</v>
      </c>
      <c r="AH15" s="31" t="s">
        <v>72</v>
      </c>
      <c r="AI15" s="31" t="s">
        <v>429</v>
      </c>
    </row>
    <row r="16" spans="1:35" customFormat="1" ht="19.95" customHeight="1" x14ac:dyDescent="0.35">
      <c r="A16" s="36">
        <v>4</v>
      </c>
      <c r="B16" s="33">
        <v>9.6000000000000002E-2</v>
      </c>
      <c r="C16" s="37" t="s">
        <v>67</v>
      </c>
      <c r="D16" s="34" t="s">
        <v>116</v>
      </c>
      <c r="E16" s="34" t="s">
        <v>68</v>
      </c>
      <c r="F16" s="34" t="s">
        <v>67</v>
      </c>
      <c r="G16" s="34" t="s">
        <v>64</v>
      </c>
      <c r="H16" s="34" t="s">
        <v>115</v>
      </c>
      <c r="I16" s="34" t="s">
        <v>127</v>
      </c>
      <c r="J16" s="34" t="s">
        <v>128</v>
      </c>
      <c r="K16" s="34" t="s">
        <v>166</v>
      </c>
      <c r="L16" s="34" t="s">
        <v>126</v>
      </c>
      <c r="M16" s="34" t="s">
        <v>64</v>
      </c>
      <c r="N16" s="34" t="s">
        <v>127</v>
      </c>
      <c r="O16" s="34" t="s">
        <v>67</v>
      </c>
      <c r="P16" s="34" t="s">
        <v>61</v>
      </c>
      <c r="Q16" s="34" t="s">
        <v>212</v>
      </c>
      <c r="R16" s="34" t="s">
        <v>85</v>
      </c>
      <c r="S16" s="34" t="s">
        <v>67</v>
      </c>
      <c r="T16" s="34" t="s">
        <v>116</v>
      </c>
      <c r="U16" s="34" t="s">
        <v>67</v>
      </c>
      <c r="V16" s="34" t="s">
        <v>166</v>
      </c>
      <c r="W16" s="34" t="s">
        <v>128</v>
      </c>
      <c r="X16" s="34" t="s">
        <v>212</v>
      </c>
      <c r="Y16" s="34" t="s">
        <v>128</v>
      </c>
      <c r="Z16" s="34" t="s">
        <v>116</v>
      </c>
      <c r="AA16" s="34" t="s">
        <v>85</v>
      </c>
      <c r="AB16" s="34" t="s">
        <v>126</v>
      </c>
      <c r="AC16" s="34" t="s">
        <v>212</v>
      </c>
      <c r="AD16" s="34" t="s">
        <v>129</v>
      </c>
      <c r="AE16" s="34" t="s">
        <v>85</v>
      </c>
      <c r="AF16" s="34" t="s">
        <v>67</v>
      </c>
      <c r="AG16" s="34" t="s">
        <v>128</v>
      </c>
      <c r="AH16" s="34" t="s">
        <v>61</v>
      </c>
      <c r="AI16" s="34" t="s">
        <v>115</v>
      </c>
    </row>
    <row r="17" spans="1:37" customFormat="1" ht="19.95" customHeight="1" x14ac:dyDescent="0.35">
      <c r="A17" s="35" t="s">
        <v>73</v>
      </c>
      <c r="B17" s="31" t="s">
        <v>535</v>
      </c>
      <c r="C17" s="38" t="s">
        <v>511</v>
      </c>
      <c r="D17" s="31" t="s">
        <v>437</v>
      </c>
      <c r="E17" s="31" t="s">
        <v>74</v>
      </c>
      <c r="F17" s="31" t="s">
        <v>26</v>
      </c>
      <c r="G17" s="31" t="s">
        <v>153</v>
      </c>
      <c r="H17" s="31" t="s">
        <v>253</v>
      </c>
      <c r="I17" s="31" t="s">
        <v>191</v>
      </c>
      <c r="J17" s="31" t="s">
        <v>268</v>
      </c>
      <c r="K17" s="31" t="s">
        <v>130</v>
      </c>
      <c r="L17" s="31" t="s">
        <v>71</v>
      </c>
      <c r="M17" s="31" t="s">
        <v>93</v>
      </c>
      <c r="N17" s="31" t="s">
        <v>72</v>
      </c>
      <c r="O17" s="31" t="s">
        <v>76</v>
      </c>
      <c r="P17" s="31" t="s">
        <v>134</v>
      </c>
      <c r="Q17" s="31" t="s">
        <v>72</v>
      </c>
      <c r="R17" s="31" t="s">
        <v>73</v>
      </c>
      <c r="S17" s="31" t="s">
        <v>109</v>
      </c>
      <c r="T17" s="31" t="s">
        <v>81</v>
      </c>
      <c r="U17" s="31" t="s">
        <v>72</v>
      </c>
      <c r="V17" s="31" t="s">
        <v>157</v>
      </c>
      <c r="W17" s="31" t="s">
        <v>75</v>
      </c>
      <c r="X17" s="31" t="s">
        <v>249</v>
      </c>
      <c r="Y17" s="31" t="s">
        <v>83</v>
      </c>
      <c r="Z17" s="31" t="s">
        <v>76</v>
      </c>
      <c r="AA17" s="31" t="s">
        <v>150</v>
      </c>
      <c r="AB17" s="31" t="s">
        <v>162</v>
      </c>
      <c r="AC17" s="31" t="s">
        <v>79</v>
      </c>
      <c r="AD17" s="31" t="s">
        <v>71</v>
      </c>
      <c r="AE17" s="31" t="s">
        <v>536</v>
      </c>
      <c r="AF17" s="31" t="s">
        <v>537</v>
      </c>
      <c r="AG17" s="31" t="s">
        <v>134</v>
      </c>
      <c r="AH17" s="31" t="s">
        <v>72</v>
      </c>
      <c r="AI17" s="31" t="s">
        <v>46</v>
      </c>
    </row>
    <row r="18" spans="1:37" customFormat="1" ht="19.95" customHeight="1" x14ac:dyDescent="0.35">
      <c r="A18" s="36">
        <v>10</v>
      </c>
      <c r="B18" s="33">
        <v>9.2999999999999999E-2</v>
      </c>
      <c r="C18" s="37" t="s">
        <v>128</v>
      </c>
      <c r="D18" s="34" t="s">
        <v>67</v>
      </c>
      <c r="E18" s="34" t="s">
        <v>84</v>
      </c>
      <c r="F18" s="34" t="s">
        <v>128</v>
      </c>
      <c r="G18" s="34" t="s">
        <v>128</v>
      </c>
      <c r="H18" s="34" t="s">
        <v>115</v>
      </c>
      <c r="I18" s="34" t="s">
        <v>127</v>
      </c>
      <c r="J18" s="34" t="s">
        <v>115</v>
      </c>
      <c r="K18" s="34" t="s">
        <v>127</v>
      </c>
      <c r="L18" s="34" t="s">
        <v>84</v>
      </c>
      <c r="M18" s="34" t="s">
        <v>114</v>
      </c>
      <c r="N18" s="34" t="s">
        <v>87</v>
      </c>
      <c r="O18" s="34" t="s">
        <v>84</v>
      </c>
      <c r="P18" s="34" t="s">
        <v>116</v>
      </c>
      <c r="Q18" s="34" t="s">
        <v>87</v>
      </c>
      <c r="R18" s="34" t="s">
        <v>212</v>
      </c>
      <c r="S18" s="34" t="s">
        <v>61</v>
      </c>
      <c r="T18" s="34" t="s">
        <v>86</v>
      </c>
      <c r="U18" s="34" t="s">
        <v>87</v>
      </c>
      <c r="V18" s="34" t="s">
        <v>166</v>
      </c>
      <c r="W18" s="34" t="s">
        <v>61</v>
      </c>
      <c r="X18" s="34" t="s">
        <v>126</v>
      </c>
      <c r="Y18" s="34" t="s">
        <v>86</v>
      </c>
      <c r="Z18" s="34" t="s">
        <v>86</v>
      </c>
      <c r="AA18" s="34" t="s">
        <v>118</v>
      </c>
      <c r="AB18" s="34" t="s">
        <v>84</v>
      </c>
      <c r="AC18" s="34" t="s">
        <v>86</v>
      </c>
      <c r="AD18" s="34" t="s">
        <v>118</v>
      </c>
      <c r="AE18" s="34">
        <v>0.21</v>
      </c>
      <c r="AF18" s="34" t="s">
        <v>62</v>
      </c>
      <c r="AG18" s="34" t="s">
        <v>61</v>
      </c>
      <c r="AH18" s="34" t="s">
        <v>88</v>
      </c>
      <c r="AI18" s="34" t="s">
        <v>88</v>
      </c>
      <c r="AJ18" s="47"/>
      <c r="AK18" s="47"/>
    </row>
    <row r="19" spans="1:37" customFormat="1" ht="19.95" customHeight="1" x14ac:dyDescent="0.35">
      <c r="A19" s="35" t="s">
        <v>74</v>
      </c>
      <c r="B19" s="31" t="s">
        <v>463</v>
      </c>
      <c r="C19" s="38" t="s">
        <v>474</v>
      </c>
      <c r="D19" s="31" t="s">
        <v>265</v>
      </c>
      <c r="E19" s="31" t="s">
        <v>81</v>
      </c>
      <c r="F19" s="31" t="s">
        <v>396</v>
      </c>
      <c r="G19" s="31" t="s">
        <v>26</v>
      </c>
      <c r="H19" s="31" t="s">
        <v>160</v>
      </c>
      <c r="I19" s="31" t="s">
        <v>474</v>
      </c>
      <c r="J19" s="31" t="s">
        <v>51</v>
      </c>
      <c r="K19" s="31" t="s">
        <v>43</v>
      </c>
      <c r="L19" s="31" t="s">
        <v>48</v>
      </c>
      <c r="M19" s="31" t="s">
        <v>50</v>
      </c>
      <c r="N19" s="31" t="s">
        <v>76</v>
      </c>
      <c r="O19" s="31" t="s">
        <v>74</v>
      </c>
      <c r="P19" s="31" t="s">
        <v>83</v>
      </c>
      <c r="Q19" s="31" t="s">
        <v>83</v>
      </c>
      <c r="R19" s="31" t="s">
        <v>73</v>
      </c>
      <c r="S19" s="31" t="s">
        <v>82</v>
      </c>
      <c r="T19" s="31" t="s">
        <v>405</v>
      </c>
      <c r="U19" s="31" t="s">
        <v>83</v>
      </c>
      <c r="V19" s="31" t="s">
        <v>165</v>
      </c>
      <c r="W19" s="31" t="s">
        <v>165</v>
      </c>
      <c r="X19" s="31" t="s">
        <v>263</v>
      </c>
      <c r="Y19" s="31" t="s">
        <v>73</v>
      </c>
      <c r="Z19" s="31" t="s">
        <v>69</v>
      </c>
      <c r="AA19" s="31" t="s">
        <v>165</v>
      </c>
      <c r="AB19" s="31" t="s">
        <v>263</v>
      </c>
      <c r="AC19" s="31" t="s">
        <v>69</v>
      </c>
      <c r="AD19" s="31" t="s">
        <v>83</v>
      </c>
      <c r="AE19" s="31" t="s">
        <v>222</v>
      </c>
      <c r="AF19" s="31" t="s">
        <v>26</v>
      </c>
      <c r="AG19" s="31" t="s">
        <v>77</v>
      </c>
      <c r="AH19" s="31" t="s">
        <v>72</v>
      </c>
      <c r="AI19" s="31" t="s">
        <v>227</v>
      </c>
    </row>
    <row r="20" spans="1:37" customFormat="1" ht="19.95" customHeight="1" x14ac:dyDescent="0.35">
      <c r="A20" s="36">
        <v>6</v>
      </c>
      <c r="B20" s="33">
        <v>9.1999999999999998E-2</v>
      </c>
      <c r="C20" s="37" t="s">
        <v>127</v>
      </c>
      <c r="D20" s="34" t="s">
        <v>128</v>
      </c>
      <c r="E20" s="34" t="s">
        <v>61</v>
      </c>
      <c r="F20" s="34" t="s">
        <v>128</v>
      </c>
      <c r="G20" s="34" t="s">
        <v>128</v>
      </c>
      <c r="H20" s="34" t="s">
        <v>128</v>
      </c>
      <c r="I20" s="34" t="s">
        <v>116</v>
      </c>
      <c r="J20" s="34" t="s">
        <v>64</v>
      </c>
      <c r="K20" s="34" t="s">
        <v>67</v>
      </c>
      <c r="L20" s="34" t="s">
        <v>126</v>
      </c>
      <c r="M20" s="34" t="s">
        <v>64</v>
      </c>
      <c r="N20" s="34" t="s">
        <v>127</v>
      </c>
      <c r="O20" s="34" t="s">
        <v>64</v>
      </c>
      <c r="P20" s="34" t="s">
        <v>84</v>
      </c>
      <c r="Q20" s="34" t="s">
        <v>85</v>
      </c>
      <c r="R20" s="34" t="s">
        <v>212</v>
      </c>
      <c r="S20" s="34" t="s">
        <v>67</v>
      </c>
      <c r="T20" s="34" t="s">
        <v>67</v>
      </c>
      <c r="U20" s="34" t="s">
        <v>61</v>
      </c>
      <c r="V20" s="34" t="s">
        <v>154</v>
      </c>
      <c r="W20" s="34" t="s">
        <v>67</v>
      </c>
      <c r="X20" s="34" t="s">
        <v>154</v>
      </c>
      <c r="Y20" s="34" t="s">
        <v>127</v>
      </c>
      <c r="Z20" s="34" t="s">
        <v>127</v>
      </c>
      <c r="AA20" s="34" t="s">
        <v>64</v>
      </c>
      <c r="AB20" s="34" t="s">
        <v>128</v>
      </c>
      <c r="AC20" s="34" t="s">
        <v>127</v>
      </c>
      <c r="AD20" s="34" t="s">
        <v>89</v>
      </c>
      <c r="AE20" s="34" t="s">
        <v>128</v>
      </c>
      <c r="AF20" s="34" t="s">
        <v>127</v>
      </c>
      <c r="AG20" s="34" t="s">
        <v>67</v>
      </c>
      <c r="AH20" s="34" t="s">
        <v>87</v>
      </c>
      <c r="AI20" s="34" t="s">
        <v>128</v>
      </c>
    </row>
    <row r="21" spans="1:37" customFormat="1" ht="19.95" customHeight="1" x14ac:dyDescent="0.35">
      <c r="A21" s="35" t="s">
        <v>109</v>
      </c>
      <c r="B21" s="31" t="s">
        <v>259</v>
      </c>
      <c r="C21" s="38" t="s">
        <v>152</v>
      </c>
      <c r="D21" s="31" t="s">
        <v>404</v>
      </c>
      <c r="E21" s="31" t="s">
        <v>124</v>
      </c>
      <c r="F21" s="31" t="s">
        <v>253</v>
      </c>
      <c r="G21" s="31" t="s">
        <v>450</v>
      </c>
      <c r="H21" s="31" t="s">
        <v>165</v>
      </c>
      <c r="I21" s="31" t="s">
        <v>161</v>
      </c>
      <c r="J21" s="31" t="s">
        <v>177</v>
      </c>
      <c r="K21" s="31" t="s">
        <v>48</v>
      </c>
      <c r="L21" s="31" t="s">
        <v>74</v>
      </c>
      <c r="M21" s="31" t="s">
        <v>168</v>
      </c>
      <c r="N21" s="31" t="s">
        <v>72</v>
      </c>
      <c r="O21" s="31" t="s">
        <v>79</v>
      </c>
      <c r="P21" s="31" t="s">
        <v>83</v>
      </c>
      <c r="Q21" s="31" t="s">
        <v>72</v>
      </c>
      <c r="R21" s="31" t="s">
        <v>77</v>
      </c>
      <c r="S21" s="31" t="s">
        <v>81</v>
      </c>
      <c r="T21" s="31" t="s">
        <v>133</v>
      </c>
      <c r="U21" s="31" t="s">
        <v>83</v>
      </c>
      <c r="V21" s="31" t="s">
        <v>75</v>
      </c>
      <c r="W21" s="31" t="s">
        <v>81</v>
      </c>
      <c r="X21" s="31" t="s">
        <v>48</v>
      </c>
      <c r="Y21" s="31" t="s">
        <v>76</v>
      </c>
      <c r="Z21" s="31" t="s">
        <v>109</v>
      </c>
      <c r="AA21" s="31" t="s">
        <v>95</v>
      </c>
      <c r="AB21" s="31" t="s">
        <v>162</v>
      </c>
      <c r="AC21" s="31" t="s">
        <v>163</v>
      </c>
      <c r="AD21" s="31" t="s">
        <v>72</v>
      </c>
      <c r="AE21" s="31" t="s">
        <v>278</v>
      </c>
      <c r="AF21" s="31" t="s">
        <v>505</v>
      </c>
      <c r="AG21" s="31" t="s">
        <v>71</v>
      </c>
      <c r="AH21" s="31" t="s">
        <v>83</v>
      </c>
      <c r="AI21" s="31" t="s">
        <v>164</v>
      </c>
    </row>
    <row r="22" spans="1:37" customFormat="1" ht="19.95" customHeight="1" x14ac:dyDescent="0.35">
      <c r="A22" s="36">
        <v>9</v>
      </c>
      <c r="B22" s="33">
        <v>8.2000000000000003E-2</v>
      </c>
      <c r="C22" s="37" t="s">
        <v>64</v>
      </c>
      <c r="D22" s="34" t="s">
        <v>67</v>
      </c>
      <c r="E22" s="34" t="s">
        <v>154</v>
      </c>
      <c r="F22" s="34" t="s">
        <v>64</v>
      </c>
      <c r="G22" s="34" t="s">
        <v>127</v>
      </c>
      <c r="H22" s="34" t="s">
        <v>127</v>
      </c>
      <c r="I22" s="34" t="s">
        <v>89</v>
      </c>
      <c r="J22" s="34" t="s">
        <v>116</v>
      </c>
      <c r="K22" s="34" t="s">
        <v>85</v>
      </c>
      <c r="L22" s="34" t="s">
        <v>61</v>
      </c>
      <c r="M22" s="34" t="s">
        <v>118</v>
      </c>
      <c r="N22" s="34" t="s">
        <v>87</v>
      </c>
      <c r="O22" s="34" t="s">
        <v>88</v>
      </c>
      <c r="P22" s="34" t="s">
        <v>84</v>
      </c>
      <c r="Q22" s="34" t="s">
        <v>87</v>
      </c>
      <c r="R22" s="34" t="s">
        <v>166</v>
      </c>
      <c r="S22" s="34" t="s">
        <v>84</v>
      </c>
      <c r="T22" s="34" t="s">
        <v>84</v>
      </c>
      <c r="U22" s="34" t="s">
        <v>84</v>
      </c>
      <c r="V22" s="34" t="s">
        <v>89</v>
      </c>
      <c r="W22" s="34" t="s">
        <v>88</v>
      </c>
      <c r="X22" s="34" t="s">
        <v>61</v>
      </c>
      <c r="Y22" s="34" t="s">
        <v>88</v>
      </c>
      <c r="Z22" s="34" t="s">
        <v>88</v>
      </c>
      <c r="AA22" s="34" t="s">
        <v>129</v>
      </c>
      <c r="AB22" s="34" t="s">
        <v>84</v>
      </c>
      <c r="AC22" s="34" t="s">
        <v>84</v>
      </c>
      <c r="AD22" s="34" t="s">
        <v>86</v>
      </c>
      <c r="AE22" s="34" t="s">
        <v>166</v>
      </c>
      <c r="AF22" s="34" t="s">
        <v>117</v>
      </c>
      <c r="AG22" s="34" t="s">
        <v>84</v>
      </c>
      <c r="AH22" s="34" t="s">
        <v>116</v>
      </c>
      <c r="AI22" s="34" t="s">
        <v>88</v>
      </c>
    </row>
    <row r="23" spans="1:37" customFormat="1" ht="19.95" customHeight="1" x14ac:dyDescent="0.35">
      <c r="A23" s="35" t="s">
        <v>76</v>
      </c>
      <c r="B23" s="31" t="s">
        <v>169</v>
      </c>
      <c r="C23" s="38" t="s">
        <v>97</v>
      </c>
      <c r="D23" s="31" t="s">
        <v>396</v>
      </c>
      <c r="E23" s="31" t="s">
        <v>134</v>
      </c>
      <c r="F23" s="31" t="s">
        <v>51</v>
      </c>
      <c r="G23" s="31" t="s">
        <v>151</v>
      </c>
      <c r="H23" s="31" t="s">
        <v>78</v>
      </c>
      <c r="I23" s="31" t="s">
        <v>153</v>
      </c>
      <c r="J23" s="31" t="s">
        <v>108</v>
      </c>
      <c r="K23" s="31" t="s">
        <v>432</v>
      </c>
      <c r="L23" s="31" t="s">
        <v>78</v>
      </c>
      <c r="M23" s="31" t="s">
        <v>73</v>
      </c>
      <c r="N23" s="31" t="s">
        <v>400</v>
      </c>
      <c r="O23" s="31" t="s">
        <v>400</v>
      </c>
      <c r="P23" s="31" t="s">
        <v>83</v>
      </c>
      <c r="Q23" s="31" t="s">
        <v>76</v>
      </c>
      <c r="R23" s="31" t="s">
        <v>83</v>
      </c>
      <c r="S23" s="31" t="s">
        <v>133</v>
      </c>
      <c r="T23" s="31" t="s">
        <v>111</v>
      </c>
      <c r="U23" s="31" t="s">
        <v>72</v>
      </c>
      <c r="V23" s="31" t="s">
        <v>80</v>
      </c>
      <c r="W23" s="31" t="s">
        <v>70</v>
      </c>
      <c r="X23" s="31" t="s">
        <v>160</v>
      </c>
      <c r="Y23" s="31" t="s">
        <v>77</v>
      </c>
      <c r="Z23" s="31" t="s">
        <v>121</v>
      </c>
      <c r="AA23" s="31" t="s">
        <v>75</v>
      </c>
      <c r="AB23" s="31" t="s">
        <v>26</v>
      </c>
      <c r="AC23" s="31" t="s">
        <v>436</v>
      </c>
      <c r="AD23" s="31" t="s">
        <v>83</v>
      </c>
      <c r="AE23" s="31" t="s">
        <v>156</v>
      </c>
      <c r="AF23" s="31" t="s">
        <v>48</v>
      </c>
      <c r="AG23" s="31" t="s">
        <v>73</v>
      </c>
      <c r="AH23" s="31" t="s">
        <v>72</v>
      </c>
      <c r="AI23" s="31" t="s">
        <v>22</v>
      </c>
    </row>
    <row r="24" spans="1:37" customFormat="1" ht="19.95" customHeight="1" x14ac:dyDescent="0.35">
      <c r="A24" s="36">
        <v>3</v>
      </c>
      <c r="B24" s="33">
        <v>7.0000000000000007E-2</v>
      </c>
      <c r="C24" s="37" t="s">
        <v>64</v>
      </c>
      <c r="D24" s="34" t="s">
        <v>64</v>
      </c>
      <c r="E24" s="34" t="s">
        <v>84</v>
      </c>
      <c r="F24" s="34" t="s">
        <v>67</v>
      </c>
      <c r="G24" s="34" t="s">
        <v>64</v>
      </c>
      <c r="H24" s="34" t="s">
        <v>89</v>
      </c>
      <c r="I24" s="34" t="s">
        <v>67</v>
      </c>
      <c r="J24" s="34" t="s">
        <v>89</v>
      </c>
      <c r="K24" s="34" t="s">
        <v>89</v>
      </c>
      <c r="L24" s="34" t="s">
        <v>212</v>
      </c>
      <c r="M24" s="34" t="s">
        <v>88</v>
      </c>
      <c r="N24" s="34">
        <v>0.21</v>
      </c>
      <c r="O24" s="34" t="s">
        <v>67</v>
      </c>
      <c r="P24" s="34" t="s">
        <v>88</v>
      </c>
      <c r="Q24" s="34" t="s">
        <v>127</v>
      </c>
      <c r="R24" s="34" t="s">
        <v>86</v>
      </c>
      <c r="S24" s="34" t="s">
        <v>89</v>
      </c>
      <c r="T24" s="34" t="s">
        <v>128</v>
      </c>
      <c r="U24" s="34" t="s">
        <v>88</v>
      </c>
      <c r="V24" s="34" t="s">
        <v>127</v>
      </c>
      <c r="W24" s="34" t="s">
        <v>127</v>
      </c>
      <c r="X24" s="34" t="s">
        <v>127</v>
      </c>
      <c r="Y24" s="34" t="s">
        <v>127</v>
      </c>
      <c r="Z24" s="34" t="s">
        <v>128</v>
      </c>
      <c r="AA24" s="34" t="s">
        <v>84</v>
      </c>
      <c r="AB24" s="34" t="s">
        <v>67</v>
      </c>
      <c r="AC24" s="34" t="s">
        <v>115</v>
      </c>
      <c r="AD24" s="34" t="s">
        <v>85</v>
      </c>
      <c r="AE24" s="34" t="s">
        <v>84</v>
      </c>
      <c r="AF24" s="34" t="s">
        <v>84</v>
      </c>
      <c r="AG24" s="34" t="s">
        <v>67</v>
      </c>
      <c r="AH24" s="34" t="s">
        <v>87</v>
      </c>
      <c r="AI24" s="34" t="s">
        <v>115</v>
      </c>
    </row>
    <row r="25" spans="1:37" customFormat="1" ht="19.95" customHeight="1" x14ac:dyDescent="0.35">
      <c r="A25" s="35" t="s">
        <v>81</v>
      </c>
      <c r="B25" s="31" t="s">
        <v>377</v>
      </c>
      <c r="C25" s="38" t="s">
        <v>450</v>
      </c>
      <c r="D25" s="31" t="s">
        <v>45</v>
      </c>
      <c r="E25" s="31" t="s">
        <v>73</v>
      </c>
      <c r="F25" s="31" t="s">
        <v>70</v>
      </c>
      <c r="G25" s="31" t="s">
        <v>450</v>
      </c>
      <c r="H25" s="31" t="s">
        <v>69</v>
      </c>
      <c r="I25" s="31" t="s">
        <v>231</v>
      </c>
      <c r="J25" s="31" t="s">
        <v>50</v>
      </c>
      <c r="K25" s="31" t="s">
        <v>436</v>
      </c>
      <c r="L25" s="31" t="s">
        <v>109</v>
      </c>
      <c r="M25" s="31" t="s">
        <v>70</v>
      </c>
      <c r="N25" s="31" t="s">
        <v>83</v>
      </c>
      <c r="O25" s="31" t="s">
        <v>134</v>
      </c>
      <c r="P25" s="31" t="s">
        <v>76</v>
      </c>
      <c r="Q25" s="31" t="s">
        <v>133</v>
      </c>
      <c r="R25" s="31" t="s">
        <v>81</v>
      </c>
      <c r="S25" s="31" t="s">
        <v>75</v>
      </c>
      <c r="T25" s="31" t="s">
        <v>156</v>
      </c>
      <c r="U25" s="31" t="s">
        <v>79</v>
      </c>
      <c r="V25" s="31" t="s">
        <v>80</v>
      </c>
      <c r="W25" s="31" t="s">
        <v>48</v>
      </c>
      <c r="X25" s="31" t="s">
        <v>253</v>
      </c>
      <c r="Y25" s="31" t="s">
        <v>134</v>
      </c>
      <c r="Z25" s="31" t="s">
        <v>78</v>
      </c>
      <c r="AA25" s="31" t="s">
        <v>165</v>
      </c>
      <c r="AB25" s="31" t="s">
        <v>43</v>
      </c>
      <c r="AC25" s="31" t="s">
        <v>78</v>
      </c>
      <c r="AD25" s="31" t="s">
        <v>83</v>
      </c>
      <c r="AE25" s="31" t="s">
        <v>123</v>
      </c>
      <c r="AF25" s="31" t="s">
        <v>249</v>
      </c>
      <c r="AG25" s="31" t="s">
        <v>74</v>
      </c>
      <c r="AH25" s="31" t="s">
        <v>72</v>
      </c>
      <c r="AI25" s="31" t="s">
        <v>51</v>
      </c>
    </row>
    <row r="26" spans="1:37" customFormat="1" ht="19.95" customHeight="1" x14ac:dyDescent="0.35">
      <c r="A26" s="36">
        <v>7</v>
      </c>
      <c r="B26" s="33">
        <v>6.8000000000000005E-2</v>
      </c>
      <c r="C26" s="37" t="s">
        <v>89</v>
      </c>
      <c r="D26" s="34" t="s">
        <v>127</v>
      </c>
      <c r="E26" s="34" t="s">
        <v>85</v>
      </c>
      <c r="F26" s="34" t="s">
        <v>61</v>
      </c>
      <c r="G26" s="34" t="s">
        <v>127</v>
      </c>
      <c r="H26" s="34" t="s">
        <v>127</v>
      </c>
      <c r="I26" s="34" t="s">
        <v>64</v>
      </c>
      <c r="J26" s="34" t="s">
        <v>61</v>
      </c>
      <c r="K26" s="34" t="s">
        <v>128</v>
      </c>
      <c r="L26" s="34" t="s">
        <v>89</v>
      </c>
      <c r="M26" s="34" t="s">
        <v>89</v>
      </c>
      <c r="N26" s="34" t="s">
        <v>86</v>
      </c>
      <c r="O26" s="34" t="s">
        <v>89</v>
      </c>
      <c r="P26" s="34" t="s">
        <v>67</v>
      </c>
      <c r="Q26" s="34" t="s">
        <v>60</v>
      </c>
      <c r="R26" s="34" t="s">
        <v>128</v>
      </c>
      <c r="S26" s="34" t="s">
        <v>64</v>
      </c>
      <c r="T26" s="34" t="s">
        <v>85</v>
      </c>
      <c r="U26" s="34" t="s">
        <v>64</v>
      </c>
      <c r="V26" s="34" t="s">
        <v>64</v>
      </c>
      <c r="W26" s="34" t="s">
        <v>85</v>
      </c>
      <c r="X26" s="34" t="s">
        <v>67</v>
      </c>
      <c r="Y26" s="34" t="s">
        <v>61</v>
      </c>
      <c r="Z26" s="34" t="s">
        <v>89</v>
      </c>
      <c r="AA26" s="34" t="s">
        <v>89</v>
      </c>
      <c r="AB26" s="34" t="s">
        <v>89</v>
      </c>
      <c r="AC26" s="34" t="s">
        <v>89</v>
      </c>
      <c r="AD26" s="34" t="s">
        <v>85</v>
      </c>
      <c r="AE26" s="34" t="s">
        <v>127</v>
      </c>
      <c r="AF26" s="34" t="s">
        <v>127</v>
      </c>
      <c r="AG26" s="34" t="s">
        <v>85</v>
      </c>
      <c r="AH26" s="34" t="s">
        <v>87</v>
      </c>
      <c r="AI26" s="34" t="s">
        <v>89</v>
      </c>
    </row>
    <row r="27" spans="1:37" customFormat="1" ht="14.4" x14ac:dyDescent="0.3"/>
    <row r="28" spans="1:37" customFormat="1" ht="14.4" x14ac:dyDescent="0.3"/>
    <row r="29" spans="1:37" x14ac:dyDescent="0.25">
      <c r="F29" s="46"/>
    </row>
  </sheetData>
  <sheetProtection algorithmName="SHA-512" hashValue="Uo6zb9V5OtGnymSDgN/tJ6yWebPSPCLYsPhiYBUBlhGhGAVNcHezi0NCeD8+/FHJQxW8CXo6DuiaFqrRjmjpaQ==" saltValue="2HDvrLD8tUHOZXidvm8Thg==" spinCount="100000" sheet="1" objects="1" scenarios="1"/>
  <mergeCells count="8">
    <mergeCell ref="A2:M2"/>
    <mergeCell ref="AB3:AE3"/>
    <mergeCell ref="AF3:AI3"/>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A7 B5:AI7 B9:AI9 B8 E8:F8 H8:Z8 B13:AI13 B12:F12 H12:I12 K12 M12:R12 B25:AI26 B24:M24 O24:AI24 B15:AI17 B14:M14 O14:P14 R14:Y14 T12:V12 B11:AI11 B10:S10 U10:AF10 X12:AI12 AA14:AB14 AB8:AI8 AD14:AI14 B19:AI23 B18:AD18 AF18:AI18 AH10 A9 A11 A13 A15 A17 A19 A21 A23 A25"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07B58-D4C8-43E2-A8AC-CDC5AEE67067}">
  <sheetPr>
    <pageSetUpPr fitToPage="1"/>
  </sheetPr>
  <dimension ref="A1:AI28"/>
  <sheetViews>
    <sheetView showGridLines="0" zoomScale="82" zoomScaleNormal="82" workbookViewId="0">
      <selection activeCell="B1" sqref="B1"/>
    </sheetView>
  </sheetViews>
  <sheetFormatPr defaultColWidth="9.109375" defaultRowHeight="13.8" x14ac:dyDescent="0.25"/>
  <cols>
    <col min="1" max="1" width="30.88671875" style="3" customWidth="1"/>
    <col min="2" max="35" width="10.77734375" style="3" customWidth="1"/>
    <col min="36" max="16384" width="9.109375" style="3"/>
  </cols>
  <sheetData>
    <row r="1" spans="1:35" ht="25.8" x14ac:dyDescent="0.5">
      <c r="A1" s="30" t="str">
        <f>HYPERLINK("#Contents!A1","Return to Contents")</f>
        <v>Return to Contents</v>
      </c>
      <c r="B1" s="45" t="s">
        <v>294</v>
      </c>
      <c r="C1" s="45"/>
      <c r="D1" s="45"/>
      <c r="E1" s="45"/>
      <c r="F1" s="45"/>
      <c r="G1" s="45"/>
      <c r="H1" s="45"/>
      <c r="I1" s="45"/>
      <c r="J1" s="45"/>
      <c r="K1" s="45"/>
      <c r="L1" s="45"/>
      <c r="M1" s="45"/>
      <c r="N1" s="45"/>
      <c r="O1" s="24"/>
      <c r="P1" s="24"/>
      <c r="Q1" s="24"/>
      <c r="R1" s="24"/>
      <c r="S1" s="24"/>
      <c r="T1" s="24"/>
      <c r="U1"/>
    </row>
    <row r="2" spans="1:35" ht="56.4" customHeight="1" thickBot="1" x14ac:dyDescent="0.35">
      <c r="A2" s="195" t="s">
        <v>550</v>
      </c>
      <c r="B2" s="197"/>
      <c r="C2" s="197"/>
      <c r="D2" s="197"/>
      <c r="E2" s="197"/>
      <c r="F2" s="197"/>
      <c r="G2" s="197"/>
      <c r="H2" s="197"/>
      <c r="I2" s="197"/>
      <c r="J2" s="197"/>
      <c r="K2" s="197"/>
      <c r="L2" s="197"/>
      <c r="M2" s="197"/>
      <c r="N2" s="14"/>
      <c r="O2" s="14"/>
      <c r="P2" s="14"/>
      <c r="Q2" s="15"/>
      <c r="R2" s="44"/>
      <c r="S2" s="44"/>
      <c r="T2" s="44"/>
      <c r="U2"/>
    </row>
    <row r="3" spans="1:35" customFormat="1" ht="14.4" customHeight="1" thickTop="1" x14ac:dyDescent="0.3">
      <c r="A3" s="43"/>
      <c r="B3" s="43"/>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513</v>
      </c>
      <c r="C6" s="32" t="s">
        <v>345</v>
      </c>
      <c r="D6" s="32" t="s">
        <v>529</v>
      </c>
      <c r="E6" s="32" t="s">
        <v>289</v>
      </c>
      <c r="F6" s="32" t="s">
        <v>410</v>
      </c>
      <c r="G6" s="32" t="s">
        <v>538</v>
      </c>
      <c r="H6" s="32" t="s">
        <v>348</v>
      </c>
      <c r="I6" s="32" t="s">
        <v>359</v>
      </c>
      <c r="J6" s="32" t="s">
        <v>499</v>
      </c>
      <c r="K6" s="32" t="s">
        <v>455</v>
      </c>
      <c r="L6" s="32" t="s">
        <v>13</v>
      </c>
      <c r="M6" s="32" t="s">
        <v>539</v>
      </c>
      <c r="N6" s="32" t="s">
        <v>121</v>
      </c>
      <c r="O6" s="32" t="s">
        <v>19</v>
      </c>
      <c r="P6" s="32" t="s">
        <v>160</v>
      </c>
      <c r="Q6" s="32" t="s">
        <v>183</v>
      </c>
      <c r="R6" s="32" t="s">
        <v>263</v>
      </c>
      <c r="S6" s="32" t="s">
        <v>480</v>
      </c>
      <c r="T6" s="32" t="s">
        <v>540</v>
      </c>
      <c r="U6" s="32" t="s">
        <v>131</v>
      </c>
      <c r="V6" s="32" t="s">
        <v>415</v>
      </c>
      <c r="W6" s="32" t="s">
        <v>541</v>
      </c>
      <c r="X6" s="32" t="s">
        <v>417</v>
      </c>
      <c r="Y6" s="32" t="s">
        <v>18</v>
      </c>
      <c r="Z6" s="32" t="s">
        <v>490</v>
      </c>
      <c r="AA6" s="32" t="s">
        <v>542</v>
      </c>
      <c r="AB6" s="32" t="s">
        <v>359</v>
      </c>
      <c r="AC6" s="32" t="s">
        <v>543</v>
      </c>
      <c r="AD6" s="32" t="s">
        <v>82</v>
      </c>
      <c r="AE6" s="32" t="s">
        <v>544</v>
      </c>
      <c r="AF6" s="32" t="s">
        <v>362</v>
      </c>
      <c r="AG6" s="32" t="s">
        <v>363</v>
      </c>
      <c r="AH6" s="32" t="s">
        <v>400</v>
      </c>
      <c r="AI6" s="32" t="s">
        <v>422</v>
      </c>
    </row>
    <row r="7" spans="1:35" customFormat="1" ht="19.95" customHeight="1" x14ac:dyDescent="0.35">
      <c r="A7" s="35" t="s">
        <v>134</v>
      </c>
      <c r="B7" s="31" t="s">
        <v>545</v>
      </c>
      <c r="C7" s="31" t="s">
        <v>448</v>
      </c>
      <c r="D7" s="31" t="s">
        <v>276</v>
      </c>
      <c r="E7" s="31" t="s">
        <v>48</v>
      </c>
      <c r="F7" s="31" t="s">
        <v>546</v>
      </c>
      <c r="G7" s="31" t="s">
        <v>495</v>
      </c>
      <c r="H7" s="31" t="s">
        <v>437</v>
      </c>
      <c r="I7" s="31" t="s">
        <v>125</v>
      </c>
      <c r="J7" s="31" t="s">
        <v>257</v>
      </c>
      <c r="K7" s="31" t="s">
        <v>152</v>
      </c>
      <c r="L7" s="31" t="s">
        <v>130</v>
      </c>
      <c r="M7" s="31" t="s">
        <v>169</v>
      </c>
      <c r="N7" s="31" t="s">
        <v>74</v>
      </c>
      <c r="O7" s="31" t="s">
        <v>163</v>
      </c>
      <c r="P7" s="31" t="s">
        <v>73</v>
      </c>
      <c r="Q7" s="31" t="s">
        <v>83</v>
      </c>
      <c r="R7" s="31" t="s">
        <v>73</v>
      </c>
      <c r="S7" s="31" t="s">
        <v>156</v>
      </c>
      <c r="T7" s="31" t="s">
        <v>403</v>
      </c>
      <c r="U7" s="31" t="s">
        <v>83</v>
      </c>
      <c r="V7" s="31" t="s">
        <v>51</v>
      </c>
      <c r="W7" s="31" t="s">
        <v>436</v>
      </c>
      <c r="X7" s="31" t="s">
        <v>176</v>
      </c>
      <c r="Y7" s="31" t="s">
        <v>78</v>
      </c>
      <c r="Z7" s="31" t="s">
        <v>436</v>
      </c>
      <c r="AA7" s="31" t="s">
        <v>505</v>
      </c>
      <c r="AB7" s="31" t="s">
        <v>106</v>
      </c>
      <c r="AC7" s="31" t="s">
        <v>263</v>
      </c>
      <c r="AD7" s="31" t="s">
        <v>76</v>
      </c>
      <c r="AE7" s="31" t="s">
        <v>252</v>
      </c>
      <c r="AF7" s="31" t="s">
        <v>448</v>
      </c>
      <c r="AG7" s="31" t="s">
        <v>75</v>
      </c>
      <c r="AH7" s="31" t="s">
        <v>72</v>
      </c>
      <c r="AI7" s="31" t="s">
        <v>492</v>
      </c>
    </row>
    <row r="8" spans="1:35" customFormat="1" ht="19.95" customHeight="1" x14ac:dyDescent="0.35">
      <c r="A8" s="36">
        <v>5</v>
      </c>
      <c r="B8" s="33">
        <v>0.186</v>
      </c>
      <c r="C8" s="34" t="s">
        <v>62</v>
      </c>
      <c r="D8" s="34" t="s">
        <v>65</v>
      </c>
      <c r="E8" s="34" t="s">
        <v>115</v>
      </c>
      <c r="F8" s="34">
        <v>0.2</v>
      </c>
      <c r="G8" s="34">
        <v>0.2</v>
      </c>
      <c r="H8" s="34" t="s">
        <v>118</v>
      </c>
      <c r="I8" s="34" t="s">
        <v>166</v>
      </c>
      <c r="J8" s="34" t="s">
        <v>114</v>
      </c>
      <c r="K8" s="34" t="s">
        <v>117</v>
      </c>
      <c r="L8" s="34" t="s">
        <v>68</v>
      </c>
      <c r="M8" s="34" t="s">
        <v>113</v>
      </c>
      <c r="N8" s="34" t="s">
        <v>212</v>
      </c>
      <c r="O8" s="34" t="s">
        <v>212</v>
      </c>
      <c r="P8" s="34" t="s">
        <v>66</v>
      </c>
      <c r="Q8" s="34" t="s">
        <v>61</v>
      </c>
      <c r="R8" s="34">
        <v>0.17</v>
      </c>
      <c r="S8" s="34">
        <v>0.13</v>
      </c>
      <c r="T8" s="34" t="s">
        <v>116</v>
      </c>
      <c r="U8" s="34" t="s">
        <v>84</v>
      </c>
      <c r="V8" s="34" t="s">
        <v>147</v>
      </c>
      <c r="W8" s="34" t="s">
        <v>116</v>
      </c>
      <c r="X8" s="34" t="s">
        <v>129</v>
      </c>
      <c r="Y8" s="34" t="s">
        <v>65</v>
      </c>
      <c r="Z8" s="34" t="s">
        <v>128</v>
      </c>
      <c r="AA8" s="34" t="s">
        <v>66</v>
      </c>
      <c r="AB8" s="34" t="s">
        <v>116</v>
      </c>
      <c r="AC8" s="34" t="s">
        <v>117</v>
      </c>
      <c r="AD8" s="34" t="s">
        <v>166</v>
      </c>
      <c r="AE8" s="34" t="s">
        <v>147</v>
      </c>
      <c r="AF8" s="34">
        <v>0.22</v>
      </c>
      <c r="AG8" s="34" t="s">
        <v>116</v>
      </c>
      <c r="AH8" s="34" t="s">
        <v>87</v>
      </c>
      <c r="AI8" s="34" t="s">
        <v>166</v>
      </c>
    </row>
    <row r="9" spans="1:35" customFormat="1" ht="19.95" customHeight="1" x14ac:dyDescent="0.35">
      <c r="A9" s="35" t="s">
        <v>74</v>
      </c>
      <c r="B9" s="31" t="s">
        <v>547</v>
      </c>
      <c r="C9" s="31" t="s">
        <v>548</v>
      </c>
      <c r="D9" s="31" t="s">
        <v>412</v>
      </c>
      <c r="E9" s="31" t="s">
        <v>43</v>
      </c>
      <c r="F9" s="31" t="s">
        <v>495</v>
      </c>
      <c r="G9" s="31" t="s">
        <v>406</v>
      </c>
      <c r="H9" s="31" t="s">
        <v>449</v>
      </c>
      <c r="I9" s="31" t="s">
        <v>461</v>
      </c>
      <c r="J9" s="31" t="s">
        <v>525</v>
      </c>
      <c r="K9" s="31" t="s">
        <v>449</v>
      </c>
      <c r="L9" s="31" t="s">
        <v>50</v>
      </c>
      <c r="M9" s="31" t="s">
        <v>121</v>
      </c>
      <c r="N9" s="31" t="s">
        <v>77</v>
      </c>
      <c r="O9" s="31" t="s">
        <v>432</v>
      </c>
      <c r="P9" s="31" t="s">
        <v>81</v>
      </c>
      <c r="Q9" s="31" t="s">
        <v>134</v>
      </c>
      <c r="R9" s="31" t="s">
        <v>81</v>
      </c>
      <c r="S9" s="31" t="s">
        <v>403</v>
      </c>
      <c r="T9" s="31" t="s">
        <v>19</v>
      </c>
      <c r="U9" s="31" t="s">
        <v>72</v>
      </c>
      <c r="V9" s="31" t="s">
        <v>253</v>
      </c>
      <c r="W9" s="31" t="s">
        <v>437</v>
      </c>
      <c r="X9" s="31" t="s">
        <v>460</v>
      </c>
      <c r="Y9" s="31" t="s">
        <v>432</v>
      </c>
      <c r="Z9" s="31" t="s">
        <v>137</v>
      </c>
      <c r="AA9" s="31" t="s">
        <v>403</v>
      </c>
      <c r="AB9" s="31" t="s">
        <v>270</v>
      </c>
      <c r="AC9" s="31" t="s">
        <v>249</v>
      </c>
      <c r="AD9" s="31" t="s">
        <v>74</v>
      </c>
      <c r="AE9" s="31" t="s">
        <v>265</v>
      </c>
      <c r="AF9" s="31" t="s">
        <v>227</v>
      </c>
      <c r="AG9" s="31" t="s">
        <v>432</v>
      </c>
      <c r="AH9" s="31" t="s">
        <v>72</v>
      </c>
      <c r="AI9" s="31" t="s">
        <v>264</v>
      </c>
    </row>
    <row r="10" spans="1:35" customFormat="1" ht="19.95" customHeight="1" x14ac:dyDescent="0.35">
      <c r="A10" s="36">
        <v>6</v>
      </c>
      <c r="B10" s="33">
        <v>0.16700000000000001</v>
      </c>
      <c r="C10" s="34" t="s">
        <v>166</v>
      </c>
      <c r="D10" s="34" t="s">
        <v>65</v>
      </c>
      <c r="E10" s="34" t="s">
        <v>118</v>
      </c>
      <c r="F10" s="34" t="s">
        <v>65</v>
      </c>
      <c r="G10" s="34" t="s">
        <v>212</v>
      </c>
      <c r="H10" s="34" t="s">
        <v>166</v>
      </c>
      <c r="I10" s="34" t="s">
        <v>65</v>
      </c>
      <c r="J10" s="34" t="s">
        <v>117</v>
      </c>
      <c r="K10" s="34" t="s">
        <v>212</v>
      </c>
      <c r="L10" s="34">
        <v>0.21</v>
      </c>
      <c r="M10" s="34" t="s">
        <v>127</v>
      </c>
      <c r="N10" s="34" t="s">
        <v>66</v>
      </c>
      <c r="O10" s="34">
        <v>0.28999999999999998</v>
      </c>
      <c r="P10" s="34">
        <v>0.18</v>
      </c>
      <c r="Q10" s="34" t="s">
        <v>212</v>
      </c>
      <c r="R10" s="34" t="s">
        <v>128</v>
      </c>
      <c r="S10" s="34" t="s">
        <v>113</v>
      </c>
      <c r="T10" s="34" t="s">
        <v>65</v>
      </c>
      <c r="U10" s="34" t="s">
        <v>86</v>
      </c>
      <c r="V10" s="34" t="s">
        <v>65</v>
      </c>
      <c r="W10" s="34" t="s">
        <v>68</v>
      </c>
      <c r="X10" s="34" t="s">
        <v>166</v>
      </c>
      <c r="Y10" s="34" t="s">
        <v>118</v>
      </c>
      <c r="Z10" s="34" t="s">
        <v>118</v>
      </c>
      <c r="AA10" s="34" t="s">
        <v>115</v>
      </c>
      <c r="AB10" s="34" t="s">
        <v>129</v>
      </c>
      <c r="AC10" s="34">
        <v>0.14000000000000001</v>
      </c>
      <c r="AD10" s="34" t="s">
        <v>52</v>
      </c>
      <c r="AE10" s="34" t="s">
        <v>116</v>
      </c>
      <c r="AF10" s="34" t="s">
        <v>126</v>
      </c>
      <c r="AG10" s="34" t="s">
        <v>68</v>
      </c>
      <c r="AH10" s="34" t="s">
        <v>87</v>
      </c>
      <c r="AI10" s="34" t="s">
        <v>118</v>
      </c>
    </row>
    <row r="11" spans="1:35" customFormat="1" ht="19.95" customHeight="1" x14ac:dyDescent="0.35">
      <c r="A11" s="35" t="s">
        <v>81</v>
      </c>
      <c r="B11" s="31" t="s">
        <v>549</v>
      </c>
      <c r="C11" s="31" t="s">
        <v>427</v>
      </c>
      <c r="D11" s="31" t="s">
        <v>169</v>
      </c>
      <c r="E11" s="31" t="s">
        <v>50</v>
      </c>
      <c r="F11" s="31" t="s">
        <v>125</v>
      </c>
      <c r="G11" s="31" t="s">
        <v>265</v>
      </c>
      <c r="H11" s="31" t="s">
        <v>123</v>
      </c>
      <c r="I11" s="31" t="s">
        <v>125</v>
      </c>
      <c r="J11" s="31" t="s">
        <v>505</v>
      </c>
      <c r="K11" s="31" t="s">
        <v>123</v>
      </c>
      <c r="L11" s="31" t="s">
        <v>156</v>
      </c>
      <c r="M11" s="31" t="s">
        <v>97</v>
      </c>
      <c r="N11" s="31" t="s">
        <v>109</v>
      </c>
      <c r="O11" s="31" t="s">
        <v>163</v>
      </c>
      <c r="P11" s="31" t="s">
        <v>134</v>
      </c>
      <c r="Q11" s="31" t="s">
        <v>400</v>
      </c>
      <c r="R11" s="31" t="s">
        <v>400</v>
      </c>
      <c r="S11" s="31" t="s">
        <v>111</v>
      </c>
      <c r="T11" s="31" t="s">
        <v>222</v>
      </c>
      <c r="U11" s="31" t="s">
        <v>71</v>
      </c>
      <c r="V11" s="31" t="s">
        <v>122</v>
      </c>
      <c r="W11" s="31" t="s">
        <v>404</v>
      </c>
      <c r="X11" s="31" t="s">
        <v>223</v>
      </c>
      <c r="Y11" s="31" t="s">
        <v>48</v>
      </c>
      <c r="Z11" s="31" t="s">
        <v>447</v>
      </c>
      <c r="AA11" s="31" t="s">
        <v>395</v>
      </c>
      <c r="AB11" s="31" t="s">
        <v>477</v>
      </c>
      <c r="AC11" s="31" t="s">
        <v>97</v>
      </c>
      <c r="AD11" s="31" t="s">
        <v>76</v>
      </c>
      <c r="AE11" s="31" t="s">
        <v>125</v>
      </c>
      <c r="AF11" s="31" t="s">
        <v>177</v>
      </c>
      <c r="AG11" s="31" t="s">
        <v>132</v>
      </c>
      <c r="AH11" s="31" t="s">
        <v>79</v>
      </c>
      <c r="AI11" s="31" t="s">
        <v>506</v>
      </c>
    </row>
    <row r="12" spans="1:35" customFormat="1" ht="19.95" customHeight="1" x14ac:dyDescent="0.35">
      <c r="A12" s="36">
        <v>7</v>
      </c>
      <c r="B12" s="33">
        <v>0.159</v>
      </c>
      <c r="C12" s="34" t="s">
        <v>65</v>
      </c>
      <c r="D12" s="34" t="s">
        <v>212</v>
      </c>
      <c r="E12" s="34" t="s">
        <v>62</v>
      </c>
      <c r="F12" s="34" t="s">
        <v>117</v>
      </c>
      <c r="G12" s="34" t="s">
        <v>212</v>
      </c>
      <c r="H12" s="34" t="s">
        <v>212</v>
      </c>
      <c r="I12" s="34" t="s">
        <v>166</v>
      </c>
      <c r="J12" s="34">
        <v>0.16</v>
      </c>
      <c r="K12" s="34" t="s">
        <v>212</v>
      </c>
      <c r="L12" s="34" t="s">
        <v>212</v>
      </c>
      <c r="M12" s="34" t="s">
        <v>154</v>
      </c>
      <c r="N12" s="34" t="s">
        <v>104</v>
      </c>
      <c r="O12" s="34" t="s">
        <v>154</v>
      </c>
      <c r="P12" s="34" t="s">
        <v>126</v>
      </c>
      <c r="Q12" s="34">
        <v>0.24</v>
      </c>
      <c r="R12" s="34" t="s">
        <v>116</v>
      </c>
      <c r="S12" s="34" t="s">
        <v>104</v>
      </c>
      <c r="T12" s="34" t="s">
        <v>166</v>
      </c>
      <c r="U12" s="34" t="s">
        <v>126</v>
      </c>
      <c r="V12" s="34" t="s">
        <v>166</v>
      </c>
      <c r="W12" s="34" t="s">
        <v>104</v>
      </c>
      <c r="X12" s="34" t="s">
        <v>154</v>
      </c>
      <c r="Y12" s="34" t="s">
        <v>212</v>
      </c>
      <c r="Z12" s="34" t="s">
        <v>126</v>
      </c>
      <c r="AA12" s="34" t="s">
        <v>212</v>
      </c>
      <c r="AB12" s="34" t="s">
        <v>117</v>
      </c>
      <c r="AC12" s="34" t="s">
        <v>65</v>
      </c>
      <c r="AD12" s="34">
        <v>0.18</v>
      </c>
      <c r="AE12" s="34" t="s">
        <v>212</v>
      </c>
      <c r="AF12" s="34" t="s">
        <v>116</v>
      </c>
      <c r="AG12" s="34" t="s">
        <v>154</v>
      </c>
      <c r="AH12" s="34" t="s">
        <v>52</v>
      </c>
      <c r="AI12" s="34">
        <v>0.19</v>
      </c>
    </row>
    <row r="13" spans="1:35" customFormat="1" ht="19.95" customHeight="1" x14ac:dyDescent="0.35">
      <c r="A13" s="35" t="s">
        <v>400</v>
      </c>
      <c r="B13" s="31" t="s">
        <v>480</v>
      </c>
      <c r="C13" s="31" t="s">
        <v>22</v>
      </c>
      <c r="D13" s="31" t="s">
        <v>438</v>
      </c>
      <c r="E13" s="31" t="s">
        <v>48</v>
      </c>
      <c r="F13" s="31" t="s">
        <v>511</v>
      </c>
      <c r="G13" s="31" t="s">
        <v>249</v>
      </c>
      <c r="H13" s="31" t="s">
        <v>183</v>
      </c>
      <c r="I13" s="31" t="s">
        <v>265</v>
      </c>
      <c r="J13" s="31" t="s">
        <v>152</v>
      </c>
      <c r="K13" s="31" t="s">
        <v>108</v>
      </c>
      <c r="L13" s="31" t="s">
        <v>162</v>
      </c>
      <c r="M13" s="31" t="s">
        <v>157</v>
      </c>
      <c r="N13" s="31" t="s">
        <v>81</v>
      </c>
      <c r="O13" s="31" t="s">
        <v>73</v>
      </c>
      <c r="P13" s="31" t="s">
        <v>79</v>
      </c>
      <c r="Q13" s="31" t="s">
        <v>79</v>
      </c>
      <c r="R13" s="31" t="s">
        <v>81</v>
      </c>
      <c r="S13" s="31" t="s">
        <v>47</v>
      </c>
      <c r="T13" s="31" t="s">
        <v>19</v>
      </c>
      <c r="U13" s="31" t="s">
        <v>76</v>
      </c>
      <c r="V13" s="31" t="s">
        <v>46</v>
      </c>
      <c r="W13" s="31" t="s">
        <v>43</v>
      </c>
      <c r="X13" s="31" t="s">
        <v>131</v>
      </c>
      <c r="Y13" s="31" t="s">
        <v>82</v>
      </c>
      <c r="Z13" s="31" t="s">
        <v>97</v>
      </c>
      <c r="AA13" s="31" t="s">
        <v>170</v>
      </c>
      <c r="AB13" s="31" t="s">
        <v>406</v>
      </c>
      <c r="AC13" s="31" t="s">
        <v>151</v>
      </c>
      <c r="AD13" s="31" t="s">
        <v>83</v>
      </c>
      <c r="AE13" s="31" t="s">
        <v>263</v>
      </c>
      <c r="AF13" s="31" t="s">
        <v>460</v>
      </c>
      <c r="AG13" s="31" t="s">
        <v>75</v>
      </c>
      <c r="AH13" s="31" t="s">
        <v>83</v>
      </c>
      <c r="AI13" s="31" t="s">
        <v>495</v>
      </c>
    </row>
    <row r="14" spans="1:35" customFormat="1" ht="19.95" customHeight="1" x14ac:dyDescent="0.35">
      <c r="A14" s="36">
        <v>8</v>
      </c>
      <c r="B14" s="33">
        <v>0.113</v>
      </c>
      <c r="C14" s="34" t="s">
        <v>115</v>
      </c>
      <c r="D14" s="34" t="s">
        <v>116</v>
      </c>
      <c r="E14" s="34" t="s">
        <v>115</v>
      </c>
      <c r="F14" s="34" t="s">
        <v>212</v>
      </c>
      <c r="G14" s="34" t="s">
        <v>67</v>
      </c>
      <c r="H14" s="34" t="s">
        <v>127</v>
      </c>
      <c r="I14" s="34">
        <v>0.15</v>
      </c>
      <c r="J14" s="34" t="s">
        <v>67</v>
      </c>
      <c r="K14" s="34" t="s">
        <v>115</v>
      </c>
      <c r="L14" s="34" t="s">
        <v>115</v>
      </c>
      <c r="M14" s="34" t="s">
        <v>64</v>
      </c>
      <c r="N14" s="34" t="s">
        <v>117</v>
      </c>
      <c r="O14" s="34" t="s">
        <v>115</v>
      </c>
      <c r="P14" s="34" t="s">
        <v>89</v>
      </c>
      <c r="Q14" s="34" t="s">
        <v>64</v>
      </c>
      <c r="R14" s="34" t="s">
        <v>115</v>
      </c>
      <c r="S14" s="34" t="s">
        <v>64</v>
      </c>
      <c r="T14" s="34" t="s">
        <v>65</v>
      </c>
      <c r="U14" s="34" t="s">
        <v>67</v>
      </c>
      <c r="V14" s="34" t="s">
        <v>67</v>
      </c>
      <c r="W14" s="34" t="s">
        <v>115</v>
      </c>
      <c r="X14" s="34" t="s">
        <v>89</v>
      </c>
      <c r="Y14" s="34" t="s">
        <v>154</v>
      </c>
      <c r="Z14" s="34" t="s">
        <v>117</v>
      </c>
      <c r="AA14" s="34" t="s">
        <v>115</v>
      </c>
      <c r="AB14" s="34" t="s">
        <v>154</v>
      </c>
      <c r="AC14" s="34" t="s">
        <v>116</v>
      </c>
      <c r="AD14" s="34" t="s">
        <v>61</v>
      </c>
      <c r="AE14" s="34" t="s">
        <v>67</v>
      </c>
      <c r="AF14" s="34" t="s">
        <v>128</v>
      </c>
      <c r="AG14" s="34" t="s">
        <v>116</v>
      </c>
      <c r="AH14" s="34" t="s">
        <v>67</v>
      </c>
      <c r="AI14" s="34" t="s">
        <v>116</v>
      </c>
    </row>
    <row r="15" spans="1:35" customFormat="1" ht="19.95" customHeight="1" x14ac:dyDescent="0.35">
      <c r="A15" s="35" t="s">
        <v>71</v>
      </c>
      <c r="B15" s="31" t="s">
        <v>216</v>
      </c>
      <c r="C15" s="31" t="s">
        <v>438</v>
      </c>
      <c r="D15" s="31" t="s">
        <v>224</v>
      </c>
      <c r="E15" s="31" t="s">
        <v>79</v>
      </c>
      <c r="F15" s="31" t="s">
        <v>152</v>
      </c>
      <c r="G15" s="31" t="s">
        <v>268</v>
      </c>
      <c r="H15" s="31" t="s">
        <v>253</v>
      </c>
      <c r="I15" s="31" t="s">
        <v>402</v>
      </c>
      <c r="J15" s="31" t="s">
        <v>26</v>
      </c>
      <c r="K15" s="31" t="s">
        <v>253</v>
      </c>
      <c r="L15" s="31" t="s">
        <v>124</v>
      </c>
      <c r="M15" s="31" t="s">
        <v>123</v>
      </c>
      <c r="N15" s="31" t="s">
        <v>79</v>
      </c>
      <c r="O15" s="31" t="s">
        <v>74</v>
      </c>
      <c r="P15" s="31" t="s">
        <v>76</v>
      </c>
      <c r="Q15" s="31" t="s">
        <v>77</v>
      </c>
      <c r="R15" s="31" t="s">
        <v>73</v>
      </c>
      <c r="S15" s="31" t="s">
        <v>77</v>
      </c>
      <c r="T15" s="31" t="s">
        <v>136</v>
      </c>
      <c r="U15" s="31" t="s">
        <v>79</v>
      </c>
      <c r="V15" s="31" t="s">
        <v>48</v>
      </c>
      <c r="W15" s="31" t="s">
        <v>82</v>
      </c>
      <c r="X15" s="31" t="s">
        <v>152</v>
      </c>
      <c r="Y15" s="31" t="s">
        <v>77</v>
      </c>
      <c r="Z15" s="31" t="s">
        <v>108</v>
      </c>
      <c r="AA15" s="31" t="s">
        <v>447</v>
      </c>
      <c r="AB15" s="31" t="s">
        <v>449</v>
      </c>
      <c r="AC15" s="31" t="s">
        <v>122</v>
      </c>
      <c r="AD15" s="31" t="s">
        <v>79</v>
      </c>
      <c r="AE15" s="31" t="s">
        <v>406</v>
      </c>
      <c r="AF15" s="31" t="s">
        <v>438</v>
      </c>
      <c r="AG15" s="31" t="s">
        <v>163</v>
      </c>
      <c r="AH15" s="31" t="s">
        <v>72</v>
      </c>
      <c r="AI15" s="31" t="s">
        <v>437</v>
      </c>
    </row>
    <row r="16" spans="1:35" customFormat="1" ht="19.95" customHeight="1" x14ac:dyDescent="0.35">
      <c r="A16" s="36">
        <v>4</v>
      </c>
      <c r="B16" s="33">
        <v>0.114</v>
      </c>
      <c r="C16" s="34" t="s">
        <v>115</v>
      </c>
      <c r="D16" s="34" t="s">
        <v>128</v>
      </c>
      <c r="E16" s="34" t="s">
        <v>86</v>
      </c>
      <c r="F16" s="34" t="s">
        <v>115</v>
      </c>
      <c r="G16" s="34" t="s">
        <v>126</v>
      </c>
      <c r="H16" s="34" t="s">
        <v>128</v>
      </c>
      <c r="I16" s="34" t="s">
        <v>126</v>
      </c>
      <c r="J16" s="34" t="s">
        <v>127</v>
      </c>
      <c r="K16" s="34" t="s">
        <v>128</v>
      </c>
      <c r="L16" s="34" t="s">
        <v>212</v>
      </c>
      <c r="M16" s="34" t="s">
        <v>116</v>
      </c>
      <c r="N16" s="34" t="s">
        <v>61</v>
      </c>
      <c r="O16" s="34" t="s">
        <v>64</v>
      </c>
      <c r="P16" s="34" t="s">
        <v>127</v>
      </c>
      <c r="Q16" s="34" t="s">
        <v>36</v>
      </c>
      <c r="R16" s="34" t="s">
        <v>154</v>
      </c>
      <c r="S16" s="34" t="s">
        <v>85</v>
      </c>
      <c r="T16" s="34" t="s">
        <v>128</v>
      </c>
      <c r="U16" s="34" t="s">
        <v>64</v>
      </c>
      <c r="V16" s="34" t="s">
        <v>67</v>
      </c>
      <c r="W16" s="34" t="s">
        <v>85</v>
      </c>
      <c r="X16" s="34" t="s">
        <v>212</v>
      </c>
      <c r="Y16" s="34" t="s">
        <v>127</v>
      </c>
      <c r="Z16" s="34" t="s">
        <v>115</v>
      </c>
      <c r="AA16" s="34" t="s">
        <v>128</v>
      </c>
      <c r="AB16" s="34" t="s">
        <v>67</v>
      </c>
      <c r="AC16" s="34" t="s">
        <v>128</v>
      </c>
      <c r="AD16" s="34" t="s">
        <v>67</v>
      </c>
      <c r="AE16" s="34" t="s">
        <v>116</v>
      </c>
      <c r="AF16" s="34" t="s">
        <v>154</v>
      </c>
      <c r="AG16" s="34" t="s">
        <v>115</v>
      </c>
      <c r="AH16" s="34" t="s">
        <v>87</v>
      </c>
      <c r="AI16" s="34" t="s">
        <v>127</v>
      </c>
    </row>
    <row r="17" spans="1:35" customFormat="1" ht="19.95" customHeight="1" x14ac:dyDescent="0.35">
      <c r="A17" s="35" t="s">
        <v>76</v>
      </c>
      <c r="B17" s="31" t="s">
        <v>535</v>
      </c>
      <c r="C17" s="31" t="s">
        <v>469</v>
      </c>
      <c r="D17" s="31" t="s">
        <v>223</v>
      </c>
      <c r="E17" s="31" t="s">
        <v>131</v>
      </c>
      <c r="F17" s="31" t="s">
        <v>230</v>
      </c>
      <c r="G17" s="31" t="s">
        <v>403</v>
      </c>
      <c r="H17" s="31" t="s">
        <v>449</v>
      </c>
      <c r="I17" s="31" t="s">
        <v>405</v>
      </c>
      <c r="J17" s="31" t="s">
        <v>45</v>
      </c>
      <c r="K17" s="31" t="s">
        <v>396</v>
      </c>
      <c r="L17" s="31" t="s">
        <v>73</v>
      </c>
      <c r="M17" s="31" t="s">
        <v>395</v>
      </c>
      <c r="N17" s="31" t="s">
        <v>79</v>
      </c>
      <c r="O17" s="31" t="s">
        <v>79</v>
      </c>
      <c r="P17" s="31" t="s">
        <v>79</v>
      </c>
      <c r="Q17" s="31" t="s">
        <v>83</v>
      </c>
      <c r="R17" s="31" t="s">
        <v>109</v>
      </c>
      <c r="S17" s="31" t="s">
        <v>124</v>
      </c>
      <c r="T17" s="31" t="s">
        <v>80</v>
      </c>
      <c r="U17" s="31" t="s">
        <v>134</v>
      </c>
      <c r="V17" s="31" t="s">
        <v>432</v>
      </c>
      <c r="W17" s="31" t="s">
        <v>69</v>
      </c>
      <c r="X17" s="31" t="s">
        <v>403</v>
      </c>
      <c r="Y17" s="31" t="s">
        <v>163</v>
      </c>
      <c r="Z17" s="31" t="s">
        <v>133</v>
      </c>
      <c r="AA17" s="31" t="s">
        <v>396</v>
      </c>
      <c r="AB17" s="31" t="s">
        <v>436</v>
      </c>
      <c r="AC17" s="31" t="s">
        <v>170</v>
      </c>
      <c r="AD17" s="31" t="s">
        <v>76</v>
      </c>
      <c r="AE17" s="31" t="s">
        <v>222</v>
      </c>
      <c r="AF17" s="31" t="s">
        <v>176</v>
      </c>
      <c r="AG17" s="31" t="s">
        <v>71</v>
      </c>
      <c r="AH17" s="31" t="s">
        <v>79</v>
      </c>
      <c r="AI17" s="31" t="s">
        <v>396</v>
      </c>
    </row>
    <row r="18" spans="1:35" customFormat="1" ht="19.95" customHeight="1" x14ac:dyDescent="0.35">
      <c r="A18" s="36">
        <v>3</v>
      </c>
      <c r="B18" s="33">
        <v>8.8999999999999996E-2</v>
      </c>
      <c r="C18" s="34" t="s">
        <v>115</v>
      </c>
      <c r="D18" s="34" t="s">
        <v>64</v>
      </c>
      <c r="E18" s="34" t="s">
        <v>212</v>
      </c>
      <c r="F18" s="34" t="s">
        <v>85</v>
      </c>
      <c r="G18" s="34" t="s">
        <v>67</v>
      </c>
      <c r="H18" s="34" t="s">
        <v>166</v>
      </c>
      <c r="I18" s="34" t="s">
        <v>64</v>
      </c>
      <c r="J18" s="34" t="s">
        <v>67</v>
      </c>
      <c r="K18" s="34" t="s">
        <v>212</v>
      </c>
      <c r="L18" s="34" t="s">
        <v>64</v>
      </c>
      <c r="M18" s="34" t="s">
        <v>166</v>
      </c>
      <c r="N18" s="34" t="s">
        <v>85</v>
      </c>
      <c r="O18" s="34" t="s">
        <v>84</v>
      </c>
      <c r="P18" s="34" t="s">
        <v>85</v>
      </c>
      <c r="Q18" s="34" t="s">
        <v>88</v>
      </c>
      <c r="R18" s="34" t="s">
        <v>126</v>
      </c>
      <c r="S18" s="34" t="s">
        <v>116</v>
      </c>
      <c r="T18" s="34" t="s">
        <v>84</v>
      </c>
      <c r="U18" s="34" t="s">
        <v>65</v>
      </c>
      <c r="V18" s="34" t="s">
        <v>115</v>
      </c>
      <c r="W18" s="34" t="s">
        <v>67</v>
      </c>
      <c r="X18" s="34" t="s">
        <v>116</v>
      </c>
      <c r="Y18" s="34" t="s">
        <v>128</v>
      </c>
      <c r="Z18" s="34" t="s">
        <v>84</v>
      </c>
      <c r="AA18" s="34" t="s">
        <v>126</v>
      </c>
      <c r="AB18" s="34" t="s">
        <v>89</v>
      </c>
      <c r="AC18" s="34" t="s">
        <v>154</v>
      </c>
      <c r="AD18" s="34" t="s">
        <v>65</v>
      </c>
      <c r="AE18" s="34" t="s">
        <v>128</v>
      </c>
      <c r="AF18" s="34" t="s">
        <v>154</v>
      </c>
      <c r="AG18" s="34" t="s">
        <v>84</v>
      </c>
      <c r="AH18" s="34" t="s">
        <v>66</v>
      </c>
      <c r="AI18" s="34" t="s">
        <v>64</v>
      </c>
    </row>
    <row r="19" spans="1:35" customFormat="1" ht="19.95" customHeight="1" x14ac:dyDescent="0.35">
      <c r="A19" s="35" t="s">
        <v>109</v>
      </c>
      <c r="B19" s="31" t="s">
        <v>477</v>
      </c>
      <c r="C19" s="31" t="s">
        <v>161</v>
      </c>
      <c r="D19" s="31" t="s">
        <v>290</v>
      </c>
      <c r="E19" s="31" t="s">
        <v>82</v>
      </c>
      <c r="F19" s="31" t="s">
        <v>253</v>
      </c>
      <c r="G19" s="31" t="s">
        <v>405</v>
      </c>
      <c r="H19" s="31" t="s">
        <v>133</v>
      </c>
      <c r="I19" s="31" t="s">
        <v>111</v>
      </c>
      <c r="J19" s="31" t="s">
        <v>111</v>
      </c>
      <c r="K19" s="31" t="s">
        <v>162</v>
      </c>
      <c r="L19" s="31" t="s">
        <v>71</v>
      </c>
      <c r="M19" s="31" t="s">
        <v>109</v>
      </c>
      <c r="N19" s="31" t="s">
        <v>79</v>
      </c>
      <c r="O19" s="31" t="s">
        <v>400</v>
      </c>
      <c r="P19" s="31" t="s">
        <v>76</v>
      </c>
      <c r="Q19" s="31" t="s">
        <v>79</v>
      </c>
      <c r="R19" s="31" t="s">
        <v>79</v>
      </c>
      <c r="S19" s="31" t="s">
        <v>162</v>
      </c>
      <c r="T19" s="31" t="s">
        <v>450</v>
      </c>
      <c r="U19" s="31" t="s">
        <v>77</v>
      </c>
      <c r="V19" s="31" t="s">
        <v>134</v>
      </c>
      <c r="W19" s="31" t="s">
        <v>70</v>
      </c>
      <c r="X19" s="31" t="s">
        <v>134</v>
      </c>
      <c r="Y19" s="31" t="s">
        <v>109</v>
      </c>
      <c r="Z19" s="31" t="s">
        <v>44</v>
      </c>
      <c r="AA19" s="31" t="s">
        <v>75</v>
      </c>
      <c r="AB19" s="31" t="s">
        <v>396</v>
      </c>
      <c r="AC19" s="31" t="s">
        <v>183</v>
      </c>
      <c r="AD19" s="31" t="s">
        <v>83</v>
      </c>
      <c r="AE19" s="31" t="s">
        <v>48</v>
      </c>
      <c r="AF19" s="31" t="s">
        <v>47</v>
      </c>
      <c r="AG19" s="31" t="s">
        <v>163</v>
      </c>
      <c r="AH19" s="31" t="s">
        <v>79</v>
      </c>
      <c r="AI19" s="31" t="s">
        <v>19</v>
      </c>
    </row>
    <row r="20" spans="1:35" customFormat="1" ht="19.95" customHeight="1" x14ac:dyDescent="0.35">
      <c r="A20" s="36">
        <v>9</v>
      </c>
      <c r="B20" s="33">
        <v>6.4000000000000001E-2</v>
      </c>
      <c r="C20" s="34" t="s">
        <v>61</v>
      </c>
      <c r="D20" s="34" t="s">
        <v>127</v>
      </c>
      <c r="E20" s="34" t="s">
        <v>128</v>
      </c>
      <c r="F20" s="34" t="s">
        <v>89</v>
      </c>
      <c r="G20" s="34" t="s">
        <v>64</v>
      </c>
      <c r="H20" s="34" t="s">
        <v>84</v>
      </c>
      <c r="I20" s="34" t="s">
        <v>64</v>
      </c>
      <c r="J20" s="34" t="s">
        <v>64</v>
      </c>
      <c r="K20" s="34" t="s">
        <v>61</v>
      </c>
      <c r="L20" s="34" t="s">
        <v>84</v>
      </c>
      <c r="M20" s="34" t="s">
        <v>88</v>
      </c>
      <c r="N20" s="34" t="s">
        <v>89</v>
      </c>
      <c r="O20" s="34" t="s">
        <v>67</v>
      </c>
      <c r="P20" s="34" t="s">
        <v>64</v>
      </c>
      <c r="Q20" s="34" t="s">
        <v>89</v>
      </c>
      <c r="R20" s="34" t="s">
        <v>84</v>
      </c>
      <c r="S20" s="34" t="s">
        <v>127</v>
      </c>
      <c r="T20" s="34" t="s">
        <v>115</v>
      </c>
      <c r="U20" s="34">
        <v>0.39</v>
      </c>
      <c r="V20" s="34" t="s">
        <v>88</v>
      </c>
      <c r="W20" s="34" t="s">
        <v>127</v>
      </c>
      <c r="X20" s="34" t="s">
        <v>86</v>
      </c>
      <c r="Y20" s="34" t="s">
        <v>64</v>
      </c>
      <c r="Z20" s="34" t="s">
        <v>212</v>
      </c>
      <c r="AA20" s="34" t="s">
        <v>84</v>
      </c>
      <c r="AB20" s="34" t="s">
        <v>67</v>
      </c>
      <c r="AC20" s="34" t="s">
        <v>127</v>
      </c>
      <c r="AD20" s="34" t="s">
        <v>85</v>
      </c>
      <c r="AE20" s="34" t="s">
        <v>84</v>
      </c>
      <c r="AF20" s="34" t="s">
        <v>88</v>
      </c>
      <c r="AG20" s="34" t="s">
        <v>115</v>
      </c>
      <c r="AH20" s="34" t="s">
        <v>129</v>
      </c>
      <c r="AI20" s="34" t="s">
        <v>67</v>
      </c>
    </row>
    <row r="21" spans="1:35" customFormat="1" ht="19.95" customHeight="1" x14ac:dyDescent="0.35">
      <c r="A21" s="35" t="s">
        <v>79</v>
      </c>
      <c r="B21" s="31" t="s">
        <v>187</v>
      </c>
      <c r="C21" s="31" t="s">
        <v>460</v>
      </c>
      <c r="D21" s="31" t="s">
        <v>165</v>
      </c>
      <c r="E21" s="31" t="s">
        <v>71</v>
      </c>
      <c r="F21" s="31" t="s">
        <v>432</v>
      </c>
      <c r="G21" s="31" t="s">
        <v>447</v>
      </c>
      <c r="H21" s="31" t="s">
        <v>124</v>
      </c>
      <c r="I21" s="31" t="s">
        <v>164</v>
      </c>
      <c r="J21" s="31" t="s">
        <v>191</v>
      </c>
      <c r="K21" s="31" t="s">
        <v>131</v>
      </c>
      <c r="L21" s="31" t="s">
        <v>76</v>
      </c>
      <c r="M21" s="31" t="s">
        <v>51</v>
      </c>
      <c r="N21" s="31" t="s">
        <v>72</v>
      </c>
      <c r="O21" s="31" t="s">
        <v>71</v>
      </c>
      <c r="P21" s="31" t="s">
        <v>134</v>
      </c>
      <c r="Q21" s="31" t="s">
        <v>83</v>
      </c>
      <c r="R21" s="31" t="s">
        <v>400</v>
      </c>
      <c r="S21" s="31" t="s">
        <v>76</v>
      </c>
      <c r="T21" s="31" t="s">
        <v>75</v>
      </c>
      <c r="U21" s="31" t="s">
        <v>72</v>
      </c>
      <c r="V21" s="31" t="s">
        <v>133</v>
      </c>
      <c r="W21" s="31" t="s">
        <v>162</v>
      </c>
      <c r="X21" s="31" t="s">
        <v>405</v>
      </c>
      <c r="Y21" s="31" t="s">
        <v>76</v>
      </c>
      <c r="Z21" s="31" t="s">
        <v>134</v>
      </c>
      <c r="AA21" s="31" t="s">
        <v>122</v>
      </c>
      <c r="AB21" s="31" t="s">
        <v>82</v>
      </c>
      <c r="AC21" s="31" t="s">
        <v>73</v>
      </c>
      <c r="AD21" s="31" t="s">
        <v>72</v>
      </c>
      <c r="AE21" s="31" t="s">
        <v>474</v>
      </c>
      <c r="AF21" s="31" t="s">
        <v>263</v>
      </c>
      <c r="AG21" s="31" t="s">
        <v>74</v>
      </c>
      <c r="AH21" s="31" t="s">
        <v>72</v>
      </c>
      <c r="AI21" s="31" t="s">
        <v>157</v>
      </c>
    </row>
    <row r="22" spans="1:35" customFormat="1" ht="19.95" customHeight="1" x14ac:dyDescent="0.35">
      <c r="A22" s="36">
        <v>2</v>
      </c>
      <c r="B22" s="33">
        <v>5.8999999999999997E-2</v>
      </c>
      <c r="C22" s="34" t="s">
        <v>127</v>
      </c>
      <c r="D22" s="34" t="s">
        <v>61</v>
      </c>
      <c r="E22" s="34" t="s">
        <v>88</v>
      </c>
      <c r="F22" s="34" t="s">
        <v>61</v>
      </c>
      <c r="G22" s="34" t="s">
        <v>127</v>
      </c>
      <c r="H22" s="34" t="s">
        <v>89</v>
      </c>
      <c r="I22" s="34" t="s">
        <v>84</v>
      </c>
      <c r="J22" s="34" t="s">
        <v>127</v>
      </c>
      <c r="K22" s="34" t="s">
        <v>64</v>
      </c>
      <c r="L22" s="34" t="s">
        <v>88</v>
      </c>
      <c r="M22" s="34" t="s">
        <v>115</v>
      </c>
      <c r="N22" s="34" t="s">
        <v>86</v>
      </c>
      <c r="O22" s="34" t="s">
        <v>85</v>
      </c>
      <c r="P22" s="34" t="s">
        <v>126</v>
      </c>
      <c r="Q22" s="34" t="s">
        <v>61</v>
      </c>
      <c r="R22" s="34" t="s">
        <v>126</v>
      </c>
      <c r="S22" s="34" t="s">
        <v>86</v>
      </c>
      <c r="T22" s="34" t="s">
        <v>84</v>
      </c>
      <c r="U22" s="34" t="s">
        <v>86</v>
      </c>
      <c r="V22" s="34" t="s">
        <v>85</v>
      </c>
      <c r="W22" s="34" t="s">
        <v>85</v>
      </c>
      <c r="X22" s="34" t="s">
        <v>128</v>
      </c>
      <c r="Y22" s="34" t="s">
        <v>88</v>
      </c>
      <c r="Z22" s="34" t="s">
        <v>86</v>
      </c>
      <c r="AA22" s="34" t="s">
        <v>64</v>
      </c>
      <c r="AB22" s="34" t="s">
        <v>84</v>
      </c>
      <c r="AC22" s="34" t="s">
        <v>84</v>
      </c>
      <c r="AD22" s="34" t="s">
        <v>87</v>
      </c>
      <c r="AE22" s="34" t="s">
        <v>128</v>
      </c>
      <c r="AF22" s="34" t="s">
        <v>67</v>
      </c>
      <c r="AG22" s="34" t="s">
        <v>89</v>
      </c>
      <c r="AH22" s="34" t="s">
        <v>87</v>
      </c>
      <c r="AI22" s="34" t="s">
        <v>61</v>
      </c>
    </row>
    <row r="23" spans="1:35" customFormat="1" ht="19.95" customHeight="1" x14ac:dyDescent="0.35">
      <c r="A23" s="35" t="s">
        <v>73</v>
      </c>
      <c r="B23" s="31" t="s">
        <v>23</v>
      </c>
      <c r="C23" s="31" t="s">
        <v>163</v>
      </c>
      <c r="D23" s="31" t="s">
        <v>191</v>
      </c>
      <c r="E23" s="31" t="s">
        <v>132</v>
      </c>
      <c r="F23" s="31" t="s">
        <v>156</v>
      </c>
      <c r="G23" s="31" t="s">
        <v>46</v>
      </c>
      <c r="H23" s="31" t="s">
        <v>77</v>
      </c>
      <c r="I23" s="31" t="s">
        <v>49</v>
      </c>
      <c r="J23" s="31" t="s">
        <v>183</v>
      </c>
      <c r="K23" s="31" t="s">
        <v>133</v>
      </c>
      <c r="L23" s="31" t="s">
        <v>71</v>
      </c>
      <c r="M23" s="31" t="s">
        <v>81</v>
      </c>
      <c r="N23" s="31" t="s">
        <v>72</v>
      </c>
      <c r="O23" s="31" t="s">
        <v>74</v>
      </c>
      <c r="P23" s="31" t="s">
        <v>79</v>
      </c>
      <c r="Q23" s="31" t="s">
        <v>83</v>
      </c>
      <c r="R23" s="31" t="s">
        <v>71</v>
      </c>
      <c r="S23" s="31" t="s">
        <v>81</v>
      </c>
      <c r="T23" s="31" t="s">
        <v>183</v>
      </c>
      <c r="U23" s="31" t="s">
        <v>79</v>
      </c>
      <c r="V23" s="31" t="s">
        <v>74</v>
      </c>
      <c r="W23" s="31" t="s">
        <v>400</v>
      </c>
      <c r="X23" s="31" t="s">
        <v>74</v>
      </c>
      <c r="Y23" s="31" t="s">
        <v>74</v>
      </c>
      <c r="Z23" s="31" t="s">
        <v>160</v>
      </c>
      <c r="AA23" s="31" t="s">
        <v>133</v>
      </c>
      <c r="AB23" s="31" t="s">
        <v>161</v>
      </c>
      <c r="AC23" s="31" t="s">
        <v>133</v>
      </c>
      <c r="AD23" s="31" t="s">
        <v>72</v>
      </c>
      <c r="AE23" s="31" t="s">
        <v>80</v>
      </c>
      <c r="AF23" s="31" t="s">
        <v>164</v>
      </c>
      <c r="AG23" s="31" t="s">
        <v>400</v>
      </c>
      <c r="AH23" s="31" t="s">
        <v>72</v>
      </c>
      <c r="AI23" s="31" t="s">
        <v>121</v>
      </c>
    </row>
    <row r="24" spans="1:35" customFormat="1" ht="19.95" customHeight="1" x14ac:dyDescent="0.35">
      <c r="A24" s="36">
        <v>10</v>
      </c>
      <c r="B24" s="33">
        <v>3.9E-2</v>
      </c>
      <c r="C24" s="34" t="s">
        <v>86</v>
      </c>
      <c r="D24" s="34" t="s">
        <v>89</v>
      </c>
      <c r="E24" s="34" t="s">
        <v>127</v>
      </c>
      <c r="F24" s="34" t="s">
        <v>61</v>
      </c>
      <c r="G24" s="34" t="s">
        <v>84</v>
      </c>
      <c r="H24" s="34" t="s">
        <v>84</v>
      </c>
      <c r="I24" s="34" t="s">
        <v>61</v>
      </c>
      <c r="J24" s="34" t="s">
        <v>61</v>
      </c>
      <c r="K24" s="34" t="s">
        <v>84</v>
      </c>
      <c r="L24" s="34" t="s">
        <v>84</v>
      </c>
      <c r="M24" s="34" t="s">
        <v>86</v>
      </c>
      <c r="N24" s="34" t="s">
        <v>87</v>
      </c>
      <c r="O24" s="34" t="s">
        <v>64</v>
      </c>
      <c r="P24" s="34" t="s">
        <v>61</v>
      </c>
      <c r="Q24" s="34" t="s">
        <v>84</v>
      </c>
      <c r="R24" s="34" t="s">
        <v>89</v>
      </c>
      <c r="S24" s="34" t="s">
        <v>84</v>
      </c>
      <c r="T24" s="34" t="s">
        <v>64</v>
      </c>
      <c r="U24" s="34" t="s">
        <v>89</v>
      </c>
      <c r="V24" s="34" t="s">
        <v>84</v>
      </c>
      <c r="W24" s="34" t="s">
        <v>88</v>
      </c>
      <c r="X24" s="34" t="s">
        <v>86</v>
      </c>
      <c r="Y24" s="34" t="s">
        <v>85</v>
      </c>
      <c r="Z24" s="34" t="s">
        <v>67</v>
      </c>
      <c r="AA24" s="34" t="s">
        <v>88</v>
      </c>
      <c r="AB24" s="34" t="s">
        <v>89</v>
      </c>
      <c r="AC24" s="34" t="s">
        <v>84</v>
      </c>
      <c r="AD24" s="34" t="s">
        <v>87</v>
      </c>
      <c r="AE24" s="34" t="s">
        <v>88</v>
      </c>
      <c r="AF24" s="34" t="s">
        <v>84</v>
      </c>
      <c r="AG24" s="34" t="s">
        <v>64</v>
      </c>
      <c r="AH24" s="34" t="s">
        <v>87</v>
      </c>
      <c r="AI24" s="34" t="s">
        <v>61</v>
      </c>
    </row>
    <row r="25" spans="1:35" customFormat="1" ht="19.95" customHeight="1" x14ac:dyDescent="0.35">
      <c r="A25" s="35" t="s">
        <v>83</v>
      </c>
      <c r="B25" s="31" t="s">
        <v>432</v>
      </c>
      <c r="C25" s="31" t="s">
        <v>73</v>
      </c>
      <c r="D25" s="31" t="s">
        <v>80</v>
      </c>
      <c r="E25" s="31" t="s">
        <v>76</v>
      </c>
      <c r="F25" s="31" t="s">
        <v>79</v>
      </c>
      <c r="G25" s="31" t="s">
        <v>109</v>
      </c>
      <c r="H25" s="31" t="s">
        <v>133</v>
      </c>
      <c r="I25" s="31" t="s">
        <v>400</v>
      </c>
      <c r="J25" s="31" t="s">
        <v>134</v>
      </c>
      <c r="K25" s="31" t="s">
        <v>163</v>
      </c>
      <c r="L25" s="31" t="s">
        <v>79</v>
      </c>
      <c r="M25" s="31" t="s">
        <v>109</v>
      </c>
      <c r="N25" s="31" t="s">
        <v>83</v>
      </c>
      <c r="O25" s="31" t="s">
        <v>72</v>
      </c>
      <c r="P25" s="31" t="s">
        <v>72</v>
      </c>
      <c r="Q25" s="31" t="s">
        <v>72</v>
      </c>
      <c r="R25" s="31" t="s">
        <v>83</v>
      </c>
      <c r="S25" s="31" t="s">
        <v>72</v>
      </c>
      <c r="T25" s="31" t="s">
        <v>109</v>
      </c>
      <c r="U25" s="31" t="s">
        <v>83</v>
      </c>
      <c r="V25" s="31" t="s">
        <v>76</v>
      </c>
      <c r="W25" s="31" t="s">
        <v>134</v>
      </c>
      <c r="X25" s="31" t="s">
        <v>81</v>
      </c>
      <c r="Y25" s="31" t="s">
        <v>83</v>
      </c>
      <c r="Z25" s="31" t="s">
        <v>71</v>
      </c>
      <c r="AA25" s="31" t="s">
        <v>109</v>
      </c>
      <c r="AB25" s="31" t="s">
        <v>400</v>
      </c>
      <c r="AC25" s="31" t="s">
        <v>71</v>
      </c>
      <c r="AD25" s="31" t="s">
        <v>72</v>
      </c>
      <c r="AE25" s="31" t="s">
        <v>47</v>
      </c>
      <c r="AF25" s="31" t="s">
        <v>77</v>
      </c>
      <c r="AG25" s="31" t="s">
        <v>83</v>
      </c>
      <c r="AH25" s="31" t="s">
        <v>83</v>
      </c>
      <c r="AI25" s="31" t="s">
        <v>75</v>
      </c>
    </row>
    <row r="26" spans="1:35" customFormat="1" ht="19.95" customHeight="1" x14ac:dyDescent="0.35">
      <c r="A26" s="36">
        <v>1</v>
      </c>
      <c r="B26" s="33" t="s">
        <v>86</v>
      </c>
      <c r="C26" s="34" t="s">
        <v>86</v>
      </c>
      <c r="D26" s="34" t="s">
        <v>88</v>
      </c>
      <c r="E26" s="34">
        <v>0.03</v>
      </c>
      <c r="F26" s="34" t="s">
        <v>87</v>
      </c>
      <c r="G26" s="34" t="s">
        <v>86</v>
      </c>
      <c r="H26" s="34" t="s">
        <v>84</v>
      </c>
      <c r="I26" s="34" t="s">
        <v>86</v>
      </c>
      <c r="J26" s="34" t="s">
        <v>86</v>
      </c>
      <c r="K26" s="34" t="s">
        <v>84</v>
      </c>
      <c r="L26" s="34" t="s">
        <v>86</v>
      </c>
      <c r="M26" s="34" t="s">
        <v>88</v>
      </c>
      <c r="N26" s="34" t="s">
        <v>88</v>
      </c>
      <c r="O26" s="34" t="s">
        <v>87</v>
      </c>
      <c r="P26" s="34" t="s">
        <v>87</v>
      </c>
      <c r="Q26" s="34" t="s">
        <v>86</v>
      </c>
      <c r="R26" s="34" t="s">
        <v>86</v>
      </c>
      <c r="S26" s="34" t="s">
        <v>87</v>
      </c>
      <c r="T26" s="34" t="s">
        <v>88</v>
      </c>
      <c r="U26" s="34" t="s">
        <v>84</v>
      </c>
      <c r="V26" s="34" t="s">
        <v>88</v>
      </c>
      <c r="W26" s="34" t="s">
        <v>88</v>
      </c>
      <c r="X26" s="34" t="s">
        <v>88</v>
      </c>
      <c r="Y26" s="34" t="s">
        <v>86</v>
      </c>
      <c r="Z26" s="34" t="s">
        <v>86</v>
      </c>
      <c r="AA26" s="34" t="s">
        <v>88</v>
      </c>
      <c r="AB26" s="34" t="s">
        <v>86</v>
      </c>
      <c r="AC26" s="34" t="s">
        <v>86</v>
      </c>
      <c r="AD26" s="34" t="s">
        <v>87</v>
      </c>
      <c r="AE26" s="34" t="s">
        <v>88</v>
      </c>
      <c r="AF26" s="34" t="s">
        <v>86</v>
      </c>
      <c r="AG26" s="34">
        <v>0.02</v>
      </c>
      <c r="AH26" s="34" t="s">
        <v>116</v>
      </c>
      <c r="AI26" s="34" t="s">
        <v>86</v>
      </c>
    </row>
    <row r="27" spans="1:35" customFormat="1" ht="14.4" x14ac:dyDescent="0.3"/>
    <row r="28" spans="1:35" customFormat="1" ht="14.4" x14ac:dyDescent="0.3"/>
  </sheetData>
  <sheetProtection algorithmName="SHA-512" hashValue="YgNZbBWZKZo5sbQITB9PgkzgzDkXPjncBxjRw3dJe9cpIx4tZN5JOetxkMn1RiiLrk6G40w2jit0iUbF/KPnhg==" saltValue="4updgtryB6j7nqJ1Lz36LQ==" spinCount="100000" sheet="1" objects="1" scenarios="1"/>
  <mergeCells count="8">
    <mergeCell ref="A2:M2"/>
    <mergeCell ref="AB3:AE3"/>
    <mergeCell ref="AF3:AI3"/>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A7 B5:AI7 B26:D26 F26:AF26 B9:AI9 B8:E8 H8:Q8 B15:AI19 B14:H14 J14:AI14 B13:AI13 B12:I12 K12:P12 B11:AI11 B10:K10 M10:N10 Q10:AB10 R12:AC12 T8:AE8 B21:AI25 B20:T20 V20:AI20 AD10:AI10 AE12:AH12 AG8:AI8 AH26:AI26 A9 A11 A13 A15 A17 A19 A21 A23 A25"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7A054-5621-4864-9C83-A2B0DF37A42E}">
  <sheetPr>
    <pageSetUpPr fitToPage="1"/>
  </sheetPr>
  <dimension ref="A1:AI26"/>
  <sheetViews>
    <sheetView showGridLines="0" zoomScale="82" zoomScaleNormal="82" workbookViewId="0">
      <selection activeCell="B1" sqref="B1"/>
    </sheetView>
  </sheetViews>
  <sheetFormatPr defaultColWidth="9.109375" defaultRowHeight="13.8" x14ac:dyDescent="0.25"/>
  <cols>
    <col min="1" max="1" width="30.88671875" style="3" customWidth="1"/>
    <col min="2" max="35" width="10.77734375" style="3" customWidth="1"/>
    <col min="36" max="16384" width="9.109375" style="3"/>
  </cols>
  <sheetData>
    <row r="1" spans="1:35" ht="25.8" x14ac:dyDescent="0.5">
      <c r="A1" s="30" t="str">
        <f>HYPERLINK("#Contents!A1","Return to Contents")</f>
        <v>Return to Contents</v>
      </c>
      <c r="B1" s="45" t="s">
        <v>294</v>
      </c>
      <c r="C1" s="45"/>
      <c r="D1" s="45"/>
      <c r="E1" s="45"/>
      <c r="F1" s="45"/>
      <c r="G1" s="45"/>
      <c r="H1" s="45"/>
      <c r="I1" s="45"/>
      <c r="J1" s="45"/>
      <c r="K1" s="45"/>
      <c r="L1" s="45"/>
      <c r="M1" s="45"/>
      <c r="N1" s="45"/>
      <c r="O1" s="24"/>
      <c r="P1" s="24"/>
      <c r="Q1" s="24"/>
      <c r="R1" s="24"/>
      <c r="S1" s="24"/>
      <c r="T1" s="24"/>
      <c r="U1"/>
    </row>
    <row r="2" spans="1:35" ht="56.4" customHeight="1" thickBot="1" x14ac:dyDescent="0.35">
      <c r="A2" s="195" t="s">
        <v>557</v>
      </c>
      <c r="B2" s="197"/>
      <c r="C2" s="197"/>
      <c r="D2" s="197"/>
      <c r="E2" s="197"/>
      <c r="F2" s="197"/>
      <c r="G2" s="197"/>
      <c r="H2" s="197"/>
      <c r="I2" s="197"/>
      <c r="J2" s="197"/>
      <c r="K2" s="197"/>
      <c r="L2" s="197"/>
      <c r="M2" s="197"/>
      <c r="N2" s="14"/>
      <c r="O2" s="14"/>
      <c r="P2" s="14"/>
      <c r="Q2" s="15"/>
      <c r="R2" s="44"/>
      <c r="S2" s="44"/>
      <c r="T2" s="44"/>
      <c r="U2"/>
    </row>
    <row r="3" spans="1:35" customFormat="1" ht="14.4" customHeight="1" thickTop="1" x14ac:dyDescent="0.3">
      <c r="A3" s="43"/>
      <c r="B3" s="43"/>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344</v>
      </c>
      <c r="C6" s="32" t="s">
        <v>345</v>
      </c>
      <c r="D6" s="32" t="s">
        <v>346</v>
      </c>
      <c r="E6" s="32" t="s">
        <v>289</v>
      </c>
      <c r="F6" s="32" t="s">
        <v>551</v>
      </c>
      <c r="G6" s="32" t="s">
        <v>237</v>
      </c>
      <c r="H6" s="32" t="s">
        <v>453</v>
      </c>
      <c r="I6" s="32" t="s">
        <v>498</v>
      </c>
      <c r="J6" s="32" t="s">
        <v>499</v>
      </c>
      <c r="K6" s="32" t="s">
        <v>351</v>
      </c>
      <c r="L6" s="32" t="s">
        <v>13</v>
      </c>
      <c r="M6" s="32" t="s">
        <v>413</v>
      </c>
      <c r="N6" s="32" t="s">
        <v>160</v>
      </c>
      <c r="O6" s="32" t="s">
        <v>120</v>
      </c>
      <c r="P6" s="32" t="s">
        <v>43</v>
      </c>
      <c r="Q6" s="32" t="s">
        <v>50</v>
      </c>
      <c r="R6" s="32" t="s">
        <v>223</v>
      </c>
      <c r="S6" s="32" t="s">
        <v>552</v>
      </c>
      <c r="T6" s="32" t="s">
        <v>517</v>
      </c>
      <c r="U6" s="32" t="s">
        <v>70</v>
      </c>
      <c r="V6" s="32" t="s">
        <v>355</v>
      </c>
      <c r="W6" s="32" t="s">
        <v>416</v>
      </c>
      <c r="X6" s="32" t="s">
        <v>417</v>
      </c>
      <c r="Y6" s="32" t="s">
        <v>241</v>
      </c>
      <c r="Z6" s="32" t="s">
        <v>418</v>
      </c>
      <c r="AA6" s="32" t="s">
        <v>358</v>
      </c>
      <c r="AB6" s="32" t="s">
        <v>553</v>
      </c>
      <c r="AC6" s="32" t="s">
        <v>360</v>
      </c>
      <c r="AD6" s="32" t="s">
        <v>162</v>
      </c>
      <c r="AE6" s="32" t="s">
        <v>361</v>
      </c>
      <c r="AF6" s="32" t="s">
        <v>362</v>
      </c>
      <c r="AG6" s="32" t="s">
        <v>95</v>
      </c>
      <c r="AH6" s="32" t="s">
        <v>400</v>
      </c>
      <c r="AI6" s="32" t="s">
        <v>364</v>
      </c>
    </row>
    <row r="7" spans="1:35" customFormat="1" ht="19.95" customHeight="1" x14ac:dyDescent="0.35">
      <c r="A7" s="35" t="s">
        <v>81</v>
      </c>
      <c r="B7" s="31" t="s">
        <v>554</v>
      </c>
      <c r="C7" s="31" t="s">
        <v>92</v>
      </c>
      <c r="D7" s="31" t="s">
        <v>27</v>
      </c>
      <c r="E7" s="31" t="s">
        <v>124</v>
      </c>
      <c r="F7" s="31" t="s">
        <v>469</v>
      </c>
      <c r="G7" s="31" t="s">
        <v>293</v>
      </c>
      <c r="H7" s="31" t="s">
        <v>395</v>
      </c>
      <c r="I7" s="31" t="s">
        <v>445</v>
      </c>
      <c r="J7" s="31" t="s">
        <v>169</v>
      </c>
      <c r="K7" s="31" t="s">
        <v>395</v>
      </c>
      <c r="L7" s="31" t="s">
        <v>160</v>
      </c>
      <c r="M7" s="31" t="s">
        <v>98</v>
      </c>
      <c r="N7" s="31" t="s">
        <v>75</v>
      </c>
      <c r="O7" s="31" t="s">
        <v>162</v>
      </c>
      <c r="P7" s="31" t="s">
        <v>134</v>
      </c>
      <c r="Q7" s="31" t="s">
        <v>83</v>
      </c>
      <c r="R7" s="31" t="s">
        <v>73</v>
      </c>
      <c r="S7" s="31" t="s">
        <v>432</v>
      </c>
      <c r="T7" s="31" t="s">
        <v>474</v>
      </c>
      <c r="U7" s="31" t="s">
        <v>79</v>
      </c>
      <c r="V7" s="31" t="s">
        <v>26</v>
      </c>
      <c r="W7" s="31" t="s">
        <v>157</v>
      </c>
      <c r="X7" s="31" t="s">
        <v>15</v>
      </c>
      <c r="Y7" s="31" t="s">
        <v>157</v>
      </c>
      <c r="Z7" s="31" t="s">
        <v>476</v>
      </c>
      <c r="AA7" s="31" t="s">
        <v>26</v>
      </c>
      <c r="AB7" s="31" t="s">
        <v>470</v>
      </c>
      <c r="AC7" s="31" t="s">
        <v>97</v>
      </c>
      <c r="AD7" s="31" t="s">
        <v>134</v>
      </c>
      <c r="AE7" s="31" t="s">
        <v>226</v>
      </c>
      <c r="AF7" s="31" t="s">
        <v>16</v>
      </c>
      <c r="AG7" s="31" t="s">
        <v>48</v>
      </c>
      <c r="AH7" s="31" t="s">
        <v>72</v>
      </c>
      <c r="AI7" s="31" t="s">
        <v>261</v>
      </c>
    </row>
    <row r="8" spans="1:35" customFormat="1" ht="19.95" customHeight="1" x14ac:dyDescent="0.35">
      <c r="A8" s="36">
        <v>7</v>
      </c>
      <c r="B8" s="33">
        <v>0.183</v>
      </c>
      <c r="C8" s="34">
        <v>0.18</v>
      </c>
      <c r="D8" s="34" t="s">
        <v>117</v>
      </c>
      <c r="E8" s="34" t="s">
        <v>154</v>
      </c>
      <c r="F8" s="34" t="s">
        <v>117</v>
      </c>
      <c r="G8" s="34">
        <v>0.18</v>
      </c>
      <c r="H8" s="34" t="s">
        <v>118</v>
      </c>
      <c r="I8" s="34" t="s">
        <v>117</v>
      </c>
      <c r="J8" s="34" t="s">
        <v>117</v>
      </c>
      <c r="K8" s="34" t="s">
        <v>62</v>
      </c>
      <c r="L8" s="34" t="s">
        <v>104</v>
      </c>
      <c r="M8" s="34" t="s">
        <v>212</v>
      </c>
      <c r="N8" s="34" t="s">
        <v>36</v>
      </c>
      <c r="O8" s="34" t="s">
        <v>118</v>
      </c>
      <c r="P8" s="34" t="s">
        <v>126</v>
      </c>
      <c r="Q8" s="34" t="s">
        <v>88</v>
      </c>
      <c r="R8" s="34" t="s">
        <v>212</v>
      </c>
      <c r="S8" s="34" t="s">
        <v>116</v>
      </c>
      <c r="T8" s="34" t="s">
        <v>117</v>
      </c>
      <c r="U8" s="34" t="s">
        <v>127</v>
      </c>
      <c r="V8" s="34" t="s">
        <v>58</v>
      </c>
      <c r="W8" s="34" t="s">
        <v>128</v>
      </c>
      <c r="X8" s="34" t="s">
        <v>66</v>
      </c>
      <c r="Y8" s="34">
        <v>0.27</v>
      </c>
      <c r="Z8" s="34">
        <v>0.17</v>
      </c>
      <c r="AA8" s="34" t="s">
        <v>126</v>
      </c>
      <c r="AB8" s="34" t="s">
        <v>166</v>
      </c>
      <c r="AC8" s="34" t="s">
        <v>65</v>
      </c>
      <c r="AD8" s="34" t="s">
        <v>113</v>
      </c>
      <c r="AE8" s="34">
        <v>0.2</v>
      </c>
      <c r="AF8" s="34" t="s">
        <v>62</v>
      </c>
      <c r="AG8" s="34" t="s">
        <v>117</v>
      </c>
      <c r="AH8" s="34" t="s">
        <v>87</v>
      </c>
      <c r="AI8" s="34" t="s">
        <v>117</v>
      </c>
    </row>
    <row r="9" spans="1:35" customFormat="1" ht="19.95" customHeight="1" x14ac:dyDescent="0.35">
      <c r="A9" s="35" t="s">
        <v>400</v>
      </c>
      <c r="B9" s="31" t="s">
        <v>394</v>
      </c>
      <c r="C9" s="31" t="s">
        <v>533</v>
      </c>
      <c r="D9" s="31" t="s">
        <v>509</v>
      </c>
      <c r="E9" s="31" t="s">
        <v>151</v>
      </c>
      <c r="F9" s="31" t="s">
        <v>444</v>
      </c>
      <c r="G9" s="31" t="s">
        <v>22</v>
      </c>
      <c r="H9" s="31" t="s">
        <v>191</v>
      </c>
      <c r="I9" s="31" t="s">
        <v>462</v>
      </c>
      <c r="J9" s="31" t="s">
        <v>169</v>
      </c>
      <c r="K9" s="31" t="s">
        <v>249</v>
      </c>
      <c r="L9" s="31" t="s">
        <v>131</v>
      </c>
      <c r="M9" s="31" t="s">
        <v>333</v>
      </c>
      <c r="N9" s="31" t="s">
        <v>134</v>
      </c>
      <c r="O9" s="31" t="s">
        <v>109</v>
      </c>
      <c r="P9" s="31" t="s">
        <v>81</v>
      </c>
      <c r="Q9" s="31" t="s">
        <v>76</v>
      </c>
      <c r="R9" s="31" t="s">
        <v>75</v>
      </c>
      <c r="S9" s="31" t="s">
        <v>51</v>
      </c>
      <c r="T9" s="31" t="s">
        <v>268</v>
      </c>
      <c r="U9" s="31" t="s">
        <v>77</v>
      </c>
      <c r="V9" s="31" t="s">
        <v>230</v>
      </c>
      <c r="W9" s="31" t="s">
        <v>474</v>
      </c>
      <c r="X9" s="31" t="s">
        <v>403</v>
      </c>
      <c r="Y9" s="31" t="s">
        <v>164</v>
      </c>
      <c r="Z9" s="31" t="s">
        <v>395</v>
      </c>
      <c r="AA9" s="31" t="s">
        <v>177</v>
      </c>
      <c r="AB9" s="31" t="s">
        <v>28</v>
      </c>
      <c r="AC9" s="31" t="s">
        <v>123</v>
      </c>
      <c r="AD9" s="31" t="s">
        <v>76</v>
      </c>
      <c r="AE9" s="31" t="s">
        <v>546</v>
      </c>
      <c r="AF9" s="31" t="s">
        <v>293</v>
      </c>
      <c r="AG9" s="31" t="s">
        <v>47</v>
      </c>
      <c r="AH9" s="31" t="s">
        <v>72</v>
      </c>
      <c r="AI9" s="31" t="s">
        <v>520</v>
      </c>
    </row>
    <row r="10" spans="1:35" customFormat="1" ht="19.95" customHeight="1" x14ac:dyDescent="0.35">
      <c r="A10" s="36">
        <v>8</v>
      </c>
      <c r="B10" s="33">
        <v>0.18099999999999999</v>
      </c>
      <c r="C10" s="34">
        <v>0.19</v>
      </c>
      <c r="D10" s="34" t="s">
        <v>212</v>
      </c>
      <c r="E10" s="34">
        <v>0.24</v>
      </c>
      <c r="F10" s="34">
        <v>0.18</v>
      </c>
      <c r="G10" s="34" t="s">
        <v>166</v>
      </c>
      <c r="H10" s="34" t="s">
        <v>212</v>
      </c>
      <c r="I10" s="34" t="s">
        <v>118</v>
      </c>
      <c r="J10" s="34" t="s">
        <v>117</v>
      </c>
      <c r="K10" s="34" t="s">
        <v>154</v>
      </c>
      <c r="L10" s="34" t="s">
        <v>65</v>
      </c>
      <c r="M10" s="34" t="s">
        <v>117</v>
      </c>
      <c r="N10" s="34" t="s">
        <v>126</v>
      </c>
      <c r="O10" s="34" t="s">
        <v>128</v>
      </c>
      <c r="P10" s="34" t="s">
        <v>62</v>
      </c>
      <c r="Q10" s="34" t="s">
        <v>127</v>
      </c>
      <c r="R10" s="34" t="s">
        <v>114</v>
      </c>
      <c r="S10" s="34" t="s">
        <v>113</v>
      </c>
      <c r="T10" s="34" t="s">
        <v>117</v>
      </c>
      <c r="U10" s="34" t="s">
        <v>119</v>
      </c>
      <c r="V10" s="34" t="s">
        <v>126</v>
      </c>
      <c r="W10" s="34" t="s">
        <v>129</v>
      </c>
      <c r="X10" s="34" t="s">
        <v>116</v>
      </c>
      <c r="Y10" s="34" t="s">
        <v>117</v>
      </c>
      <c r="Z10" s="34" t="s">
        <v>62</v>
      </c>
      <c r="AA10" s="34" t="s">
        <v>62</v>
      </c>
      <c r="AB10" s="34" t="s">
        <v>114</v>
      </c>
      <c r="AC10" s="34" t="s">
        <v>212</v>
      </c>
      <c r="AD10" s="34" t="s">
        <v>154</v>
      </c>
      <c r="AE10" s="34" t="s">
        <v>166</v>
      </c>
      <c r="AF10" s="34">
        <v>0.16</v>
      </c>
      <c r="AG10" s="34" t="s">
        <v>126</v>
      </c>
      <c r="AH10" s="34" t="s">
        <v>87</v>
      </c>
      <c r="AI10" s="34" t="s">
        <v>118</v>
      </c>
    </row>
    <row r="11" spans="1:35" customFormat="1" ht="19.95" customHeight="1" x14ac:dyDescent="0.35">
      <c r="A11" s="35" t="s">
        <v>109</v>
      </c>
      <c r="B11" s="31" t="s">
        <v>555</v>
      </c>
      <c r="C11" s="31" t="s">
        <v>412</v>
      </c>
      <c r="D11" s="31" t="s">
        <v>526</v>
      </c>
      <c r="E11" s="31" t="s">
        <v>81</v>
      </c>
      <c r="F11" s="31" t="s">
        <v>168</v>
      </c>
      <c r="G11" s="31" t="s">
        <v>438</v>
      </c>
      <c r="H11" s="31" t="s">
        <v>125</v>
      </c>
      <c r="I11" s="31" t="s">
        <v>293</v>
      </c>
      <c r="J11" s="31" t="s">
        <v>176</v>
      </c>
      <c r="K11" s="31" t="s">
        <v>150</v>
      </c>
      <c r="L11" s="31" t="s">
        <v>163</v>
      </c>
      <c r="M11" s="31" t="s">
        <v>363</v>
      </c>
      <c r="N11" s="31" t="s">
        <v>83</v>
      </c>
      <c r="O11" s="31" t="s">
        <v>73</v>
      </c>
      <c r="P11" s="31" t="s">
        <v>109</v>
      </c>
      <c r="Q11" s="31" t="s">
        <v>77</v>
      </c>
      <c r="R11" s="31" t="s">
        <v>82</v>
      </c>
      <c r="S11" s="31" t="s">
        <v>432</v>
      </c>
      <c r="T11" s="31" t="s">
        <v>106</v>
      </c>
      <c r="U11" s="31" t="s">
        <v>76</v>
      </c>
      <c r="V11" s="31" t="s">
        <v>122</v>
      </c>
      <c r="W11" s="31" t="s">
        <v>223</v>
      </c>
      <c r="X11" s="31" t="s">
        <v>19</v>
      </c>
      <c r="Y11" s="31" t="s">
        <v>73</v>
      </c>
      <c r="Z11" s="31" t="s">
        <v>450</v>
      </c>
      <c r="AA11" s="31" t="s">
        <v>187</v>
      </c>
      <c r="AB11" s="31" t="s">
        <v>429</v>
      </c>
      <c r="AC11" s="31" t="s">
        <v>476</v>
      </c>
      <c r="AD11" s="31" t="s">
        <v>71</v>
      </c>
      <c r="AE11" s="31" t="s">
        <v>14</v>
      </c>
      <c r="AF11" s="31" t="s">
        <v>556</v>
      </c>
      <c r="AG11" s="31" t="s">
        <v>73</v>
      </c>
      <c r="AH11" s="31" t="s">
        <v>72</v>
      </c>
      <c r="AI11" s="31" t="s">
        <v>25</v>
      </c>
    </row>
    <row r="12" spans="1:35" customFormat="1" ht="19.95" customHeight="1" x14ac:dyDescent="0.35">
      <c r="A12" s="36">
        <v>9</v>
      </c>
      <c r="B12" s="33">
        <v>0.16700000000000001</v>
      </c>
      <c r="C12" s="34" t="s">
        <v>117</v>
      </c>
      <c r="D12" s="34" t="s">
        <v>65</v>
      </c>
      <c r="E12" s="34" t="s">
        <v>61</v>
      </c>
      <c r="F12" s="34" t="s">
        <v>166</v>
      </c>
      <c r="G12" s="34" t="s">
        <v>117</v>
      </c>
      <c r="H12" s="34">
        <v>0.27</v>
      </c>
      <c r="I12" s="34" t="s">
        <v>117</v>
      </c>
      <c r="J12" s="34" t="s">
        <v>154</v>
      </c>
      <c r="K12" s="34" t="s">
        <v>104</v>
      </c>
      <c r="L12" s="34" t="s">
        <v>127</v>
      </c>
      <c r="M12" s="34">
        <v>0.22</v>
      </c>
      <c r="N12" s="34" t="s">
        <v>84</v>
      </c>
      <c r="O12" s="34" t="s">
        <v>115</v>
      </c>
      <c r="P12" s="34">
        <v>0.25</v>
      </c>
      <c r="Q12" s="34" t="s">
        <v>57</v>
      </c>
      <c r="R12" s="34" t="s">
        <v>58</v>
      </c>
      <c r="S12" s="34">
        <v>0.13</v>
      </c>
      <c r="T12" s="34" t="s">
        <v>117</v>
      </c>
      <c r="U12" s="34" t="s">
        <v>116</v>
      </c>
      <c r="V12" s="34">
        <v>0.17</v>
      </c>
      <c r="W12" s="34" t="s">
        <v>62</v>
      </c>
      <c r="X12" s="34" t="s">
        <v>62</v>
      </c>
      <c r="Y12" s="34" t="s">
        <v>127</v>
      </c>
      <c r="Z12" s="34" t="s">
        <v>126</v>
      </c>
      <c r="AA12" s="34" t="s">
        <v>114</v>
      </c>
      <c r="AB12" s="34">
        <v>0.15</v>
      </c>
      <c r="AC12" s="34" t="s">
        <v>65</v>
      </c>
      <c r="AD12" s="34">
        <v>0.2</v>
      </c>
      <c r="AE12" s="34" t="s">
        <v>65</v>
      </c>
      <c r="AF12" s="34" t="s">
        <v>68</v>
      </c>
      <c r="AG12" s="34" t="s">
        <v>67</v>
      </c>
      <c r="AH12" s="34" t="s">
        <v>87</v>
      </c>
      <c r="AI12" s="34" t="s">
        <v>212</v>
      </c>
    </row>
    <row r="13" spans="1:35" customFormat="1" ht="19.95" customHeight="1" x14ac:dyDescent="0.35">
      <c r="A13" s="35" t="s">
        <v>73</v>
      </c>
      <c r="B13" s="31" t="s">
        <v>428</v>
      </c>
      <c r="C13" s="31" t="s">
        <v>125</v>
      </c>
      <c r="D13" s="31" t="s">
        <v>525</v>
      </c>
      <c r="E13" s="31" t="s">
        <v>161</v>
      </c>
      <c r="F13" s="31" t="s">
        <v>97</v>
      </c>
      <c r="G13" s="31" t="s">
        <v>265</v>
      </c>
      <c r="H13" s="31" t="s">
        <v>130</v>
      </c>
      <c r="I13" s="31" t="s">
        <v>137</v>
      </c>
      <c r="J13" s="31" t="s">
        <v>469</v>
      </c>
      <c r="K13" s="31" t="s">
        <v>136</v>
      </c>
      <c r="L13" s="31" t="s">
        <v>82</v>
      </c>
      <c r="M13" s="31" t="s">
        <v>97</v>
      </c>
      <c r="N13" s="31" t="s">
        <v>83</v>
      </c>
      <c r="O13" s="31" t="s">
        <v>133</v>
      </c>
      <c r="P13" s="31" t="s">
        <v>71</v>
      </c>
      <c r="Q13" s="31" t="s">
        <v>79</v>
      </c>
      <c r="R13" s="31" t="s">
        <v>163</v>
      </c>
      <c r="S13" s="31" t="s">
        <v>47</v>
      </c>
      <c r="T13" s="31" t="s">
        <v>44</v>
      </c>
      <c r="U13" s="31" t="s">
        <v>83</v>
      </c>
      <c r="V13" s="31" t="s">
        <v>436</v>
      </c>
      <c r="W13" s="31" t="s">
        <v>122</v>
      </c>
      <c r="X13" s="31" t="s">
        <v>139</v>
      </c>
      <c r="Y13" s="31" t="s">
        <v>109</v>
      </c>
      <c r="Z13" s="31" t="s">
        <v>151</v>
      </c>
      <c r="AA13" s="31" t="s">
        <v>229</v>
      </c>
      <c r="AB13" s="31" t="s">
        <v>395</v>
      </c>
      <c r="AC13" s="31" t="s">
        <v>160</v>
      </c>
      <c r="AD13" s="31" t="s">
        <v>76</v>
      </c>
      <c r="AE13" s="31" t="s">
        <v>495</v>
      </c>
      <c r="AF13" s="31" t="s">
        <v>466</v>
      </c>
      <c r="AG13" s="31" t="s">
        <v>48</v>
      </c>
      <c r="AH13" s="31" t="s">
        <v>76</v>
      </c>
      <c r="AI13" s="31" t="s">
        <v>438</v>
      </c>
    </row>
    <row r="14" spans="1:35" customFormat="1" ht="19.95" customHeight="1" x14ac:dyDescent="0.35">
      <c r="A14" s="36">
        <v>10</v>
      </c>
      <c r="B14" s="33">
        <v>0.13300000000000001</v>
      </c>
      <c r="C14" s="34" t="s">
        <v>116</v>
      </c>
      <c r="D14" s="34" t="s">
        <v>154</v>
      </c>
      <c r="E14" s="34" t="s">
        <v>68</v>
      </c>
      <c r="F14" s="34" t="s">
        <v>115</v>
      </c>
      <c r="G14" s="34">
        <v>0.14000000000000001</v>
      </c>
      <c r="H14" s="34" t="s">
        <v>67</v>
      </c>
      <c r="I14" s="34" t="s">
        <v>116</v>
      </c>
      <c r="J14" s="34" t="s">
        <v>154</v>
      </c>
      <c r="K14" s="34" t="s">
        <v>116</v>
      </c>
      <c r="L14" s="34" t="s">
        <v>116</v>
      </c>
      <c r="M14" s="34" t="s">
        <v>154</v>
      </c>
      <c r="N14" s="34" t="s">
        <v>88</v>
      </c>
      <c r="O14" s="34" t="s">
        <v>154</v>
      </c>
      <c r="P14" s="34" t="s">
        <v>128</v>
      </c>
      <c r="Q14" s="34" t="s">
        <v>89</v>
      </c>
      <c r="R14" s="34" t="s">
        <v>118</v>
      </c>
      <c r="S14" s="34" t="s">
        <v>64</v>
      </c>
      <c r="T14" s="34" t="s">
        <v>126</v>
      </c>
      <c r="U14" s="34" t="s">
        <v>88</v>
      </c>
      <c r="V14" s="34" t="s">
        <v>62</v>
      </c>
      <c r="W14" s="34" t="s">
        <v>128</v>
      </c>
      <c r="X14" s="34" t="s">
        <v>115</v>
      </c>
      <c r="Y14" s="34" t="s">
        <v>64</v>
      </c>
      <c r="Z14" s="34" t="s">
        <v>115</v>
      </c>
      <c r="AA14" s="34" t="s">
        <v>62</v>
      </c>
      <c r="AB14" s="34" t="s">
        <v>115</v>
      </c>
      <c r="AC14" s="34">
        <v>0.11</v>
      </c>
      <c r="AD14" s="34" t="s">
        <v>65</v>
      </c>
      <c r="AE14" s="34" t="s">
        <v>166</v>
      </c>
      <c r="AF14" s="34" t="s">
        <v>154</v>
      </c>
      <c r="AG14" s="34" t="s">
        <v>117</v>
      </c>
      <c r="AH14" s="34" t="s">
        <v>60</v>
      </c>
      <c r="AI14" s="34" t="s">
        <v>115</v>
      </c>
    </row>
    <row r="15" spans="1:35" customFormat="1" ht="19.95" customHeight="1" x14ac:dyDescent="0.35">
      <c r="A15" s="35" t="s">
        <v>74</v>
      </c>
      <c r="B15" s="31" t="s">
        <v>175</v>
      </c>
      <c r="C15" s="31" t="s">
        <v>429</v>
      </c>
      <c r="D15" s="31" t="s">
        <v>525</v>
      </c>
      <c r="E15" s="31" t="s">
        <v>132</v>
      </c>
      <c r="F15" s="31" t="s">
        <v>222</v>
      </c>
      <c r="G15" s="31" t="s">
        <v>404</v>
      </c>
      <c r="H15" s="31" t="s">
        <v>449</v>
      </c>
      <c r="I15" s="31" t="s">
        <v>168</v>
      </c>
      <c r="J15" s="31" t="s">
        <v>404</v>
      </c>
      <c r="K15" s="31" t="s">
        <v>232</v>
      </c>
      <c r="L15" s="31" t="s">
        <v>124</v>
      </c>
      <c r="M15" s="31" t="s">
        <v>290</v>
      </c>
      <c r="N15" s="31" t="s">
        <v>400</v>
      </c>
      <c r="O15" s="31" t="s">
        <v>77</v>
      </c>
      <c r="P15" s="31" t="s">
        <v>74</v>
      </c>
      <c r="Q15" s="31" t="s">
        <v>71</v>
      </c>
      <c r="R15" s="31" t="s">
        <v>74</v>
      </c>
      <c r="S15" s="31" t="s">
        <v>165</v>
      </c>
      <c r="T15" s="31" t="s">
        <v>12</v>
      </c>
      <c r="U15" s="31" t="s">
        <v>79</v>
      </c>
      <c r="V15" s="31" t="s">
        <v>162</v>
      </c>
      <c r="W15" s="31" t="s">
        <v>50</v>
      </c>
      <c r="X15" s="31" t="s">
        <v>449</v>
      </c>
      <c r="Y15" s="31" t="s">
        <v>432</v>
      </c>
      <c r="Z15" s="31" t="s">
        <v>108</v>
      </c>
      <c r="AA15" s="31" t="s">
        <v>472</v>
      </c>
      <c r="AB15" s="31" t="s">
        <v>472</v>
      </c>
      <c r="AC15" s="31" t="s">
        <v>44</v>
      </c>
      <c r="AD15" s="31" t="s">
        <v>83</v>
      </c>
      <c r="AE15" s="31" t="s">
        <v>93</v>
      </c>
      <c r="AF15" s="31" t="s">
        <v>17</v>
      </c>
      <c r="AG15" s="31" t="s">
        <v>75</v>
      </c>
      <c r="AH15" s="31" t="s">
        <v>71</v>
      </c>
      <c r="AI15" s="31" t="s">
        <v>491</v>
      </c>
    </row>
    <row r="16" spans="1:35" customFormat="1" ht="19.95" customHeight="1" x14ac:dyDescent="0.35">
      <c r="A16" s="36">
        <v>6</v>
      </c>
      <c r="B16" s="33">
        <v>0.125</v>
      </c>
      <c r="C16" s="34" t="s">
        <v>116</v>
      </c>
      <c r="D16" s="34" t="s">
        <v>154</v>
      </c>
      <c r="E16" s="34" t="s">
        <v>67</v>
      </c>
      <c r="F16" s="34" t="s">
        <v>116</v>
      </c>
      <c r="G16" s="34" t="s">
        <v>126</v>
      </c>
      <c r="H16" s="34" t="s">
        <v>166</v>
      </c>
      <c r="I16" s="34" t="s">
        <v>212</v>
      </c>
      <c r="J16" s="34" t="s">
        <v>115</v>
      </c>
      <c r="K16" s="34" t="s">
        <v>126</v>
      </c>
      <c r="L16" s="34" t="s">
        <v>166</v>
      </c>
      <c r="M16" s="34" t="s">
        <v>166</v>
      </c>
      <c r="N16" s="34" t="s">
        <v>114</v>
      </c>
      <c r="O16" s="34" t="s">
        <v>126</v>
      </c>
      <c r="P16" s="34" t="s">
        <v>166</v>
      </c>
      <c r="Q16" s="34" t="s">
        <v>116</v>
      </c>
      <c r="R16" s="34" t="s">
        <v>127</v>
      </c>
      <c r="S16" s="34" t="s">
        <v>166</v>
      </c>
      <c r="T16" s="34" t="s">
        <v>128</v>
      </c>
      <c r="U16" s="34" t="s">
        <v>89</v>
      </c>
      <c r="V16" s="34" t="s">
        <v>127</v>
      </c>
      <c r="W16" s="34" t="s">
        <v>128</v>
      </c>
      <c r="X16" s="34" t="s">
        <v>126</v>
      </c>
      <c r="Y16" s="34">
        <v>0.19</v>
      </c>
      <c r="Z16" s="34" t="s">
        <v>115</v>
      </c>
      <c r="AA16" s="34" t="s">
        <v>212</v>
      </c>
      <c r="AB16" s="34" t="s">
        <v>115</v>
      </c>
      <c r="AC16" s="34" t="s">
        <v>212</v>
      </c>
      <c r="AD16" s="34" t="s">
        <v>64</v>
      </c>
      <c r="AE16" s="34" t="s">
        <v>126</v>
      </c>
      <c r="AF16" s="34" t="s">
        <v>115</v>
      </c>
      <c r="AG16" s="34" t="s">
        <v>116</v>
      </c>
      <c r="AH16" s="34" t="s">
        <v>155</v>
      </c>
      <c r="AI16" s="34" t="s">
        <v>154</v>
      </c>
    </row>
    <row r="17" spans="1:35" customFormat="1" ht="19.95" customHeight="1" x14ac:dyDescent="0.35">
      <c r="A17" s="35" t="s">
        <v>71</v>
      </c>
      <c r="B17" s="31" t="s">
        <v>140</v>
      </c>
      <c r="C17" s="31" t="s">
        <v>263</v>
      </c>
      <c r="D17" s="31" t="s">
        <v>23</v>
      </c>
      <c r="E17" s="31" t="s">
        <v>132</v>
      </c>
      <c r="F17" s="31" t="s">
        <v>123</v>
      </c>
      <c r="G17" s="31" t="s">
        <v>130</v>
      </c>
      <c r="H17" s="31" t="s">
        <v>432</v>
      </c>
      <c r="I17" s="31" t="s">
        <v>230</v>
      </c>
      <c r="J17" s="31" t="s">
        <v>290</v>
      </c>
      <c r="K17" s="31" t="s">
        <v>230</v>
      </c>
      <c r="L17" s="31" t="s">
        <v>73</v>
      </c>
      <c r="M17" s="31" t="s">
        <v>151</v>
      </c>
      <c r="N17" s="31" t="s">
        <v>71</v>
      </c>
      <c r="O17" s="31" t="s">
        <v>71</v>
      </c>
      <c r="P17" s="31" t="s">
        <v>71</v>
      </c>
      <c r="Q17" s="31" t="s">
        <v>83</v>
      </c>
      <c r="R17" s="31" t="s">
        <v>83</v>
      </c>
      <c r="S17" s="31" t="s">
        <v>131</v>
      </c>
      <c r="T17" s="31" t="s">
        <v>70</v>
      </c>
      <c r="U17" s="31" t="s">
        <v>71</v>
      </c>
      <c r="V17" s="31" t="s">
        <v>74</v>
      </c>
      <c r="W17" s="31" t="s">
        <v>130</v>
      </c>
      <c r="X17" s="31" t="s">
        <v>165</v>
      </c>
      <c r="Y17" s="31" t="s">
        <v>73</v>
      </c>
      <c r="Z17" s="31" t="s">
        <v>124</v>
      </c>
      <c r="AA17" s="31" t="s">
        <v>165</v>
      </c>
      <c r="AB17" s="31" t="s">
        <v>136</v>
      </c>
      <c r="AC17" s="31" t="s">
        <v>131</v>
      </c>
      <c r="AD17" s="31" t="s">
        <v>72</v>
      </c>
      <c r="AE17" s="31" t="s">
        <v>191</v>
      </c>
      <c r="AF17" s="31" t="s">
        <v>108</v>
      </c>
      <c r="AG17" s="31" t="s">
        <v>400</v>
      </c>
      <c r="AH17" s="31" t="s">
        <v>72</v>
      </c>
      <c r="AI17" s="31" t="s">
        <v>404</v>
      </c>
    </row>
    <row r="18" spans="1:35" customFormat="1" ht="19.95" customHeight="1" x14ac:dyDescent="0.35">
      <c r="A18" s="36">
        <v>4</v>
      </c>
      <c r="B18" s="33">
        <v>6.7000000000000004E-2</v>
      </c>
      <c r="C18" s="34" t="s">
        <v>64</v>
      </c>
      <c r="D18" s="34" t="s">
        <v>127</v>
      </c>
      <c r="E18" s="34" t="s">
        <v>67</v>
      </c>
      <c r="F18" s="34" t="s">
        <v>67</v>
      </c>
      <c r="G18" s="34" t="s">
        <v>89</v>
      </c>
      <c r="H18" s="34" t="s">
        <v>64</v>
      </c>
      <c r="I18" s="34">
        <v>0.05</v>
      </c>
      <c r="J18" s="34" t="s">
        <v>128</v>
      </c>
      <c r="K18" s="34" t="s">
        <v>64</v>
      </c>
      <c r="L18" s="34" t="s">
        <v>89</v>
      </c>
      <c r="M18" s="34" t="s">
        <v>67</v>
      </c>
      <c r="N18" s="34" t="s">
        <v>67</v>
      </c>
      <c r="O18" s="34" t="s">
        <v>61</v>
      </c>
      <c r="P18" s="34" t="s">
        <v>128</v>
      </c>
      <c r="Q18" s="34" t="s">
        <v>88</v>
      </c>
      <c r="R18" s="34" t="s">
        <v>86</v>
      </c>
      <c r="S18" s="34" t="s">
        <v>154</v>
      </c>
      <c r="T18" s="34" t="s">
        <v>89</v>
      </c>
      <c r="U18" s="34" t="s">
        <v>212</v>
      </c>
      <c r="V18" s="34" t="s">
        <v>84</v>
      </c>
      <c r="W18" s="34" t="s">
        <v>128</v>
      </c>
      <c r="X18" s="34" t="s">
        <v>64</v>
      </c>
      <c r="Y18" s="34" t="s">
        <v>127</v>
      </c>
      <c r="Z18" s="34" t="s">
        <v>89</v>
      </c>
      <c r="AA18" s="34" t="s">
        <v>64</v>
      </c>
      <c r="AB18" s="34" t="s">
        <v>64</v>
      </c>
      <c r="AC18" s="34" t="s">
        <v>127</v>
      </c>
      <c r="AD18" s="34" t="s">
        <v>88</v>
      </c>
      <c r="AE18" s="34" t="s">
        <v>127</v>
      </c>
      <c r="AF18" s="34" t="s">
        <v>89</v>
      </c>
      <c r="AG18" s="34" t="s">
        <v>64</v>
      </c>
      <c r="AH18" s="34" t="s">
        <v>87</v>
      </c>
      <c r="AI18" s="34" t="s">
        <v>67</v>
      </c>
    </row>
    <row r="19" spans="1:35" customFormat="1" ht="19.95" customHeight="1" x14ac:dyDescent="0.35">
      <c r="A19" s="35" t="s">
        <v>134</v>
      </c>
      <c r="B19" s="31" t="s">
        <v>99</v>
      </c>
      <c r="C19" s="31" t="s">
        <v>472</v>
      </c>
      <c r="D19" s="31" t="s">
        <v>249</v>
      </c>
      <c r="E19" s="31" t="s">
        <v>75</v>
      </c>
      <c r="F19" s="31" t="s">
        <v>51</v>
      </c>
      <c r="G19" s="31" t="s">
        <v>136</v>
      </c>
      <c r="H19" s="31" t="s">
        <v>75</v>
      </c>
      <c r="I19" s="31" t="s">
        <v>153</v>
      </c>
      <c r="J19" s="31" t="s">
        <v>111</v>
      </c>
      <c r="K19" s="31" t="s">
        <v>46</v>
      </c>
      <c r="L19" s="31" t="s">
        <v>75</v>
      </c>
      <c r="M19" s="31" t="s">
        <v>162</v>
      </c>
      <c r="N19" s="31" t="s">
        <v>134</v>
      </c>
      <c r="O19" s="31" t="s">
        <v>133</v>
      </c>
      <c r="P19" s="31" t="s">
        <v>72</v>
      </c>
      <c r="Q19" s="31" t="s">
        <v>76</v>
      </c>
      <c r="R19" s="31" t="s">
        <v>71</v>
      </c>
      <c r="S19" s="31" t="s">
        <v>80</v>
      </c>
      <c r="T19" s="31" t="s">
        <v>160</v>
      </c>
      <c r="U19" s="31" t="s">
        <v>76</v>
      </c>
      <c r="V19" s="31" t="s">
        <v>162</v>
      </c>
      <c r="W19" s="31" t="s">
        <v>122</v>
      </c>
      <c r="X19" s="31" t="s">
        <v>69</v>
      </c>
      <c r="Y19" s="31" t="s">
        <v>163</v>
      </c>
      <c r="Z19" s="31" t="s">
        <v>50</v>
      </c>
      <c r="AA19" s="31" t="s">
        <v>82</v>
      </c>
      <c r="AB19" s="31" t="s">
        <v>170</v>
      </c>
      <c r="AC19" s="31" t="s">
        <v>122</v>
      </c>
      <c r="AD19" s="31" t="s">
        <v>79</v>
      </c>
      <c r="AE19" s="31" t="s">
        <v>160</v>
      </c>
      <c r="AF19" s="31" t="s">
        <v>108</v>
      </c>
      <c r="AG19" s="31" t="s">
        <v>132</v>
      </c>
      <c r="AH19" s="31" t="s">
        <v>83</v>
      </c>
      <c r="AI19" s="31" t="s">
        <v>476</v>
      </c>
    </row>
    <row r="20" spans="1:35" customFormat="1" ht="19.95" customHeight="1" x14ac:dyDescent="0.35">
      <c r="A20" s="36">
        <v>5</v>
      </c>
      <c r="B20" s="33">
        <v>7.1999999999999995E-2</v>
      </c>
      <c r="C20" s="34" t="s">
        <v>127</v>
      </c>
      <c r="D20" s="34" t="s">
        <v>64</v>
      </c>
      <c r="E20" s="34" t="s">
        <v>127</v>
      </c>
      <c r="F20" s="34" t="s">
        <v>67</v>
      </c>
      <c r="G20" s="34" t="s">
        <v>127</v>
      </c>
      <c r="H20" s="34" t="s">
        <v>84</v>
      </c>
      <c r="I20" s="34" t="s">
        <v>67</v>
      </c>
      <c r="J20" s="34" t="s">
        <v>89</v>
      </c>
      <c r="K20" s="34">
        <v>0.06</v>
      </c>
      <c r="L20" s="34" t="s">
        <v>67</v>
      </c>
      <c r="M20" s="34" t="s">
        <v>61</v>
      </c>
      <c r="N20" s="34" t="s">
        <v>126</v>
      </c>
      <c r="O20" s="34" t="s">
        <v>126</v>
      </c>
      <c r="P20" s="34" t="s">
        <v>86</v>
      </c>
      <c r="Q20" s="34" t="s">
        <v>128</v>
      </c>
      <c r="R20" s="34" t="s">
        <v>89</v>
      </c>
      <c r="S20" s="34" t="s">
        <v>127</v>
      </c>
      <c r="T20" s="34" t="s">
        <v>127</v>
      </c>
      <c r="U20" s="34" t="s">
        <v>67</v>
      </c>
      <c r="V20" s="34" t="s">
        <v>127</v>
      </c>
      <c r="W20" s="34" t="s">
        <v>128</v>
      </c>
      <c r="X20" s="34" t="s">
        <v>64</v>
      </c>
      <c r="Y20" s="34" t="s">
        <v>128</v>
      </c>
      <c r="Z20" s="34" t="s">
        <v>127</v>
      </c>
      <c r="AA20" s="34" t="s">
        <v>61</v>
      </c>
      <c r="AB20" s="34" t="s">
        <v>127</v>
      </c>
      <c r="AC20" s="34" t="s">
        <v>67</v>
      </c>
      <c r="AD20" s="34" t="s">
        <v>115</v>
      </c>
      <c r="AE20" s="34" t="s">
        <v>85</v>
      </c>
      <c r="AF20" s="34" t="s">
        <v>89</v>
      </c>
      <c r="AG20" s="34" t="s">
        <v>154</v>
      </c>
      <c r="AH20" s="34" t="s">
        <v>67</v>
      </c>
      <c r="AI20" s="34" t="s">
        <v>64</v>
      </c>
    </row>
    <row r="21" spans="1:35" customFormat="1" ht="19.95" customHeight="1" x14ac:dyDescent="0.35">
      <c r="A21" s="35" t="s">
        <v>76</v>
      </c>
      <c r="B21" s="31" t="s">
        <v>396</v>
      </c>
      <c r="C21" s="31" t="s">
        <v>165</v>
      </c>
      <c r="D21" s="31" t="s">
        <v>69</v>
      </c>
      <c r="E21" s="31" t="s">
        <v>133</v>
      </c>
      <c r="F21" s="31" t="s">
        <v>164</v>
      </c>
      <c r="G21" s="31" t="s">
        <v>124</v>
      </c>
      <c r="H21" s="31" t="s">
        <v>134</v>
      </c>
      <c r="I21" s="31" t="s">
        <v>164</v>
      </c>
      <c r="J21" s="31" t="s">
        <v>70</v>
      </c>
      <c r="K21" s="31" t="s">
        <v>75</v>
      </c>
      <c r="L21" s="31" t="s">
        <v>74</v>
      </c>
      <c r="M21" s="31" t="s">
        <v>109</v>
      </c>
      <c r="N21" s="31" t="s">
        <v>83</v>
      </c>
      <c r="O21" s="31" t="s">
        <v>400</v>
      </c>
      <c r="P21" s="31" t="s">
        <v>79</v>
      </c>
      <c r="Q21" s="31" t="s">
        <v>79</v>
      </c>
      <c r="R21" s="31" t="s">
        <v>72</v>
      </c>
      <c r="S21" s="31" t="s">
        <v>79</v>
      </c>
      <c r="T21" s="31" t="s">
        <v>183</v>
      </c>
      <c r="U21" s="31" t="s">
        <v>79</v>
      </c>
      <c r="V21" s="31" t="s">
        <v>83</v>
      </c>
      <c r="W21" s="31" t="s">
        <v>162</v>
      </c>
      <c r="X21" s="31" t="s">
        <v>77</v>
      </c>
      <c r="Y21" s="31" t="s">
        <v>79</v>
      </c>
      <c r="Z21" s="31" t="s">
        <v>70</v>
      </c>
      <c r="AA21" s="31" t="s">
        <v>74</v>
      </c>
      <c r="AB21" s="31" t="s">
        <v>50</v>
      </c>
      <c r="AC21" s="31" t="s">
        <v>163</v>
      </c>
      <c r="AD21" s="31" t="s">
        <v>72</v>
      </c>
      <c r="AE21" s="31" t="s">
        <v>80</v>
      </c>
      <c r="AF21" s="31" t="s">
        <v>80</v>
      </c>
      <c r="AG21" s="31" t="s">
        <v>73</v>
      </c>
      <c r="AH21" s="31" t="s">
        <v>72</v>
      </c>
      <c r="AI21" s="31" t="s">
        <v>122</v>
      </c>
    </row>
    <row r="22" spans="1:35" customFormat="1" ht="19.95" customHeight="1" x14ac:dyDescent="0.35">
      <c r="A22" s="36">
        <v>3</v>
      </c>
      <c r="B22" s="33">
        <v>3.2000000000000001E-2</v>
      </c>
      <c r="C22" s="34" t="s">
        <v>84</v>
      </c>
      <c r="D22" s="34" t="s">
        <v>84</v>
      </c>
      <c r="E22" s="34" t="s">
        <v>89</v>
      </c>
      <c r="F22" s="34" t="s">
        <v>84</v>
      </c>
      <c r="G22" s="34" t="s">
        <v>61</v>
      </c>
      <c r="H22" s="34" t="s">
        <v>86</v>
      </c>
      <c r="I22" s="34" t="s">
        <v>84</v>
      </c>
      <c r="J22" s="34" t="s">
        <v>61</v>
      </c>
      <c r="K22" s="34" t="s">
        <v>84</v>
      </c>
      <c r="L22" s="34" t="s">
        <v>61</v>
      </c>
      <c r="M22" s="34" t="s">
        <v>88</v>
      </c>
      <c r="N22" s="34" t="s">
        <v>84</v>
      </c>
      <c r="O22" s="34" t="s">
        <v>67</v>
      </c>
      <c r="P22" s="34" t="s">
        <v>85</v>
      </c>
      <c r="Q22" s="34" t="s">
        <v>85</v>
      </c>
      <c r="R22" s="34" t="s">
        <v>87</v>
      </c>
      <c r="S22" s="34" t="s">
        <v>86</v>
      </c>
      <c r="T22" s="34" t="s">
        <v>64</v>
      </c>
      <c r="U22" s="34" t="s">
        <v>89</v>
      </c>
      <c r="V22" s="34" t="s">
        <v>87</v>
      </c>
      <c r="W22" s="34" t="s">
        <v>85</v>
      </c>
      <c r="X22" s="34" t="s">
        <v>88</v>
      </c>
      <c r="Y22" s="34" t="s">
        <v>86</v>
      </c>
      <c r="Z22" s="34" t="s">
        <v>64</v>
      </c>
      <c r="AA22" s="34" t="s">
        <v>86</v>
      </c>
      <c r="AB22" s="34" t="s">
        <v>85</v>
      </c>
      <c r="AC22" s="34" t="s">
        <v>84</v>
      </c>
      <c r="AD22" s="34" t="s">
        <v>87</v>
      </c>
      <c r="AE22" s="34" t="s">
        <v>88</v>
      </c>
      <c r="AF22" s="34" t="s">
        <v>88</v>
      </c>
      <c r="AG22" s="34" t="s">
        <v>127</v>
      </c>
      <c r="AH22" s="34" t="s">
        <v>87</v>
      </c>
      <c r="AI22" s="34" t="s">
        <v>61</v>
      </c>
    </row>
    <row r="23" spans="1:35" customFormat="1" ht="19.95" customHeight="1" x14ac:dyDescent="0.35">
      <c r="A23" s="35" t="s">
        <v>79</v>
      </c>
      <c r="B23" s="31" t="s">
        <v>136</v>
      </c>
      <c r="C23" s="31" t="s">
        <v>156</v>
      </c>
      <c r="D23" s="31" t="s">
        <v>124</v>
      </c>
      <c r="E23" s="31" t="s">
        <v>76</v>
      </c>
      <c r="F23" s="31" t="s">
        <v>156</v>
      </c>
      <c r="G23" s="31" t="s">
        <v>162</v>
      </c>
      <c r="H23" s="31" t="s">
        <v>76</v>
      </c>
      <c r="I23" s="31" t="s">
        <v>73</v>
      </c>
      <c r="J23" s="31" t="s">
        <v>130</v>
      </c>
      <c r="K23" s="31" t="s">
        <v>134</v>
      </c>
      <c r="L23" s="31" t="s">
        <v>71</v>
      </c>
      <c r="M23" s="31" t="s">
        <v>134</v>
      </c>
      <c r="N23" s="31" t="s">
        <v>72</v>
      </c>
      <c r="O23" s="31" t="s">
        <v>71</v>
      </c>
      <c r="P23" s="31" t="s">
        <v>83</v>
      </c>
      <c r="Q23" s="31" t="s">
        <v>79</v>
      </c>
      <c r="R23" s="31" t="s">
        <v>72</v>
      </c>
      <c r="S23" s="31" t="s">
        <v>134</v>
      </c>
      <c r="T23" s="31" t="s">
        <v>132</v>
      </c>
      <c r="U23" s="31" t="s">
        <v>72</v>
      </c>
      <c r="V23" s="31" t="s">
        <v>73</v>
      </c>
      <c r="W23" s="31" t="s">
        <v>73</v>
      </c>
      <c r="X23" s="31" t="s">
        <v>163</v>
      </c>
      <c r="Y23" s="31" t="s">
        <v>71</v>
      </c>
      <c r="Z23" s="31" t="s">
        <v>47</v>
      </c>
      <c r="AA23" s="31" t="s">
        <v>81</v>
      </c>
      <c r="AB23" s="31" t="s">
        <v>124</v>
      </c>
      <c r="AC23" s="31" t="s">
        <v>81</v>
      </c>
      <c r="AD23" s="31" t="s">
        <v>72</v>
      </c>
      <c r="AE23" s="31" t="s">
        <v>80</v>
      </c>
      <c r="AF23" s="31" t="s">
        <v>156</v>
      </c>
      <c r="AG23" s="31" t="s">
        <v>79</v>
      </c>
      <c r="AH23" s="31" t="s">
        <v>72</v>
      </c>
      <c r="AI23" s="31" t="s">
        <v>78</v>
      </c>
    </row>
    <row r="24" spans="1:35" customFormat="1" ht="19.95" customHeight="1" x14ac:dyDescent="0.35">
      <c r="A24" s="36">
        <v>2</v>
      </c>
      <c r="B24" s="33">
        <v>2.9000000000000001E-2</v>
      </c>
      <c r="C24" s="34" t="s">
        <v>84</v>
      </c>
      <c r="D24" s="34" t="s">
        <v>84</v>
      </c>
      <c r="E24" s="34" t="s">
        <v>88</v>
      </c>
      <c r="F24" s="34" t="s">
        <v>61</v>
      </c>
      <c r="G24" s="34" t="s">
        <v>84</v>
      </c>
      <c r="H24" s="34" t="s">
        <v>86</v>
      </c>
      <c r="I24" s="34" t="s">
        <v>86</v>
      </c>
      <c r="J24" s="34" t="s">
        <v>85</v>
      </c>
      <c r="K24" s="34" t="s">
        <v>86</v>
      </c>
      <c r="L24" s="34" t="s">
        <v>84</v>
      </c>
      <c r="M24" s="34" t="s">
        <v>86</v>
      </c>
      <c r="N24" s="34" t="s">
        <v>86</v>
      </c>
      <c r="O24" s="34" t="s">
        <v>85</v>
      </c>
      <c r="P24" s="34" t="s">
        <v>86</v>
      </c>
      <c r="Q24" s="34" t="s">
        <v>64</v>
      </c>
      <c r="R24" s="34" t="s">
        <v>86</v>
      </c>
      <c r="S24" s="34" t="s">
        <v>88</v>
      </c>
      <c r="T24" s="34" t="s">
        <v>84</v>
      </c>
      <c r="U24" s="34" t="s">
        <v>88</v>
      </c>
      <c r="V24" s="34" t="s">
        <v>61</v>
      </c>
      <c r="W24" s="34" t="s">
        <v>84</v>
      </c>
      <c r="X24" s="34" t="s">
        <v>84</v>
      </c>
      <c r="Y24" s="34" t="s">
        <v>84</v>
      </c>
      <c r="Z24" s="34" t="s">
        <v>61</v>
      </c>
      <c r="AA24" s="34" t="s">
        <v>86</v>
      </c>
      <c r="AB24" s="34" t="s">
        <v>61</v>
      </c>
      <c r="AC24" s="34" t="s">
        <v>88</v>
      </c>
      <c r="AD24" s="34" t="s">
        <v>86</v>
      </c>
      <c r="AE24" s="34" t="s">
        <v>88</v>
      </c>
      <c r="AF24" s="34" t="s">
        <v>84</v>
      </c>
      <c r="AG24" s="34" t="s">
        <v>88</v>
      </c>
      <c r="AH24" s="34" t="s">
        <v>87</v>
      </c>
      <c r="AI24" s="34" t="s">
        <v>88</v>
      </c>
    </row>
    <row r="25" spans="1:35" customFormat="1" ht="19.95" customHeight="1" x14ac:dyDescent="0.35">
      <c r="A25" s="35" t="s">
        <v>83</v>
      </c>
      <c r="B25" s="31" t="s">
        <v>162</v>
      </c>
      <c r="C25" s="31" t="s">
        <v>81</v>
      </c>
      <c r="D25" s="31" t="s">
        <v>77</v>
      </c>
      <c r="E25" s="31" t="s">
        <v>71</v>
      </c>
      <c r="F25" s="31" t="s">
        <v>134</v>
      </c>
      <c r="G25" s="31" t="s">
        <v>71</v>
      </c>
      <c r="H25" s="31" t="s">
        <v>71</v>
      </c>
      <c r="I25" s="31" t="s">
        <v>71</v>
      </c>
      <c r="J25" s="31" t="s">
        <v>400</v>
      </c>
      <c r="K25" s="31" t="s">
        <v>134</v>
      </c>
      <c r="L25" s="31" t="s">
        <v>72</v>
      </c>
      <c r="M25" s="31" t="s">
        <v>79</v>
      </c>
      <c r="N25" s="31" t="s">
        <v>72</v>
      </c>
      <c r="O25" s="31" t="s">
        <v>83</v>
      </c>
      <c r="P25" s="31" t="s">
        <v>72</v>
      </c>
      <c r="Q25" s="31" t="s">
        <v>134</v>
      </c>
      <c r="R25" s="31" t="s">
        <v>72</v>
      </c>
      <c r="S25" s="31" t="s">
        <v>83</v>
      </c>
      <c r="T25" s="31" t="s">
        <v>73</v>
      </c>
      <c r="U25" s="31" t="s">
        <v>72</v>
      </c>
      <c r="V25" s="31" t="s">
        <v>72</v>
      </c>
      <c r="W25" s="31" t="s">
        <v>83</v>
      </c>
      <c r="X25" s="31" t="s">
        <v>72</v>
      </c>
      <c r="Y25" s="31" t="s">
        <v>72</v>
      </c>
      <c r="Z25" s="31" t="s">
        <v>47</v>
      </c>
      <c r="AA25" s="31" t="s">
        <v>79</v>
      </c>
      <c r="AB25" s="31" t="s">
        <v>77</v>
      </c>
      <c r="AC25" s="31" t="s">
        <v>134</v>
      </c>
      <c r="AD25" s="31" t="s">
        <v>72</v>
      </c>
      <c r="AE25" s="31" t="s">
        <v>79</v>
      </c>
      <c r="AF25" s="31" t="s">
        <v>73</v>
      </c>
      <c r="AG25" s="31" t="s">
        <v>83</v>
      </c>
      <c r="AH25" s="31" t="s">
        <v>72</v>
      </c>
      <c r="AI25" s="31" t="s">
        <v>81</v>
      </c>
    </row>
    <row r="26" spans="1:35" customFormat="1" ht="19.95" customHeight="1" x14ac:dyDescent="0.35">
      <c r="A26" s="36">
        <v>1</v>
      </c>
      <c r="B26" s="33">
        <v>1.0999999999999999E-2</v>
      </c>
      <c r="C26" s="34" t="s">
        <v>86</v>
      </c>
      <c r="D26" s="34" t="s">
        <v>86</v>
      </c>
      <c r="E26" s="34" t="s">
        <v>88</v>
      </c>
      <c r="F26" s="34" t="s">
        <v>86</v>
      </c>
      <c r="G26" s="34" t="s">
        <v>86</v>
      </c>
      <c r="H26" s="34" t="s">
        <v>86</v>
      </c>
      <c r="I26" s="34" t="s">
        <v>86</v>
      </c>
      <c r="J26" s="34">
        <v>0.02</v>
      </c>
      <c r="K26" s="34" t="s">
        <v>86</v>
      </c>
      <c r="L26" s="34" t="s">
        <v>87</v>
      </c>
      <c r="M26" s="34" t="s">
        <v>87</v>
      </c>
      <c r="N26" s="34" t="s">
        <v>86</v>
      </c>
      <c r="O26" s="34" t="s">
        <v>86</v>
      </c>
      <c r="P26" s="34" t="s">
        <v>87</v>
      </c>
      <c r="Q26" s="34" t="s">
        <v>212</v>
      </c>
      <c r="R26" s="34" t="s">
        <v>87</v>
      </c>
      <c r="S26" s="34" t="s">
        <v>87</v>
      </c>
      <c r="T26" s="34" t="s">
        <v>88</v>
      </c>
      <c r="U26" s="34" t="s">
        <v>87</v>
      </c>
      <c r="V26" s="34" t="s">
        <v>87</v>
      </c>
      <c r="W26" s="34" t="s">
        <v>87</v>
      </c>
      <c r="X26" s="34" t="s">
        <v>87</v>
      </c>
      <c r="Y26" s="34" t="s">
        <v>87</v>
      </c>
      <c r="Z26" s="34" t="s">
        <v>61</v>
      </c>
      <c r="AA26" s="34" t="s">
        <v>87</v>
      </c>
      <c r="AB26" s="34" t="s">
        <v>88</v>
      </c>
      <c r="AC26" s="34" t="s">
        <v>86</v>
      </c>
      <c r="AD26" s="34" t="s">
        <v>87</v>
      </c>
      <c r="AE26" s="34" t="s">
        <v>87</v>
      </c>
      <c r="AF26" s="34" t="s">
        <v>86</v>
      </c>
      <c r="AG26" s="34" t="s">
        <v>86</v>
      </c>
      <c r="AH26" s="34" t="s">
        <v>87</v>
      </c>
      <c r="AI26" s="34" t="s">
        <v>86</v>
      </c>
    </row>
  </sheetData>
  <sheetProtection algorithmName="SHA-512" hashValue="36Zqsi1offHxVUn4WvxUarQRYV6Bng5JZu5r+/kH/CcaGxtHUyUppKDTjAzzhnX1e4Drxr+N+qcPt2Ldc3lOsA==" saltValue="awJRYNZFg8nIOT5teJ1aNA==" spinCount="100000" sheet="1" objects="1" scenarios="1"/>
  <mergeCells count="8">
    <mergeCell ref="A2:M2"/>
    <mergeCell ref="AB3:AE3"/>
    <mergeCell ref="AF3:AI3"/>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A7 B5:AI7 B9:AI9 B8 D8:F8 B11:AI11 B10 D10 G10:AE10 H8:X8 B15:AI15 B14:F14 H14:AB14 B13:AI13 B12:G12 I12:L12 B19:AI19 B18:H18 J18:AI18 B26:I26 K26:AI26 B21:AI25 B20:J20 L20:AI20 N12:O12 Q12:R12 T12:U12 W12:AA12 AA8:AD8 B17:AI17 B16:X16 Z16:AI16 AC12 AD14:AI14 AE12:AI12 AF8:AI8 AG10:AI10 A9 A11 A13 A15 A17 A19 A21 A23 A25"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A2A97-78F4-4C6A-A56D-A1BB83358613}">
  <sheetPr>
    <pageSetUpPr fitToPage="1"/>
  </sheetPr>
  <dimension ref="A1:AI27"/>
  <sheetViews>
    <sheetView showGridLines="0" zoomScale="85" zoomScaleNormal="85" workbookViewId="0"/>
  </sheetViews>
  <sheetFormatPr defaultColWidth="9.109375" defaultRowHeight="13.8" x14ac:dyDescent="0.25"/>
  <cols>
    <col min="1" max="1" width="30.88671875" style="3" customWidth="1"/>
    <col min="2" max="35" width="10.77734375" style="3" customWidth="1"/>
    <col min="36" max="16384" width="9.109375" style="3"/>
  </cols>
  <sheetData>
    <row r="1" spans="1:35" ht="25.8" x14ac:dyDescent="0.5">
      <c r="A1" s="30" t="str">
        <f>HYPERLINK("#Contents!A1","Return to Contents")</f>
        <v>Return to Contents</v>
      </c>
      <c r="B1" s="45" t="s">
        <v>294</v>
      </c>
      <c r="C1" s="45"/>
      <c r="D1" s="45"/>
      <c r="E1" s="45"/>
      <c r="F1" s="45"/>
      <c r="G1" s="45"/>
      <c r="H1" s="45"/>
      <c r="I1" s="45"/>
      <c r="J1" s="45"/>
      <c r="K1" s="45"/>
      <c r="L1" s="45"/>
      <c r="M1" s="45"/>
      <c r="N1" s="45"/>
      <c r="O1" s="24"/>
      <c r="P1" s="24"/>
      <c r="Q1" s="24"/>
      <c r="R1" s="24"/>
      <c r="S1" s="24"/>
      <c r="T1" s="24"/>
      <c r="U1"/>
    </row>
    <row r="2" spans="1:35" ht="56.4" customHeight="1" thickBot="1" x14ac:dyDescent="0.35">
      <c r="A2" s="195" t="s">
        <v>558</v>
      </c>
      <c r="B2" s="197"/>
      <c r="C2" s="197"/>
      <c r="D2" s="197"/>
      <c r="E2" s="197"/>
      <c r="F2" s="197"/>
      <c r="G2" s="197"/>
      <c r="H2" s="197"/>
      <c r="I2" s="197"/>
      <c r="J2" s="197"/>
      <c r="K2" s="197"/>
      <c r="L2" s="197"/>
      <c r="M2" s="197"/>
      <c r="N2" s="14"/>
      <c r="O2" s="14"/>
      <c r="P2" s="14"/>
      <c r="Q2" s="15"/>
      <c r="R2" s="44"/>
      <c r="S2" s="44"/>
      <c r="T2" s="44"/>
      <c r="U2"/>
    </row>
    <row r="3" spans="1:35" customFormat="1" ht="14.4" customHeight="1" thickTop="1" x14ac:dyDescent="0.3">
      <c r="A3" s="43"/>
      <c r="B3" s="43"/>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528</v>
      </c>
      <c r="C6" s="32" t="s">
        <v>345</v>
      </c>
      <c r="D6" s="32" t="s">
        <v>529</v>
      </c>
      <c r="E6" s="32" t="s">
        <v>289</v>
      </c>
      <c r="F6" s="32" t="s">
        <v>347</v>
      </c>
      <c r="G6" s="32" t="s">
        <v>237</v>
      </c>
      <c r="H6" s="32" t="s">
        <v>559</v>
      </c>
      <c r="I6" s="32" t="s">
        <v>498</v>
      </c>
      <c r="J6" s="32" t="s">
        <v>454</v>
      </c>
      <c r="K6" s="32" t="s">
        <v>455</v>
      </c>
      <c r="L6" s="32" t="s">
        <v>412</v>
      </c>
      <c r="M6" s="32" t="s">
        <v>539</v>
      </c>
      <c r="N6" s="32" t="s">
        <v>121</v>
      </c>
      <c r="O6" s="32" t="s">
        <v>19</v>
      </c>
      <c r="P6" s="32" t="s">
        <v>121</v>
      </c>
      <c r="Q6" s="32" t="s">
        <v>69</v>
      </c>
      <c r="R6" s="32" t="s">
        <v>223</v>
      </c>
      <c r="S6" s="32" t="s">
        <v>480</v>
      </c>
      <c r="T6" s="32" t="s">
        <v>354</v>
      </c>
      <c r="U6" s="32" t="s">
        <v>131</v>
      </c>
      <c r="V6" s="32" t="s">
        <v>415</v>
      </c>
      <c r="W6" s="32" t="s">
        <v>456</v>
      </c>
      <c r="X6" s="32" t="s">
        <v>255</v>
      </c>
      <c r="Y6" s="32" t="s">
        <v>18</v>
      </c>
      <c r="Z6" s="32" t="s">
        <v>418</v>
      </c>
      <c r="AA6" s="32" t="s">
        <v>358</v>
      </c>
      <c r="AB6" s="32" t="s">
        <v>349</v>
      </c>
      <c r="AC6" s="32" t="s">
        <v>560</v>
      </c>
      <c r="AD6" s="32" t="s">
        <v>80</v>
      </c>
      <c r="AE6" s="32" t="s">
        <v>411</v>
      </c>
      <c r="AF6" s="32" t="s">
        <v>362</v>
      </c>
      <c r="AG6" s="32" t="s">
        <v>442</v>
      </c>
      <c r="AH6" s="32" t="s">
        <v>81</v>
      </c>
      <c r="AI6" s="32" t="s">
        <v>364</v>
      </c>
    </row>
    <row r="7" spans="1:35" customFormat="1" ht="19.95" customHeight="1" x14ac:dyDescent="0.35">
      <c r="A7" s="35" t="s">
        <v>400</v>
      </c>
      <c r="B7" s="31" t="s">
        <v>21</v>
      </c>
      <c r="C7" s="31" t="s">
        <v>506</v>
      </c>
      <c r="D7" s="31" t="s">
        <v>112</v>
      </c>
      <c r="E7" s="31" t="s">
        <v>162</v>
      </c>
      <c r="F7" s="31" t="s">
        <v>469</v>
      </c>
      <c r="G7" s="31" t="s">
        <v>525</v>
      </c>
      <c r="H7" s="31" t="s">
        <v>293</v>
      </c>
      <c r="I7" s="31" t="s">
        <v>247</v>
      </c>
      <c r="J7" s="31" t="s">
        <v>176</v>
      </c>
      <c r="K7" s="31" t="s">
        <v>442</v>
      </c>
      <c r="L7" s="31" t="s">
        <v>253</v>
      </c>
      <c r="M7" s="31" t="s">
        <v>229</v>
      </c>
      <c r="N7" s="31" t="s">
        <v>163</v>
      </c>
      <c r="O7" s="31" t="s">
        <v>80</v>
      </c>
      <c r="P7" s="31" t="s">
        <v>134</v>
      </c>
      <c r="Q7" s="31" t="s">
        <v>76</v>
      </c>
      <c r="R7" s="31" t="s">
        <v>132</v>
      </c>
      <c r="S7" s="31" t="s">
        <v>122</v>
      </c>
      <c r="T7" s="31" t="s">
        <v>106</v>
      </c>
      <c r="U7" s="31" t="s">
        <v>76</v>
      </c>
      <c r="V7" s="31" t="s">
        <v>249</v>
      </c>
      <c r="W7" s="31" t="s">
        <v>123</v>
      </c>
      <c r="X7" s="31" t="s">
        <v>505</v>
      </c>
      <c r="Y7" s="31" t="s">
        <v>122</v>
      </c>
      <c r="Z7" s="31" t="s">
        <v>23</v>
      </c>
      <c r="AA7" s="31" t="s">
        <v>290</v>
      </c>
      <c r="AB7" s="31" t="s">
        <v>445</v>
      </c>
      <c r="AC7" s="31" t="s">
        <v>443</v>
      </c>
      <c r="AD7" s="31" t="s">
        <v>77</v>
      </c>
      <c r="AE7" s="31" t="s">
        <v>473</v>
      </c>
      <c r="AF7" s="31" t="s">
        <v>412</v>
      </c>
      <c r="AG7" s="31" t="s">
        <v>162</v>
      </c>
      <c r="AH7" s="31" t="s">
        <v>76</v>
      </c>
      <c r="AI7" s="31" t="s">
        <v>264</v>
      </c>
    </row>
    <row r="8" spans="1:35" customFormat="1" ht="19.95" customHeight="1" x14ac:dyDescent="0.35">
      <c r="A8" s="36">
        <v>8</v>
      </c>
      <c r="B8" s="33">
        <v>0.19800000000000001</v>
      </c>
      <c r="C8" s="37">
        <v>0.19</v>
      </c>
      <c r="D8" s="34">
        <v>0.21</v>
      </c>
      <c r="E8" s="34" t="s">
        <v>128</v>
      </c>
      <c r="F8" s="34" t="s">
        <v>117</v>
      </c>
      <c r="G8" s="34" t="s">
        <v>118</v>
      </c>
      <c r="H8" s="34" t="s">
        <v>52</v>
      </c>
      <c r="I8" s="34" t="s">
        <v>68</v>
      </c>
      <c r="J8" s="34" t="s">
        <v>154</v>
      </c>
      <c r="K8" s="34" t="s">
        <v>58</v>
      </c>
      <c r="L8" s="34" t="s">
        <v>66</v>
      </c>
      <c r="M8" s="34" t="s">
        <v>62</v>
      </c>
      <c r="N8" s="34" t="s">
        <v>39</v>
      </c>
      <c r="O8" s="34" t="s">
        <v>62</v>
      </c>
      <c r="P8" s="34" t="s">
        <v>126</v>
      </c>
      <c r="Q8" s="34" t="s">
        <v>115</v>
      </c>
      <c r="R8" s="34" t="s">
        <v>129</v>
      </c>
      <c r="S8" s="34" t="s">
        <v>65</v>
      </c>
      <c r="T8" s="34" t="s">
        <v>117</v>
      </c>
      <c r="U8" s="34" t="s">
        <v>128</v>
      </c>
      <c r="V8" s="34">
        <v>0.25</v>
      </c>
      <c r="W8" s="34">
        <v>0.18</v>
      </c>
      <c r="X8" s="34" t="s">
        <v>58</v>
      </c>
      <c r="Y8" s="34">
        <v>0.27</v>
      </c>
      <c r="Z8" s="34" t="s">
        <v>117</v>
      </c>
      <c r="AA8" s="34" t="s">
        <v>212</v>
      </c>
      <c r="AB8" s="34" t="s">
        <v>65</v>
      </c>
      <c r="AC8" s="34" t="s">
        <v>113</v>
      </c>
      <c r="AD8" s="34">
        <v>0.61</v>
      </c>
      <c r="AE8" s="34" t="s">
        <v>65</v>
      </c>
      <c r="AF8" s="34" t="s">
        <v>114</v>
      </c>
      <c r="AG8" s="34" t="s">
        <v>166</v>
      </c>
      <c r="AH8" s="34" t="s">
        <v>192</v>
      </c>
      <c r="AI8" s="34">
        <v>0.19</v>
      </c>
    </row>
    <row r="9" spans="1:35" customFormat="1" ht="19.95" customHeight="1" x14ac:dyDescent="0.35">
      <c r="A9" s="35" t="s">
        <v>109</v>
      </c>
      <c r="B9" s="31" t="s">
        <v>561</v>
      </c>
      <c r="C9" s="38" t="s">
        <v>431</v>
      </c>
      <c r="D9" s="31" t="s">
        <v>264</v>
      </c>
      <c r="E9" s="31" t="s">
        <v>191</v>
      </c>
      <c r="F9" s="31" t="s">
        <v>377</v>
      </c>
      <c r="G9" s="31" t="s">
        <v>241</v>
      </c>
      <c r="H9" s="31" t="s">
        <v>51</v>
      </c>
      <c r="I9" s="31" t="s">
        <v>138</v>
      </c>
      <c r="J9" s="31" t="s">
        <v>426</v>
      </c>
      <c r="K9" s="31" t="s">
        <v>449</v>
      </c>
      <c r="L9" s="31" t="s">
        <v>46</v>
      </c>
      <c r="M9" s="31" t="s">
        <v>125</v>
      </c>
      <c r="N9" s="31" t="s">
        <v>79</v>
      </c>
      <c r="O9" s="31" t="s">
        <v>47</v>
      </c>
      <c r="P9" s="31" t="s">
        <v>109</v>
      </c>
      <c r="Q9" s="31" t="s">
        <v>79</v>
      </c>
      <c r="R9" s="31" t="s">
        <v>48</v>
      </c>
      <c r="S9" s="31" t="s">
        <v>157</v>
      </c>
      <c r="T9" s="31" t="s">
        <v>406</v>
      </c>
      <c r="U9" s="31" t="s">
        <v>79</v>
      </c>
      <c r="V9" s="31" t="s">
        <v>450</v>
      </c>
      <c r="W9" s="31" t="s">
        <v>191</v>
      </c>
      <c r="X9" s="31" t="s">
        <v>137</v>
      </c>
      <c r="Y9" s="31" t="s">
        <v>82</v>
      </c>
      <c r="Z9" s="31" t="s">
        <v>474</v>
      </c>
      <c r="AA9" s="31" t="s">
        <v>241</v>
      </c>
      <c r="AB9" s="31" t="s">
        <v>525</v>
      </c>
      <c r="AC9" s="31" t="s">
        <v>403</v>
      </c>
      <c r="AD9" s="31" t="s">
        <v>83</v>
      </c>
      <c r="AE9" s="31" t="s">
        <v>289</v>
      </c>
      <c r="AF9" s="31" t="s">
        <v>431</v>
      </c>
      <c r="AG9" s="31" t="s">
        <v>131</v>
      </c>
      <c r="AH9" s="31" t="s">
        <v>83</v>
      </c>
      <c r="AI9" s="31" t="s">
        <v>257</v>
      </c>
    </row>
    <row r="10" spans="1:35" customFormat="1" ht="19.95" customHeight="1" x14ac:dyDescent="0.35">
      <c r="A10" s="36">
        <v>9</v>
      </c>
      <c r="B10" s="33">
        <v>0.20300000000000001</v>
      </c>
      <c r="C10" s="37" t="s">
        <v>65</v>
      </c>
      <c r="D10" s="34">
        <v>0.22</v>
      </c>
      <c r="E10" s="34">
        <v>0.32</v>
      </c>
      <c r="F10" s="34">
        <v>0.18</v>
      </c>
      <c r="G10" s="34" t="s">
        <v>114</v>
      </c>
      <c r="H10" s="34" t="s">
        <v>154</v>
      </c>
      <c r="I10" s="34">
        <v>0.21</v>
      </c>
      <c r="J10" s="34" t="s">
        <v>68</v>
      </c>
      <c r="K10" s="34" t="s">
        <v>212</v>
      </c>
      <c r="L10" s="34" t="s">
        <v>126</v>
      </c>
      <c r="M10" s="34" t="s">
        <v>129</v>
      </c>
      <c r="N10" s="34" t="s">
        <v>85</v>
      </c>
      <c r="O10" s="34" t="s">
        <v>117</v>
      </c>
      <c r="P10" s="34">
        <v>0.21</v>
      </c>
      <c r="Q10" s="34" t="s">
        <v>64</v>
      </c>
      <c r="R10" s="34">
        <v>0.31</v>
      </c>
      <c r="S10" s="34" t="s">
        <v>117</v>
      </c>
      <c r="T10" s="34" t="s">
        <v>118</v>
      </c>
      <c r="U10" s="34" t="s">
        <v>85</v>
      </c>
      <c r="V10" s="34">
        <v>0.23</v>
      </c>
      <c r="W10" s="34" t="s">
        <v>166</v>
      </c>
      <c r="X10" s="34">
        <v>0.18</v>
      </c>
      <c r="Y10" s="34" t="s">
        <v>212</v>
      </c>
      <c r="Z10" s="34">
        <v>0.18</v>
      </c>
      <c r="AA10" s="34" t="s">
        <v>66</v>
      </c>
      <c r="AB10" s="34">
        <v>0.19</v>
      </c>
      <c r="AC10" s="34" t="s">
        <v>154</v>
      </c>
      <c r="AD10" s="34" t="s">
        <v>64</v>
      </c>
      <c r="AE10" s="34" t="s">
        <v>104</v>
      </c>
      <c r="AF10" s="34">
        <v>0.22</v>
      </c>
      <c r="AG10" s="34" t="s">
        <v>147</v>
      </c>
      <c r="AH10" s="34" t="s">
        <v>126</v>
      </c>
      <c r="AI10" s="34" t="s">
        <v>117</v>
      </c>
    </row>
    <row r="11" spans="1:35" customFormat="1" ht="19.95" customHeight="1" x14ac:dyDescent="0.35">
      <c r="A11" s="35" t="s">
        <v>81</v>
      </c>
      <c r="B11" s="31" t="s">
        <v>381</v>
      </c>
      <c r="C11" s="38" t="s">
        <v>468</v>
      </c>
      <c r="D11" s="31" t="s">
        <v>270</v>
      </c>
      <c r="E11" s="31" t="s">
        <v>161</v>
      </c>
      <c r="F11" s="31" t="s">
        <v>286</v>
      </c>
      <c r="G11" s="31" t="s">
        <v>228</v>
      </c>
      <c r="H11" s="31" t="s">
        <v>333</v>
      </c>
      <c r="I11" s="31" t="s">
        <v>546</v>
      </c>
      <c r="J11" s="31" t="s">
        <v>473</v>
      </c>
      <c r="K11" s="31" t="s">
        <v>45</v>
      </c>
      <c r="L11" s="31" t="s">
        <v>253</v>
      </c>
      <c r="M11" s="31" t="s">
        <v>293</v>
      </c>
      <c r="N11" s="31" t="s">
        <v>81</v>
      </c>
      <c r="O11" s="31" t="s">
        <v>400</v>
      </c>
      <c r="P11" s="31" t="s">
        <v>76</v>
      </c>
      <c r="Q11" s="31" t="s">
        <v>71</v>
      </c>
      <c r="R11" s="31" t="s">
        <v>133</v>
      </c>
      <c r="S11" s="31" t="s">
        <v>121</v>
      </c>
      <c r="T11" s="31" t="s">
        <v>449</v>
      </c>
      <c r="U11" s="31" t="s">
        <v>76</v>
      </c>
      <c r="V11" s="31" t="s">
        <v>131</v>
      </c>
      <c r="W11" s="31" t="s">
        <v>450</v>
      </c>
      <c r="X11" s="31" t="s">
        <v>476</v>
      </c>
      <c r="Y11" s="31" t="s">
        <v>70</v>
      </c>
      <c r="Z11" s="31" t="s">
        <v>403</v>
      </c>
      <c r="AA11" s="31" t="s">
        <v>495</v>
      </c>
      <c r="AB11" s="31" t="s">
        <v>187</v>
      </c>
      <c r="AC11" s="31" t="s">
        <v>249</v>
      </c>
      <c r="AD11" s="31" t="s">
        <v>79</v>
      </c>
      <c r="AE11" s="31" t="s">
        <v>412</v>
      </c>
      <c r="AF11" s="31" t="s">
        <v>226</v>
      </c>
      <c r="AG11" s="31" t="s">
        <v>163</v>
      </c>
      <c r="AH11" s="31" t="s">
        <v>72</v>
      </c>
      <c r="AI11" s="31" t="s">
        <v>291</v>
      </c>
    </row>
    <row r="12" spans="1:35" customFormat="1" ht="19.95" customHeight="1" x14ac:dyDescent="0.35">
      <c r="A12" s="36">
        <v>7</v>
      </c>
      <c r="B12" s="33">
        <v>0.17899999999999999</v>
      </c>
      <c r="C12" s="37" t="s">
        <v>65</v>
      </c>
      <c r="D12" s="34" t="s">
        <v>117</v>
      </c>
      <c r="E12" s="34" t="s">
        <v>68</v>
      </c>
      <c r="F12" s="34" t="s">
        <v>65</v>
      </c>
      <c r="G12" s="34" t="s">
        <v>212</v>
      </c>
      <c r="H12" s="34" t="s">
        <v>114</v>
      </c>
      <c r="I12" s="34" t="s">
        <v>65</v>
      </c>
      <c r="J12" s="34" t="s">
        <v>65</v>
      </c>
      <c r="K12" s="34" t="s">
        <v>166</v>
      </c>
      <c r="L12" s="34" t="s">
        <v>66</v>
      </c>
      <c r="M12" s="34" t="s">
        <v>104</v>
      </c>
      <c r="N12" s="34" t="s">
        <v>65</v>
      </c>
      <c r="O12" s="34" t="s">
        <v>67</v>
      </c>
      <c r="P12" s="34" t="s">
        <v>127</v>
      </c>
      <c r="Q12" s="34" t="s">
        <v>154</v>
      </c>
      <c r="R12" s="34" t="s">
        <v>65</v>
      </c>
      <c r="S12" s="34" t="s">
        <v>62</v>
      </c>
      <c r="T12" s="34" t="s">
        <v>126</v>
      </c>
      <c r="U12" s="34" t="s">
        <v>128</v>
      </c>
      <c r="V12" s="34" t="s">
        <v>126</v>
      </c>
      <c r="W12" s="34" t="s">
        <v>212</v>
      </c>
      <c r="X12" s="34" t="s">
        <v>212</v>
      </c>
      <c r="Y12" s="34">
        <v>0.2</v>
      </c>
      <c r="Z12" s="34" t="s">
        <v>154</v>
      </c>
      <c r="AA12" s="34" t="s">
        <v>104</v>
      </c>
      <c r="AB12" s="34" t="s">
        <v>166</v>
      </c>
      <c r="AC12" s="34" t="s">
        <v>212</v>
      </c>
      <c r="AD12" s="34" t="s">
        <v>115</v>
      </c>
      <c r="AE12" s="34" t="s">
        <v>114</v>
      </c>
      <c r="AF12" s="34" t="s">
        <v>62</v>
      </c>
      <c r="AG12" s="34" t="s">
        <v>116</v>
      </c>
      <c r="AH12" s="34" t="s">
        <v>87</v>
      </c>
      <c r="AI12" s="34" t="s">
        <v>117</v>
      </c>
    </row>
    <row r="13" spans="1:35" customFormat="1" ht="19.95" customHeight="1" x14ac:dyDescent="0.35">
      <c r="A13" s="35" t="s">
        <v>73</v>
      </c>
      <c r="B13" s="31" t="s">
        <v>562</v>
      </c>
      <c r="C13" s="38" t="s">
        <v>377</v>
      </c>
      <c r="D13" s="31" t="s">
        <v>226</v>
      </c>
      <c r="E13" s="31" t="s">
        <v>132</v>
      </c>
      <c r="F13" s="31" t="s">
        <v>363</v>
      </c>
      <c r="G13" s="31" t="s">
        <v>158</v>
      </c>
      <c r="H13" s="31" t="s">
        <v>12</v>
      </c>
      <c r="I13" s="31" t="s">
        <v>546</v>
      </c>
      <c r="J13" s="31" t="s">
        <v>168</v>
      </c>
      <c r="K13" s="31" t="s">
        <v>436</v>
      </c>
      <c r="L13" s="31" t="s">
        <v>73</v>
      </c>
      <c r="M13" s="31" t="s">
        <v>123</v>
      </c>
      <c r="N13" s="31" t="s">
        <v>83</v>
      </c>
      <c r="O13" s="31" t="s">
        <v>47</v>
      </c>
      <c r="P13" s="31" t="s">
        <v>134</v>
      </c>
      <c r="Q13" s="31" t="s">
        <v>73</v>
      </c>
      <c r="R13" s="31" t="s">
        <v>83</v>
      </c>
      <c r="S13" s="31" t="s">
        <v>131</v>
      </c>
      <c r="T13" s="31" t="s">
        <v>470</v>
      </c>
      <c r="U13" s="31" t="s">
        <v>79</v>
      </c>
      <c r="V13" s="31" t="s">
        <v>131</v>
      </c>
      <c r="W13" s="31" t="s">
        <v>449</v>
      </c>
      <c r="X13" s="31" t="s">
        <v>232</v>
      </c>
      <c r="Y13" s="31" t="s">
        <v>73</v>
      </c>
      <c r="Z13" s="31" t="s">
        <v>404</v>
      </c>
      <c r="AA13" s="31" t="s">
        <v>44</v>
      </c>
      <c r="AB13" s="31" t="s">
        <v>525</v>
      </c>
      <c r="AC13" s="31" t="s">
        <v>12</v>
      </c>
      <c r="AD13" s="31" t="s">
        <v>76</v>
      </c>
      <c r="AE13" s="31" t="s">
        <v>224</v>
      </c>
      <c r="AF13" s="31" t="s">
        <v>402</v>
      </c>
      <c r="AG13" s="31" t="s">
        <v>80</v>
      </c>
      <c r="AH13" s="31" t="s">
        <v>79</v>
      </c>
      <c r="AI13" s="31" t="s">
        <v>257</v>
      </c>
    </row>
    <row r="14" spans="1:35" customFormat="1" ht="19.95" customHeight="1" x14ac:dyDescent="0.35">
      <c r="A14" s="36">
        <v>10</v>
      </c>
      <c r="B14" s="33">
        <v>0.14199999999999999</v>
      </c>
      <c r="C14" s="37" t="s">
        <v>126</v>
      </c>
      <c r="D14" s="34" t="s">
        <v>166</v>
      </c>
      <c r="E14" s="34" t="s">
        <v>67</v>
      </c>
      <c r="F14" s="34" t="s">
        <v>65</v>
      </c>
      <c r="G14" s="34" t="s">
        <v>154</v>
      </c>
      <c r="H14" s="34" t="s">
        <v>116</v>
      </c>
      <c r="I14" s="34" t="s">
        <v>65</v>
      </c>
      <c r="J14" s="34" t="s">
        <v>126</v>
      </c>
      <c r="K14" s="34" t="s">
        <v>128</v>
      </c>
      <c r="L14" s="34" t="s">
        <v>89</v>
      </c>
      <c r="M14" s="34" t="s">
        <v>116</v>
      </c>
      <c r="N14" s="34" t="s">
        <v>88</v>
      </c>
      <c r="O14" s="34">
        <v>0.18</v>
      </c>
      <c r="P14" s="34" t="s">
        <v>116</v>
      </c>
      <c r="Q14" s="34" t="s">
        <v>52</v>
      </c>
      <c r="R14" s="34" t="s">
        <v>88</v>
      </c>
      <c r="S14" s="34" t="s">
        <v>154</v>
      </c>
      <c r="T14" s="34" t="s">
        <v>129</v>
      </c>
      <c r="U14" s="34" t="s">
        <v>127</v>
      </c>
      <c r="V14" s="34" t="s">
        <v>126</v>
      </c>
      <c r="W14" s="34" t="s">
        <v>117</v>
      </c>
      <c r="X14" s="34" t="s">
        <v>115</v>
      </c>
      <c r="Y14" s="34" t="s">
        <v>127</v>
      </c>
      <c r="Z14" s="34" t="s">
        <v>114</v>
      </c>
      <c r="AA14" s="34" t="s">
        <v>116</v>
      </c>
      <c r="AB14" s="34" t="s">
        <v>65</v>
      </c>
      <c r="AC14" s="34" t="s">
        <v>116</v>
      </c>
      <c r="AD14" s="34" t="s">
        <v>154</v>
      </c>
      <c r="AE14" s="34" t="s">
        <v>116</v>
      </c>
      <c r="AF14" s="34" t="s">
        <v>116</v>
      </c>
      <c r="AG14" s="34" t="s">
        <v>154</v>
      </c>
      <c r="AH14" s="34" t="s">
        <v>39</v>
      </c>
      <c r="AI14" s="34" t="s">
        <v>117</v>
      </c>
    </row>
    <row r="15" spans="1:35" customFormat="1" ht="19.95" customHeight="1" x14ac:dyDescent="0.35">
      <c r="A15" s="35" t="s">
        <v>74</v>
      </c>
      <c r="B15" s="31" t="s">
        <v>563</v>
      </c>
      <c r="C15" s="38" t="s">
        <v>18</v>
      </c>
      <c r="D15" s="31" t="s">
        <v>268</v>
      </c>
      <c r="E15" s="31" t="s">
        <v>74</v>
      </c>
      <c r="F15" s="31" t="s">
        <v>227</v>
      </c>
      <c r="G15" s="31" t="s">
        <v>137</v>
      </c>
      <c r="H15" s="31" t="s">
        <v>230</v>
      </c>
      <c r="I15" s="31" t="s">
        <v>23</v>
      </c>
      <c r="J15" s="31" t="s">
        <v>150</v>
      </c>
      <c r="K15" s="31" t="s">
        <v>108</v>
      </c>
      <c r="L15" s="31" t="s">
        <v>164</v>
      </c>
      <c r="M15" s="31" t="s">
        <v>249</v>
      </c>
      <c r="N15" s="31" t="s">
        <v>400</v>
      </c>
      <c r="O15" s="31" t="s">
        <v>76</v>
      </c>
      <c r="P15" s="31" t="s">
        <v>400</v>
      </c>
      <c r="Q15" s="31" t="s">
        <v>79</v>
      </c>
      <c r="R15" s="31" t="s">
        <v>81</v>
      </c>
      <c r="S15" s="31" t="s">
        <v>124</v>
      </c>
      <c r="T15" s="31" t="s">
        <v>436</v>
      </c>
      <c r="U15" s="31" t="s">
        <v>76</v>
      </c>
      <c r="V15" s="31" t="s">
        <v>157</v>
      </c>
      <c r="W15" s="31" t="s">
        <v>50</v>
      </c>
      <c r="X15" s="31" t="s">
        <v>44</v>
      </c>
      <c r="Y15" s="31" t="s">
        <v>156</v>
      </c>
      <c r="Z15" s="31" t="s">
        <v>130</v>
      </c>
      <c r="AA15" s="31" t="s">
        <v>44</v>
      </c>
      <c r="AB15" s="31" t="s">
        <v>139</v>
      </c>
      <c r="AC15" s="31" t="s">
        <v>44</v>
      </c>
      <c r="AD15" s="31" t="s">
        <v>72</v>
      </c>
      <c r="AE15" s="31" t="s">
        <v>22</v>
      </c>
      <c r="AF15" s="31" t="s">
        <v>224</v>
      </c>
      <c r="AG15" s="31" t="s">
        <v>109</v>
      </c>
      <c r="AH15" s="31" t="s">
        <v>72</v>
      </c>
      <c r="AI15" s="31" t="s">
        <v>286</v>
      </c>
    </row>
    <row r="16" spans="1:35" customFormat="1" ht="19.95" customHeight="1" x14ac:dyDescent="0.35">
      <c r="A16" s="36">
        <v>6</v>
      </c>
      <c r="B16" s="33">
        <v>0.114</v>
      </c>
      <c r="C16" s="37" t="s">
        <v>154</v>
      </c>
      <c r="D16" s="34" t="s">
        <v>67</v>
      </c>
      <c r="E16" s="34" t="s">
        <v>84</v>
      </c>
      <c r="F16" s="34" t="s">
        <v>212</v>
      </c>
      <c r="G16" s="34" t="s">
        <v>126</v>
      </c>
      <c r="H16" s="34" t="s">
        <v>64</v>
      </c>
      <c r="I16" s="34" t="s">
        <v>128</v>
      </c>
      <c r="J16" s="34" t="s">
        <v>126</v>
      </c>
      <c r="K16" s="34" t="s">
        <v>115</v>
      </c>
      <c r="L16" s="34">
        <v>0.15</v>
      </c>
      <c r="M16" s="34" t="s">
        <v>116</v>
      </c>
      <c r="N16" s="34" t="s">
        <v>62</v>
      </c>
      <c r="O16" s="34" t="s">
        <v>84</v>
      </c>
      <c r="P16" s="34" t="s">
        <v>118</v>
      </c>
      <c r="Q16" s="34" t="s">
        <v>64</v>
      </c>
      <c r="R16" s="34" t="s">
        <v>128</v>
      </c>
      <c r="S16" s="34" t="s">
        <v>116</v>
      </c>
      <c r="T16" s="34" t="s">
        <v>67</v>
      </c>
      <c r="U16" s="34" t="s">
        <v>128</v>
      </c>
      <c r="V16" s="34" t="s">
        <v>166</v>
      </c>
      <c r="W16" s="34" t="s">
        <v>67</v>
      </c>
      <c r="X16" s="34" t="s">
        <v>126</v>
      </c>
      <c r="Y16" s="34" t="s">
        <v>62</v>
      </c>
      <c r="Z16" s="34" t="s">
        <v>67</v>
      </c>
      <c r="AA16" s="34" t="s">
        <v>116</v>
      </c>
      <c r="AB16" s="34" t="s">
        <v>64</v>
      </c>
      <c r="AC16" s="34" t="s">
        <v>166</v>
      </c>
      <c r="AD16" s="34" t="s">
        <v>88</v>
      </c>
      <c r="AE16" s="34" t="s">
        <v>126</v>
      </c>
      <c r="AF16" s="34" t="s">
        <v>116</v>
      </c>
      <c r="AG16" s="34" t="s">
        <v>64</v>
      </c>
      <c r="AH16" s="34" t="s">
        <v>87</v>
      </c>
      <c r="AI16" s="34" t="s">
        <v>116</v>
      </c>
    </row>
    <row r="17" spans="1:35" customFormat="1" ht="19.95" customHeight="1" x14ac:dyDescent="0.35">
      <c r="A17" s="35" t="s">
        <v>134</v>
      </c>
      <c r="B17" s="31" t="s">
        <v>15</v>
      </c>
      <c r="C17" s="38" t="s">
        <v>396</v>
      </c>
      <c r="D17" s="31" t="s">
        <v>191</v>
      </c>
      <c r="E17" s="31" t="s">
        <v>46</v>
      </c>
      <c r="F17" s="31" t="s">
        <v>69</v>
      </c>
      <c r="G17" s="31" t="s">
        <v>160</v>
      </c>
      <c r="H17" s="31" t="s">
        <v>69</v>
      </c>
      <c r="I17" s="31" t="s">
        <v>165</v>
      </c>
      <c r="J17" s="31" t="s">
        <v>447</v>
      </c>
      <c r="K17" s="31" t="s">
        <v>157</v>
      </c>
      <c r="L17" s="31" t="s">
        <v>400</v>
      </c>
      <c r="M17" s="31" t="s">
        <v>73</v>
      </c>
      <c r="N17" s="31" t="s">
        <v>134</v>
      </c>
      <c r="O17" s="31" t="s">
        <v>74</v>
      </c>
      <c r="P17" s="31" t="s">
        <v>79</v>
      </c>
      <c r="Q17" s="31" t="s">
        <v>76</v>
      </c>
      <c r="R17" s="31" t="s">
        <v>79</v>
      </c>
      <c r="S17" s="31" t="s">
        <v>156</v>
      </c>
      <c r="T17" s="31" t="s">
        <v>43</v>
      </c>
      <c r="U17" s="31" t="s">
        <v>77</v>
      </c>
      <c r="V17" s="31" t="s">
        <v>133</v>
      </c>
      <c r="W17" s="31" t="s">
        <v>160</v>
      </c>
      <c r="X17" s="31" t="s">
        <v>49</v>
      </c>
      <c r="Y17" s="31" t="s">
        <v>71</v>
      </c>
      <c r="Z17" s="31" t="s">
        <v>130</v>
      </c>
      <c r="AA17" s="31" t="s">
        <v>80</v>
      </c>
      <c r="AB17" s="31" t="s">
        <v>26</v>
      </c>
      <c r="AC17" s="31" t="s">
        <v>131</v>
      </c>
      <c r="AD17" s="31" t="s">
        <v>72</v>
      </c>
      <c r="AE17" s="31" t="s">
        <v>49</v>
      </c>
      <c r="AF17" s="31" t="s">
        <v>165</v>
      </c>
      <c r="AG17" s="31" t="s">
        <v>133</v>
      </c>
      <c r="AH17" s="31" t="s">
        <v>83</v>
      </c>
      <c r="AI17" s="31" t="s">
        <v>222</v>
      </c>
    </row>
    <row r="18" spans="1:35" customFormat="1" ht="19.95" customHeight="1" x14ac:dyDescent="0.35">
      <c r="A18" s="36">
        <v>5</v>
      </c>
      <c r="B18" s="33">
        <v>6.5000000000000002E-2</v>
      </c>
      <c r="C18" s="37" t="s">
        <v>64</v>
      </c>
      <c r="D18" s="34" t="s">
        <v>89</v>
      </c>
      <c r="E18" s="34" t="s">
        <v>115</v>
      </c>
      <c r="F18" s="34" t="s">
        <v>85</v>
      </c>
      <c r="G18" s="34" t="s">
        <v>89</v>
      </c>
      <c r="H18" s="34" t="s">
        <v>127</v>
      </c>
      <c r="I18" s="34" t="s">
        <v>85</v>
      </c>
      <c r="J18" s="34" t="s">
        <v>64</v>
      </c>
      <c r="K18" s="34" t="s">
        <v>67</v>
      </c>
      <c r="L18" s="34" t="s">
        <v>85</v>
      </c>
      <c r="M18" s="34" t="s">
        <v>88</v>
      </c>
      <c r="N18" s="34" t="s">
        <v>116</v>
      </c>
      <c r="O18" s="34" t="s">
        <v>64</v>
      </c>
      <c r="P18" s="34" t="s">
        <v>89</v>
      </c>
      <c r="Q18" s="34" t="s">
        <v>67</v>
      </c>
      <c r="R18" s="34" t="s">
        <v>84</v>
      </c>
      <c r="S18" s="34" t="s">
        <v>116</v>
      </c>
      <c r="T18" s="34" t="s">
        <v>127</v>
      </c>
      <c r="U18" s="34">
        <v>0.38</v>
      </c>
      <c r="V18" s="34" t="s">
        <v>85</v>
      </c>
      <c r="W18" s="34" t="s">
        <v>115</v>
      </c>
      <c r="X18" s="34" t="s">
        <v>89</v>
      </c>
      <c r="Y18" s="34" t="s">
        <v>84</v>
      </c>
      <c r="Z18" s="34" t="s">
        <v>127</v>
      </c>
      <c r="AA18" s="34" t="s">
        <v>84</v>
      </c>
      <c r="AB18" s="34" t="s">
        <v>67</v>
      </c>
      <c r="AC18" s="34" t="s">
        <v>64</v>
      </c>
      <c r="AD18" s="34" t="s">
        <v>86</v>
      </c>
      <c r="AE18" s="34" t="s">
        <v>84</v>
      </c>
      <c r="AF18" s="34" t="s">
        <v>61</v>
      </c>
      <c r="AG18" s="34" t="s">
        <v>128</v>
      </c>
      <c r="AH18" s="34" t="s">
        <v>115</v>
      </c>
      <c r="AI18" s="34" t="s">
        <v>127</v>
      </c>
    </row>
    <row r="19" spans="1:35" customFormat="1" ht="19.95" customHeight="1" x14ac:dyDescent="0.35">
      <c r="A19" s="35" t="s">
        <v>71</v>
      </c>
      <c r="B19" s="31" t="s">
        <v>222</v>
      </c>
      <c r="C19" s="38" t="s">
        <v>231</v>
      </c>
      <c r="D19" s="31" t="s">
        <v>230</v>
      </c>
      <c r="E19" s="31" t="s">
        <v>47</v>
      </c>
      <c r="F19" s="31" t="s">
        <v>78</v>
      </c>
      <c r="G19" s="31" t="s">
        <v>46</v>
      </c>
      <c r="H19" s="31" t="s">
        <v>132</v>
      </c>
      <c r="I19" s="31" t="s">
        <v>156</v>
      </c>
      <c r="J19" s="31" t="s">
        <v>50</v>
      </c>
      <c r="K19" s="31" t="s">
        <v>82</v>
      </c>
      <c r="L19" s="31" t="s">
        <v>400</v>
      </c>
      <c r="M19" s="31" t="s">
        <v>134</v>
      </c>
      <c r="N19" s="31" t="s">
        <v>76</v>
      </c>
      <c r="O19" s="31" t="s">
        <v>82</v>
      </c>
      <c r="P19" s="31" t="s">
        <v>79</v>
      </c>
      <c r="Q19" s="31" t="s">
        <v>79</v>
      </c>
      <c r="R19" s="31" t="s">
        <v>74</v>
      </c>
      <c r="S19" s="31" t="s">
        <v>77</v>
      </c>
      <c r="T19" s="31" t="s">
        <v>132</v>
      </c>
      <c r="U19" s="31" t="s">
        <v>72</v>
      </c>
      <c r="V19" s="31" t="s">
        <v>71</v>
      </c>
      <c r="W19" s="31" t="s">
        <v>131</v>
      </c>
      <c r="X19" s="31" t="s">
        <v>80</v>
      </c>
      <c r="Y19" s="31" t="s">
        <v>71</v>
      </c>
      <c r="Z19" s="31" t="s">
        <v>47</v>
      </c>
      <c r="AA19" s="31" t="s">
        <v>133</v>
      </c>
      <c r="AB19" s="31" t="s">
        <v>253</v>
      </c>
      <c r="AC19" s="31" t="s">
        <v>73</v>
      </c>
      <c r="AD19" s="31" t="s">
        <v>72</v>
      </c>
      <c r="AE19" s="31" t="s">
        <v>156</v>
      </c>
      <c r="AF19" s="31" t="s">
        <v>164</v>
      </c>
      <c r="AG19" s="31" t="s">
        <v>75</v>
      </c>
      <c r="AH19" s="31" t="s">
        <v>72</v>
      </c>
      <c r="AI19" s="31" t="s">
        <v>121</v>
      </c>
    </row>
    <row r="20" spans="1:35" customFormat="1" ht="19.95" customHeight="1" x14ac:dyDescent="0.35">
      <c r="A20" s="36">
        <v>4</v>
      </c>
      <c r="B20" s="33">
        <v>3.5999999999999997E-2</v>
      </c>
      <c r="C20" s="37" t="s">
        <v>85</v>
      </c>
      <c r="D20" s="34" t="s">
        <v>84</v>
      </c>
      <c r="E20" s="34" t="s">
        <v>127</v>
      </c>
      <c r="F20" s="34" t="s">
        <v>61</v>
      </c>
      <c r="G20" s="34" t="s">
        <v>84</v>
      </c>
      <c r="H20" s="34" t="s">
        <v>61</v>
      </c>
      <c r="I20" s="34" t="s">
        <v>84</v>
      </c>
      <c r="J20" s="34" t="s">
        <v>61</v>
      </c>
      <c r="K20" s="34" t="s">
        <v>85</v>
      </c>
      <c r="L20" s="34" t="s">
        <v>85</v>
      </c>
      <c r="M20" s="34" t="s">
        <v>86</v>
      </c>
      <c r="N20" s="34" t="s">
        <v>64</v>
      </c>
      <c r="O20" s="34" t="s">
        <v>68</v>
      </c>
      <c r="P20" s="34" t="s">
        <v>85</v>
      </c>
      <c r="Q20" s="34" t="s">
        <v>89</v>
      </c>
      <c r="R20" s="34" t="s">
        <v>67</v>
      </c>
      <c r="S20" s="34" t="s">
        <v>85</v>
      </c>
      <c r="T20" s="34" t="s">
        <v>84</v>
      </c>
      <c r="U20" s="34" t="s">
        <v>87</v>
      </c>
      <c r="V20" s="34" t="s">
        <v>88</v>
      </c>
      <c r="W20" s="34" t="s">
        <v>127</v>
      </c>
      <c r="X20" s="34" t="s">
        <v>61</v>
      </c>
      <c r="Y20" s="34" t="s">
        <v>84</v>
      </c>
      <c r="Z20" s="34" t="s">
        <v>61</v>
      </c>
      <c r="AA20" s="34" t="s">
        <v>88</v>
      </c>
      <c r="AB20" s="34" t="s">
        <v>89</v>
      </c>
      <c r="AC20" s="34" t="s">
        <v>84</v>
      </c>
      <c r="AD20" s="34" t="s">
        <v>86</v>
      </c>
      <c r="AE20" s="34" t="s">
        <v>84</v>
      </c>
      <c r="AF20" s="34" t="s">
        <v>84</v>
      </c>
      <c r="AG20" s="34" t="s">
        <v>116</v>
      </c>
      <c r="AH20" s="34" t="s">
        <v>87</v>
      </c>
      <c r="AI20" s="34" t="s">
        <v>61</v>
      </c>
    </row>
    <row r="21" spans="1:35" customFormat="1" ht="19.95" customHeight="1" x14ac:dyDescent="0.35">
      <c r="A21" s="35" t="s">
        <v>76</v>
      </c>
      <c r="B21" s="31" t="s">
        <v>45</v>
      </c>
      <c r="C21" s="38" t="s">
        <v>253</v>
      </c>
      <c r="D21" s="31" t="s">
        <v>432</v>
      </c>
      <c r="E21" s="31" t="s">
        <v>134</v>
      </c>
      <c r="F21" s="31" t="s">
        <v>49</v>
      </c>
      <c r="G21" s="31" t="s">
        <v>70</v>
      </c>
      <c r="H21" s="31" t="s">
        <v>400</v>
      </c>
      <c r="I21" s="31" t="s">
        <v>133</v>
      </c>
      <c r="J21" s="31" t="s">
        <v>108</v>
      </c>
      <c r="K21" s="31" t="s">
        <v>133</v>
      </c>
      <c r="L21" s="31" t="s">
        <v>76</v>
      </c>
      <c r="M21" s="31" t="s">
        <v>230</v>
      </c>
      <c r="N21" s="31" t="s">
        <v>83</v>
      </c>
      <c r="O21" s="31" t="s">
        <v>83</v>
      </c>
      <c r="P21" s="31" t="s">
        <v>74</v>
      </c>
      <c r="Q21" s="31" t="s">
        <v>134</v>
      </c>
      <c r="R21" s="31" t="s">
        <v>72</v>
      </c>
      <c r="S21" s="31" t="s">
        <v>79</v>
      </c>
      <c r="T21" s="31" t="s">
        <v>80</v>
      </c>
      <c r="U21" s="31" t="s">
        <v>72</v>
      </c>
      <c r="V21" s="31" t="s">
        <v>83</v>
      </c>
      <c r="W21" s="31" t="s">
        <v>77</v>
      </c>
      <c r="X21" s="31" t="s">
        <v>46</v>
      </c>
      <c r="Y21" s="31" t="s">
        <v>79</v>
      </c>
      <c r="Z21" s="31" t="s">
        <v>46</v>
      </c>
      <c r="AA21" s="31" t="s">
        <v>163</v>
      </c>
      <c r="AB21" s="31" t="s">
        <v>156</v>
      </c>
      <c r="AC21" s="31" t="s">
        <v>73</v>
      </c>
      <c r="AD21" s="31" t="s">
        <v>72</v>
      </c>
      <c r="AE21" s="31" t="s">
        <v>165</v>
      </c>
      <c r="AF21" s="31" t="s">
        <v>183</v>
      </c>
      <c r="AG21" s="31" t="s">
        <v>83</v>
      </c>
      <c r="AH21" s="31" t="s">
        <v>72</v>
      </c>
      <c r="AI21" s="31" t="s">
        <v>130</v>
      </c>
    </row>
    <row r="22" spans="1:35" customFormat="1" ht="19.95" customHeight="1" x14ac:dyDescent="0.35">
      <c r="A22" s="36">
        <v>3</v>
      </c>
      <c r="B22" s="33">
        <v>4.2999999999999997E-2</v>
      </c>
      <c r="C22" s="37" t="s">
        <v>61</v>
      </c>
      <c r="D22" s="34" t="s">
        <v>84</v>
      </c>
      <c r="E22" s="34" t="s">
        <v>88</v>
      </c>
      <c r="F22" s="34" t="s">
        <v>61</v>
      </c>
      <c r="G22" s="34" t="s">
        <v>61</v>
      </c>
      <c r="H22" s="34" t="s">
        <v>88</v>
      </c>
      <c r="I22" s="34" t="s">
        <v>88</v>
      </c>
      <c r="J22" s="34" t="s">
        <v>89</v>
      </c>
      <c r="K22" s="34" t="s">
        <v>84</v>
      </c>
      <c r="L22" s="34" t="s">
        <v>88</v>
      </c>
      <c r="M22" s="34" t="s">
        <v>89</v>
      </c>
      <c r="N22" s="34" t="s">
        <v>61</v>
      </c>
      <c r="O22" s="34" t="s">
        <v>86</v>
      </c>
      <c r="P22" s="34" t="s">
        <v>212</v>
      </c>
      <c r="Q22" s="34" t="s">
        <v>212</v>
      </c>
      <c r="R22" s="34" t="s">
        <v>86</v>
      </c>
      <c r="S22" s="34" t="s">
        <v>86</v>
      </c>
      <c r="T22" s="34" t="s">
        <v>84</v>
      </c>
      <c r="U22" s="34" t="s">
        <v>86</v>
      </c>
      <c r="V22" s="34" t="s">
        <v>86</v>
      </c>
      <c r="W22" s="34" t="s">
        <v>84</v>
      </c>
      <c r="X22" s="34" t="s">
        <v>61</v>
      </c>
      <c r="Y22" s="34" t="s">
        <v>88</v>
      </c>
      <c r="Z22" s="34" t="s">
        <v>85</v>
      </c>
      <c r="AA22" s="34" t="s">
        <v>84</v>
      </c>
      <c r="AB22" s="34" t="s">
        <v>61</v>
      </c>
      <c r="AC22" s="34" t="s">
        <v>84</v>
      </c>
      <c r="AD22" s="34" t="s">
        <v>87</v>
      </c>
      <c r="AE22" s="34" t="s">
        <v>61</v>
      </c>
      <c r="AF22" s="34" t="s">
        <v>61</v>
      </c>
      <c r="AG22" s="34" t="s">
        <v>86</v>
      </c>
      <c r="AH22" s="34" t="s">
        <v>87</v>
      </c>
      <c r="AI22" s="34" t="s">
        <v>61</v>
      </c>
    </row>
    <row r="23" spans="1:35" customFormat="1" ht="19.95" customHeight="1" x14ac:dyDescent="0.35">
      <c r="A23" s="35" t="s">
        <v>83</v>
      </c>
      <c r="B23" s="31" t="s">
        <v>124</v>
      </c>
      <c r="C23" s="38" t="s">
        <v>133</v>
      </c>
      <c r="D23" s="31" t="s">
        <v>163</v>
      </c>
      <c r="E23" s="31" t="s">
        <v>76</v>
      </c>
      <c r="F23" s="31" t="s">
        <v>83</v>
      </c>
      <c r="G23" s="31" t="s">
        <v>47</v>
      </c>
      <c r="H23" s="31" t="s">
        <v>81</v>
      </c>
      <c r="I23" s="31" t="s">
        <v>76</v>
      </c>
      <c r="J23" s="31" t="s">
        <v>75</v>
      </c>
      <c r="K23" s="31" t="s">
        <v>109</v>
      </c>
      <c r="L23" s="31" t="s">
        <v>76</v>
      </c>
      <c r="M23" s="31" t="s">
        <v>76</v>
      </c>
      <c r="N23" s="31" t="s">
        <v>72</v>
      </c>
      <c r="O23" s="31" t="s">
        <v>79</v>
      </c>
      <c r="P23" s="31" t="s">
        <v>72</v>
      </c>
      <c r="Q23" s="31" t="s">
        <v>72</v>
      </c>
      <c r="R23" s="31" t="s">
        <v>79</v>
      </c>
      <c r="S23" s="31" t="s">
        <v>134</v>
      </c>
      <c r="T23" s="31" t="s">
        <v>71</v>
      </c>
      <c r="U23" s="31" t="s">
        <v>134</v>
      </c>
      <c r="V23" s="31" t="s">
        <v>76</v>
      </c>
      <c r="W23" s="31" t="s">
        <v>74</v>
      </c>
      <c r="X23" s="31" t="s">
        <v>81</v>
      </c>
      <c r="Y23" s="31" t="s">
        <v>79</v>
      </c>
      <c r="Z23" s="31" t="s">
        <v>76</v>
      </c>
      <c r="AA23" s="31" t="s">
        <v>400</v>
      </c>
      <c r="AB23" s="31" t="s">
        <v>80</v>
      </c>
      <c r="AC23" s="31" t="s">
        <v>71</v>
      </c>
      <c r="AD23" s="31" t="s">
        <v>72</v>
      </c>
      <c r="AE23" s="31" t="s">
        <v>71</v>
      </c>
      <c r="AF23" s="31" t="s">
        <v>163</v>
      </c>
      <c r="AG23" s="31" t="s">
        <v>76</v>
      </c>
      <c r="AH23" s="31" t="s">
        <v>72</v>
      </c>
      <c r="AI23" s="31" t="s">
        <v>73</v>
      </c>
    </row>
    <row r="24" spans="1:35" customFormat="1" ht="19.95" customHeight="1" x14ac:dyDescent="0.35">
      <c r="A24" s="36">
        <v>1</v>
      </c>
      <c r="B24" s="33" t="s">
        <v>86</v>
      </c>
      <c r="C24" s="37" t="s">
        <v>86</v>
      </c>
      <c r="D24" s="34" t="s">
        <v>86</v>
      </c>
      <c r="E24" s="34" t="s">
        <v>88</v>
      </c>
      <c r="F24" s="34" t="s">
        <v>87</v>
      </c>
      <c r="G24" s="34" t="s">
        <v>88</v>
      </c>
      <c r="H24" s="34" t="s">
        <v>88</v>
      </c>
      <c r="I24" s="34" t="s">
        <v>87</v>
      </c>
      <c r="J24" s="34" t="s">
        <v>88</v>
      </c>
      <c r="K24" s="34" t="s">
        <v>88</v>
      </c>
      <c r="L24" s="34" t="s">
        <v>88</v>
      </c>
      <c r="M24" s="34" t="s">
        <v>86</v>
      </c>
      <c r="N24" s="34" t="s">
        <v>87</v>
      </c>
      <c r="O24" s="34" t="s">
        <v>88</v>
      </c>
      <c r="P24" s="34" t="s">
        <v>87</v>
      </c>
      <c r="Q24" s="34" t="s">
        <v>87</v>
      </c>
      <c r="R24" s="34" t="s">
        <v>88</v>
      </c>
      <c r="S24" s="34" t="s">
        <v>88</v>
      </c>
      <c r="T24" s="34" t="s">
        <v>86</v>
      </c>
      <c r="U24" s="34" t="s">
        <v>65</v>
      </c>
      <c r="V24" s="34" t="s">
        <v>86</v>
      </c>
      <c r="W24" s="34" t="s">
        <v>88</v>
      </c>
      <c r="X24" s="34" t="s">
        <v>86</v>
      </c>
      <c r="Y24" s="34" t="s">
        <v>88</v>
      </c>
      <c r="Z24" s="34" t="s">
        <v>86</v>
      </c>
      <c r="AA24" s="34" t="s">
        <v>88</v>
      </c>
      <c r="AB24" s="34" t="s">
        <v>88</v>
      </c>
      <c r="AC24" s="34" t="s">
        <v>86</v>
      </c>
      <c r="AD24" s="34" t="s">
        <v>87</v>
      </c>
      <c r="AE24" s="34" t="s">
        <v>86</v>
      </c>
      <c r="AF24" s="34" t="s">
        <v>88</v>
      </c>
      <c r="AG24" s="34" t="s">
        <v>88</v>
      </c>
      <c r="AH24" s="34" t="s">
        <v>87</v>
      </c>
      <c r="AI24" s="34" t="s">
        <v>86</v>
      </c>
    </row>
    <row r="25" spans="1:35" customFormat="1" ht="19.95" customHeight="1" x14ac:dyDescent="0.35">
      <c r="A25" s="35" t="s">
        <v>79</v>
      </c>
      <c r="B25" s="31" t="s">
        <v>164</v>
      </c>
      <c r="C25" s="38" t="s">
        <v>134</v>
      </c>
      <c r="D25" s="31" t="s">
        <v>80</v>
      </c>
      <c r="E25" s="31" t="s">
        <v>79</v>
      </c>
      <c r="F25" s="31" t="s">
        <v>81</v>
      </c>
      <c r="G25" s="31" t="s">
        <v>133</v>
      </c>
      <c r="H25" s="31" t="s">
        <v>83</v>
      </c>
      <c r="I25" s="31" t="s">
        <v>81</v>
      </c>
      <c r="J25" s="31" t="s">
        <v>73</v>
      </c>
      <c r="K25" s="31" t="s">
        <v>71</v>
      </c>
      <c r="L25" s="31" t="s">
        <v>83</v>
      </c>
      <c r="M25" s="31" t="s">
        <v>79</v>
      </c>
      <c r="N25" s="31" t="s">
        <v>72</v>
      </c>
      <c r="O25" s="31" t="s">
        <v>79</v>
      </c>
      <c r="P25" s="31" t="s">
        <v>72</v>
      </c>
      <c r="Q25" s="31" t="s">
        <v>72</v>
      </c>
      <c r="R25" s="31" t="s">
        <v>83</v>
      </c>
      <c r="S25" s="31" t="s">
        <v>72</v>
      </c>
      <c r="T25" s="31" t="s">
        <v>75</v>
      </c>
      <c r="U25" s="31" t="s">
        <v>72</v>
      </c>
      <c r="V25" s="31" t="s">
        <v>79</v>
      </c>
      <c r="W25" s="31" t="s">
        <v>71</v>
      </c>
      <c r="X25" s="31" t="s">
        <v>79</v>
      </c>
      <c r="Y25" s="31" t="s">
        <v>83</v>
      </c>
      <c r="Z25" s="31" t="s">
        <v>77</v>
      </c>
      <c r="AA25" s="31" t="s">
        <v>71</v>
      </c>
      <c r="AB25" s="31" t="s">
        <v>400</v>
      </c>
      <c r="AC25" s="31" t="s">
        <v>400</v>
      </c>
      <c r="AD25" s="31" t="s">
        <v>72</v>
      </c>
      <c r="AE25" s="31" t="s">
        <v>134</v>
      </c>
      <c r="AF25" s="31" t="s">
        <v>74</v>
      </c>
      <c r="AG25" s="31" t="s">
        <v>83</v>
      </c>
      <c r="AH25" s="31" t="s">
        <v>72</v>
      </c>
      <c r="AI25" s="31" t="s">
        <v>75</v>
      </c>
    </row>
    <row r="26" spans="1:35" customFormat="1" ht="19.95" customHeight="1" x14ac:dyDescent="0.35">
      <c r="A26" s="36">
        <v>2</v>
      </c>
      <c r="B26" s="33" t="s">
        <v>86</v>
      </c>
      <c r="C26" s="37" t="s">
        <v>86</v>
      </c>
      <c r="D26" s="34" t="s">
        <v>88</v>
      </c>
      <c r="E26" s="34" t="s">
        <v>86</v>
      </c>
      <c r="F26" s="34" t="s">
        <v>86</v>
      </c>
      <c r="G26" s="34" t="s">
        <v>88</v>
      </c>
      <c r="H26" s="34" t="s">
        <v>87</v>
      </c>
      <c r="I26" s="34" t="s">
        <v>86</v>
      </c>
      <c r="J26" s="34" t="s">
        <v>86</v>
      </c>
      <c r="K26" s="34" t="s">
        <v>86</v>
      </c>
      <c r="L26" s="34" t="s">
        <v>87</v>
      </c>
      <c r="M26" s="34" t="s">
        <v>87</v>
      </c>
      <c r="N26" s="34" t="s">
        <v>86</v>
      </c>
      <c r="O26" s="34" t="s">
        <v>88</v>
      </c>
      <c r="P26" s="34" t="s">
        <v>87</v>
      </c>
      <c r="Q26" s="34" t="s">
        <v>86</v>
      </c>
      <c r="R26" s="34" t="s">
        <v>86</v>
      </c>
      <c r="S26" s="34" t="s">
        <v>87</v>
      </c>
      <c r="T26" s="34" t="s">
        <v>84</v>
      </c>
      <c r="U26" s="34" t="s">
        <v>87</v>
      </c>
      <c r="V26" s="34" t="s">
        <v>86</v>
      </c>
      <c r="W26" s="34" t="s">
        <v>86</v>
      </c>
      <c r="X26" s="34" t="s">
        <v>87</v>
      </c>
      <c r="Y26" s="34" t="s">
        <v>86</v>
      </c>
      <c r="Z26" s="34" t="s">
        <v>84</v>
      </c>
      <c r="AA26" s="34" t="s">
        <v>86</v>
      </c>
      <c r="AB26" s="34" t="s">
        <v>86</v>
      </c>
      <c r="AC26" s="34" t="s">
        <v>88</v>
      </c>
      <c r="AD26" s="34" t="s">
        <v>84</v>
      </c>
      <c r="AE26" s="34" t="s">
        <v>86</v>
      </c>
      <c r="AF26" s="34" t="s">
        <v>86</v>
      </c>
      <c r="AG26" s="34" t="s">
        <v>86</v>
      </c>
      <c r="AH26" s="34" t="s">
        <v>87</v>
      </c>
      <c r="AI26" s="34" t="s">
        <v>86</v>
      </c>
    </row>
    <row r="27" spans="1:35" customFormat="1" ht="14.4" x14ac:dyDescent="0.3"/>
  </sheetData>
  <sheetProtection algorithmName="SHA-512" hashValue="S+d8D9/q6q1lfQOP+Sc2Qfnr9GijvycPW+kiumdn3Jqhx+lqu3Qn5TymfkJwIiFZM0Spi0Hiu1/LnIzFdSbFBA==" saltValue="c3LqaYxUAuEB+FsAYNUNgQ==" spinCount="100000" sheet="1" objects="1" scenarios="1"/>
  <mergeCells count="8">
    <mergeCell ref="A2:M2"/>
    <mergeCell ref="AB3:AE3"/>
    <mergeCell ref="AF3:AI3"/>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A7 B5:AI7 B9:AI9 B8 E8:U8 B11:AI11 B10:C10 G10:H10 J10:O10 B17:AI17 B16:K16 M16:AI16 B15:AI15 B14:N14 P14:AI14 Q10 S10:U10 X8 W10 B19:AI26 B18:T18 V18:AI18 Y10 Z8:AC8 B13:AI13 B12:X12 Z12:AI12 AA10 AC10:AE10 AE8:AH8 AG10:AI10 A9 A11 A13 A15 A17 A19 A21 A23 A25"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4FC50-4043-4CB7-8CEC-BFDFD1654CCF}">
  <sheetPr>
    <pageSetUpPr fitToPage="1"/>
  </sheetPr>
  <dimension ref="A1:AI28"/>
  <sheetViews>
    <sheetView showGridLines="0" zoomScale="85" zoomScaleNormal="85" workbookViewId="0"/>
  </sheetViews>
  <sheetFormatPr defaultColWidth="9.109375" defaultRowHeight="13.8" x14ac:dyDescent="0.25"/>
  <cols>
    <col min="1" max="1" width="30.88671875" style="3" customWidth="1"/>
    <col min="2" max="35" width="10.77734375" style="3" customWidth="1"/>
    <col min="36" max="16384" width="9.109375" style="3"/>
  </cols>
  <sheetData>
    <row r="1" spans="1:35" ht="25.8" x14ac:dyDescent="0.5">
      <c r="A1" s="30" t="str">
        <f>HYPERLINK("#Contents!A1","Return to Contents")</f>
        <v>Return to Contents</v>
      </c>
      <c r="B1" s="45" t="s">
        <v>294</v>
      </c>
      <c r="C1" s="45"/>
      <c r="D1" s="45"/>
      <c r="E1" s="45"/>
      <c r="F1" s="45"/>
      <c r="G1" s="45"/>
      <c r="H1" s="45"/>
      <c r="I1" s="45"/>
      <c r="J1" s="45"/>
      <c r="K1" s="45"/>
      <c r="L1" s="45"/>
      <c r="M1" s="45"/>
      <c r="N1" s="45"/>
      <c r="O1" s="24"/>
      <c r="P1" s="24"/>
      <c r="Q1" s="24"/>
      <c r="R1" s="24"/>
      <c r="S1" s="24"/>
      <c r="T1" s="24"/>
      <c r="U1"/>
    </row>
    <row r="2" spans="1:35" ht="56.4" customHeight="1" thickBot="1" x14ac:dyDescent="0.35">
      <c r="A2" s="195" t="s">
        <v>564</v>
      </c>
      <c r="B2" s="197"/>
      <c r="C2" s="197"/>
      <c r="D2" s="197"/>
      <c r="E2" s="197"/>
      <c r="F2" s="197"/>
      <c r="G2" s="197"/>
      <c r="H2" s="197"/>
      <c r="I2" s="197"/>
      <c r="J2" s="197"/>
      <c r="K2" s="197"/>
      <c r="L2" s="197"/>
      <c r="M2" s="197"/>
      <c r="N2" s="14"/>
      <c r="O2" s="14"/>
      <c r="P2" s="14"/>
      <c r="Q2" s="15"/>
      <c r="R2" s="44"/>
      <c r="S2" s="44"/>
      <c r="T2" s="44"/>
      <c r="U2"/>
    </row>
    <row r="3" spans="1:35" customFormat="1" ht="14.4" customHeight="1" thickTop="1" x14ac:dyDescent="0.3">
      <c r="A3" s="43"/>
      <c r="B3" s="43"/>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513</v>
      </c>
      <c r="C6" s="32" t="s">
        <v>345</v>
      </c>
      <c r="D6" s="32" t="s">
        <v>529</v>
      </c>
      <c r="E6" s="32" t="s">
        <v>372</v>
      </c>
      <c r="F6" s="32" t="s">
        <v>410</v>
      </c>
      <c r="G6" s="32" t="s">
        <v>538</v>
      </c>
      <c r="H6" s="32" t="s">
        <v>348</v>
      </c>
      <c r="I6" s="32" t="s">
        <v>359</v>
      </c>
      <c r="J6" s="32" t="s">
        <v>350</v>
      </c>
      <c r="K6" s="32" t="s">
        <v>351</v>
      </c>
      <c r="L6" s="32" t="s">
        <v>149</v>
      </c>
      <c r="M6" s="32" t="s">
        <v>539</v>
      </c>
      <c r="N6" s="32" t="s">
        <v>43</v>
      </c>
      <c r="O6" s="32" t="s">
        <v>120</v>
      </c>
      <c r="P6" s="32" t="s">
        <v>121</v>
      </c>
      <c r="Q6" s="32" t="s">
        <v>69</v>
      </c>
      <c r="R6" s="32" t="s">
        <v>223</v>
      </c>
      <c r="S6" s="32" t="s">
        <v>353</v>
      </c>
      <c r="T6" s="32" t="s">
        <v>540</v>
      </c>
      <c r="U6" s="32" t="s">
        <v>70</v>
      </c>
      <c r="V6" s="32" t="s">
        <v>355</v>
      </c>
      <c r="W6" s="32" t="s">
        <v>541</v>
      </c>
      <c r="X6" s="32" t="s">
        <v>417</v>
      </c>
      <c r="Y6" s="32" t="s">
        <v>430</v>
      </c>
      <c r="Z6" s="32" t="s">
        <v>490</v>
      </c>
      <c r="AA6" s="32" t="s">
        <v>358</v>
      </c>
      <c r="AB6" s="32" t="s">
        <v>359</v>
      </c>
      <c r="AC6" s="32" t="s">
        <v>543</v>
      </c>
      <c r="AD6" s="32" t="s">
        <v>80</v>
      </c>
      <c r="AE6" s="32" t="s">
        <v>531</v>
      </c>
      <c r="AF6" s="32" t="s">
        <v>458</v>
      </c>
      <c r="AG6" s="32" t="s">
        <v>363</v>
      </c>
      <c r="AH6" s="32" t="s">
        <v>400</v>
      </c>
      <c r="AI6" s="32" t="s">
        <v>364</v>
      </c>
    </row>
    <row r="7" spans="1:35" customFormat="1" ht="19.95" customHeight="1" x14ac:dyDescent="0.35">
      <c r="A7" s="35" t="s">
        <v>73</v>
      </c>
      <c r="B7" s="31" t="s">
        <v>360</v>
      </c>
      <c r="C7" s="31" t="s">
        <v>565</v>
      </c>
      <c r="D7" s="31" t="s">
        <v>235</v>
      </c>
      <c r="E7" s="31" t="s">
        <v>160</v>
      </c>
      <c r="F7" s="31" t="s">
        <v>462</v>
      </c>
      <c r="G7" s="31" t="s">
        <v>546</v>
      </c>
      <c r="H7" s="31" t="s">
        <v>17</v>
      </c>
      <c r="I7" s="31" t="s">
        <v>548</v>
      </c>
      <c r="J7" s="31" t="s">
        <v>140</v>
      </c>
      <c r="K7" s="31" t="s">
        <v>227</v>
      </c>
      <c r="L7" s="31" t="s">
        <v>98</v>
      </c>
      <c r="M7" s="31" t="s">
        <v>161</v>
      </c>
      <c r="N7" s="31" t="s">
        <v>78</v>
      </c>
      <c r="O7" s="31" t="s">
        <v>124</v>
      </c>
      <c r="P7" s="31" t="s">
        <v>74</v>
      </c>
      <c r="Q7" s="31" t="s">
        <v>74</v>
      </c>
      <c r="R7" s="31" t="s">
        <v>163</v>
      </c>
      <c r="S7" s="31" t="s">
        <v>472</v>
      </c>
      <c r="T7" s="31" t="s">
        <v>474</v>
      </c>
      <c r="U7" s="31" t="s">
        <v>82</v>
      </c>
      <c r="V7" s="31" t="s">
        <v>183</v>
      </c>
      <c r="W7" s="31" t="s">
        <v>429</v>
      </c>
      <c r="X7" s="31" t="s">
        <v>525</v>
      </c>
      <c r="Y7" s="31" t="s">
        <v>449</v>
      </c>
      <c r="Z7" s="31" t="s">
        <v>223</v>
      </c>
      <c r="AA7" s="31" t="s">
        <v>78</v>
      </c>
      <c r="AB7" s="31" t="s">
        <v>468</v>
      </c>
      <c r="AC7" s="31" t="s">
        <v>477</v>
      </c>
      <c r="AD7" s="31" t="s">
        <v>76</v>
      </c>
      <c r="AE7" s="31" t="s">
        <v>227</v>
      </c>
      <c r="AF7" s="31" t="s">
        <v>45</v>
      </c>
      <c r="AG7" s="31" t="s">
        <v>124</v>
      </c>
      <c r="AH7" s="31" t="s">
        <v>72</v>
      </c>
      <c r="AI7" s="31" t="s">
        <v>566</v>
      </c>
    </row>
    <row r="8" spans="1:35" customFormat="1" ht="19.95" customHeight="1" x14ac:dyDescent="0.35">
      <c r="A8" s="36">
        <v>10</v>
      </c>
      <c r="B8" s="33">
        <v>0.21299999999999999</v>
      </c>
      <c r="C8" s="34">
        <v>0.25</v>
      </c>
      <c r="D8" s="34" t="s">
        <v>166</v>
      </c>
      <c r="E8" s="34" t="s">
        <v>114</v>
      </c>
      <c r="F8" s="34">
        <v>0.21</v>
      </c>
      <c r="G8" s="34" t="s">
        <v>118</v>
      </c>
      <c r="H8" s="34" t="s">
        <v>68</v>
      </c>
      <c r="I8" s="34" t="s">
        <v>129</v>
      </c>
      <c r="J8" s="34">
        <v>0.17</v>
      </c>
      <c r="K8" s="34" t="s">
        <v>104</v>
      </c>
      <c r="L8" s="34" t="s">
        <v>179</v>
      </c>
      <c r="M8" s="34" t="s">
        <v>127</v>
      </c>
      <c r="N8" s="34" t="s">
        <v>103</v>
      </c>
      <c r="O8" s="34" t="s">
        <v>38</v>
      </c>
      <c r="P8" s="34" t="s">
        <v>212</v>
      </c>
      <c r="Q8" s="34" t="s">
        <v>62</v>
      </c>
      <c r="R8" s="34" t="s">
        <v>62</v>
      </c>
      <c r="S8" s="34" t="s">
        <v>54</v>
      </c>
      <c r="T8" s="34" t="s">
        <v>117</v>
      </c>
      <c r="U8" s="34" t="s">
        <v>35</v>
      </c>
      <c r="V8" s="34" t="s">
        <v>154</v>
      </c>
      <c r="W8" s="34" t="s">
        <v>39</v>
      </c>
      <c r="X8" s="34">
        <v>0.26</v>
      </c>
      <c r="Y8" s="34" t="s">
        <v>55</v>
      </c>
      <c r="Z8" s="34">
        <v>0.17</v>
      </c>
      <c r="AA8" s="34">
        <v>0.06</v>
      </c>
      <c r="AB8" s="34" t="s">
        <v>147</v>
      </c>
      <c r="AC8" s="34" t="s">
        <v>52</v>
      </c>
      <c r="AD8" s="34" t="s">
        <v>65</v>
      </c>
      <c r="AE8" s="34" t="s">
        <v>126</v>
      </c>
      <c r="AF8" s="34" t="s">
        <v>67</v>
      </c>
      <c r="AG8" s="34">
        <v>0.21</v>
      </c>
      <c r="AH8" s="34" t="s">
        <v>87</v>
      </c>
      <c r="AI8" s="34" t="s">
        <v>42</v>
      </c>
    </row>
    <row r="9" spans="1:35" customFormat="1" ht="19.95" customHeight="1" x14ac:dyDescent="0.35">
      <c r="A9" s="35" t="s">
        <v>109</v>
      </c>
      <c r="B9" s="31" t="s">
        <v>567</v>
      </c>
      <c r="C9" s="31" t="s">
        <v>508</v>
      </c>
      <c r="D9" s="31" t="s">
        <v>28</v>
      </c>
      <c r="E9" s="31" t="s">
        <v>156</v>
      </c>
      <c r="F9" s="31" t="s">
        <v>293</v>
      </c>
      <c r="G9" s="31" t="s">
        <v>466</v>
      </c>
      <c r="H9" s="31" t="s">
        <v>45</v>
      </c>
      <c r="I9" s="31" t="s">
        <v>241</v>
      </c>
      <c r="J9" s="31" t="s">
        <v>125</v>
      </c>
      <c r="K9" s="31" t="s">
        <v>290</v>
      </c>
      <c r="L9" s="31" t="s">
        <v>436</v>
      </c>
      <c r="M9" s="31" t="s">
        <v>396</v>
      </c>
      <c r="N9" s="31" t="s">
        <v>133</v>
      </c>
      <c r="O9" s="31" t="s">
        <v>82</v>
      </c>
      <c r="P9" s="31" t="s">
        <v>109</v>
      </c>
      <c r="Q9" s="31" t="s">
        <v>400</v>
      </c>
      <c r="R9" s="31" t="s">
        <v>83</v>
      </c>
      <c r="S9" s="31" t="s">
        <v>50</v>
      </c>
      <c r="T9" s="31" t="s">
        <v>98</v>
      </c>
      <c r="U9" s="31" t="s">
        <v>83</v>
      </c>
      <c r="V9" s="31" t="s">
        <v>249</v>
      </c>
      <c r="W9" s="31" t="s">
        <v>51</v>
      </c>
      <c r="X9" s="31" t="s">
        <v>505</v>
      </c>
      <c r="Y9" s="31" t="s">
        <v>122</v>
      </c>
      <c r="Z9" s="31" t="s">
        <v>249</v>
      </c>
      <c r="AA9" s="31" t="s">
        <v>121</v>
      </c>
      <c r="AB9" s="31" t="s">
        <v>495</v>
      </c>
      <c r="AC9" s="31" t="s">
        <v>460</v>
      </c>
      <c r="AD9" s="31" t="s">
        <v>81</v>
      </c>
      <c r="AE9" s="31" t="s">
        <v>445</v>
      </c>
      <c r="AF9" s="31" t="s">
        <v>429</v>
      </c>
      <c r="AG9" s="31" t="s">
        <v>78</v>
      </c>
      <c r="AH9" s="31" t="s">
        <v>79</v>
      </c>
      <c r="AI9" s="31" t="s">
        <v>289</v>
      </c>
    </row>
    <row r="10" spans="1:35" customFormat="1" ht="19.95" customHeight="1" x14ac:dyDescent="0.35">
      <c r="A10" s="36">
        <v>9</v>
      </c>
      <c r="B10" s="33">
        <v>0.16900000000000001</v>
      </c>
      <c r="C10" s="34" t="s">
        <v>62</v>
      </c>
      <c r="D10" s="34">
        <v>0.15</v>
      </c>
      <c r="E10" s="34" t="s">
        <v>126</v>
      </c>
      <c r="F10" s="34" t="s">
        <v>65</v>
      </c>
      <c r="G10" s="34" t="s">
        <v>117</v>
      </c>
      <c r="H10" s="34" t="s">
        <v>117</v>
      </c>
      <c r="I10" s="34" t="s">
        <v>62</v>
      </c>
      <c r="J10" s="34" t="s">
        <v>212</v>
      </c>
      <c r="K10" s="34">
        <v>0.2</v>
      </c>
      <c r="L10" s="34" t="s">
        <v>113</v>
      </c>
      <c r="M10" s="34" t="s">
        <v>126</v>
      </c>
      <c r="N10" s="34" t="s">
        <v>42</v>
      </c>
      <c r="O10" s="34" t="s">
        <v>114</v>
      </c>
      <c r="P10" s="34" t="s">
        <v>68</v>
      </c>
      <c r="Q10" s="34" t="s">
        <v>113</v>
      </c>
      <c r="R10" s="34" t="s">
        <v>88</v>
      </c>
      <c r="S10" s="34" t="s">
        <v>166</v>
      </c>
      <c r="T10" s="34" t="s">
        <v>212</v>
      </c>
      <c r="U10" s="34" t="s">
        <v>61</v>
      </c>
      <c r="V10" s="34" t="s">
        <v>66</v>
      </c>
      <c r="W10" s="34" t="s">
        <v>166</v>
      </c>
      <c r="X10" s="34">
        <v>0.27</v>
      </c>
      <c r="Y10" s="34" t="s">
        <v>58</v>
      </c>
      <c r="Z10" s="34" t="s">
        <v>154</v>
      </c>
      <c r="AA10" s="34" t="s">
        <v>127</v>
      </c>
      <c r="AB10" s="34" t="s">
        <v>117</v>
      </c>
      <c r="AC10" s="34" t="s">
        <v>62</v>
      </c>
      <c r="AD10" s="34">
        <v>0.37</v>
      </c>
      <c r="AE10" s="34" t="s">
        <v>166</v>
      </c>
      <c r="AF10" s="34" t="s">
        <v>154</v>
      </c>
      <c r="AG10" s="34" t="s">
        <v>118</v>
      </c>
      <c r="AH10" s="34" t="s">
        <v>66</v>
      </c>
      <c r="AI10" s="34" t="s">
        <v>62</v>
      </c>
    </row>
    <row r="11" spans="1:35" customFormat="1" ht="19.95" customHeight="1" x14ac:dyDescent="0.35">
      <c r="A11" s="35" t="s">
        <v>400</v>
      </c>
      <c r="B11" s="31" t="s">
        <v>568</v>
      </c>
      <c r="C11" s="31" t="s">
        <v>168</v>
      </c>
      <c r="D11" s="31" t="s">
        <v>438</v>
      </c>
      <c r="E11" s="31" t="s">
        <v>230</v>
      </c>
      <c r="F11" s="31" t="s">
        <v>249</v>
      </c>
      <c r="G11" s="31" t="s">
        <v>395</v>
      </c>
      <c r="H11" s="31" t="s">
        <v>253</v>
      </c>
      <c r="I11" s="31" t="s">
        <v>98</v>
      </c>
      <c r="J11" s="31" t="s">
        <v>228</v>
      </c>
      <c r="K11" s="31" t="s">
        <v>253</v>
      </c>
      <c r="L11" s="31" t="s">
        <v>133</v>
      </c>
      <c r="M11" s="31" t="s">
        <v>447</v>
      </c>
      <c r="N11" s="31" t="s">
        <v>83</v>
      </c>
      <c r="O11" s="31" t="s">
        <v>163</v>
      </c>
      <c r="P11" s="31" t="s">
        <v>71</v>
      </c>
      <c r="Q11" s="31" t="s">
        <v>76</v>
      </c>
      <c r="R11" s="31" t="s">
        <v>81</v>
      </c>
      <c r="S11" s="31" t="s">
        <v>183</v>
      </c>
      <c r="T11" s="31" t="s">
        <v>111</v>
      </c>
      <c r="U11" s="31" t="s">
        <v>71</v>
      </c>
      <c r="V11" s="31" t="s">
        <v>230</v>
      </c>
      <c r="W11" s="31" t="s">
        <v>231</v>
      </c>
      <c r="X11" s="31" t="s">
        <v>123</v>
      </c>
      <c r="Y11" s="31" t="s">
        <v>134</v>
      </c>
      <c r="Z11" s="31" t="s">
        <v>121</v>
      </c>
      <c r="AA11" s="31" t="s">
        <v>51</v>
      </c>
      <c r="AB11" s="31" t="s">
        <v>460</v>
      </c>
      <c r="AC11" s="31" t="s">
        <v>230</v>
      </c>
      <c r="AD11" s="31" t="s">
        <v>72</v>
      </c>
      <c r="AE11" s="31" t="s">
        <v>22</v>
      </c>
      <c r="AF11" s="31" t="s">
        <v>406</v>
      </c>
      <c r="AG11" s="31" t="s">
        <v>163</v>
      </c>
      <c r="AH11" s="31" t="s">
        <v>72</v>
      </c>
      <c r="AI11" s="31" t="s">
        <v>227</v>
      </c>
    </row>
    <row r="12" spans="1:35" customFormat="1" ht="19.95" customHeight="1" x14ac:dyDescent="0.35">
      <c r="A12" s="36">
        <v>8</v>
      </c>
      <c r="B12" s="33">
        <v>0.112</v>
      </c>
      <c r="C12" s="34" t="s">
        <v>115</v>
      </c>
      <c r="D12" s="34" t="s">
        <v>116</v>
      </c>
      <c r="E12" s="34" t="s">
        <v>166</v>
      </c>
      <c r="F12" s="34" t="s">
        <v>67</v>
      </c>
      <c r="G12" s="34">
        <v>0.13</v>
      </c>
      <c r="H12" s="34">
        <v>0.12</v>
      </c>
      <c r="I12" s="34" t="s">
        <v>115</v>
      </c>
      <c r="J12" s="34" t="s">
        <v>116</v>
      </c>
      <c r="K12" s="34" t="s">
        <v>128</v>
      </c>
      <c r="L12" s="34">
        <v>0.08</v>
      </c>
      <c r="M12" s="34">
        <v>0.12</v>
      </c>
      <c r="N12" s="34">
        <v>0.03</v>
      </c>
      <c r="O12" s="34" t="s">
        <v>212</v>
      </c>
      <c r="P12" s="34" t="s">
        <v>128</v>
      </c>
      <c r="Q12" s="34" t="s">
        <v>127</v>
      </c>
      <c r="R12" s="34" t="s">
        <v>128</v>
      </c>
      <c r="S12" s="34">
        <v>0.16</v>
      </c>
      <c r="T12" s="34" t="s">
        <v>128</v>
      </c>
      <c r="U12" s="34" t="s">
        <v>154</v>
      </c>
      <c r="V12" s="34" t="s">
        <v>126</v>
      </c>
      <c r="W12" s="34" t="s">
        <v>126</v>
      </c>
      <c r="X12" s="34" t="s">
        <v>126</v>
      </c>
      <c r="Y12" s="34">
        <v>0.05</v>
      </c>
      <c r="Z12" s="34" t="s">
        <v>128</v>
      </c>
      <c r="AA12" s="34" t="s">
        <v>115</v>
      </c>
      <c r="AB12" s="34">
        <v>0.12</v>
      </c>
      <c r="AC12" s="34" t="s">
        <v>127</v>
      </c>
      <c r="AD12" s="34" t="s">
        <v>86</v>
      </c>
      <c r="AE12" s="34" t="s">
        <v>126</v>
      </c>
      <c r="AF12" s="34" t="s">
        <v>116</v>
      </c>
      <c r="AG12" s="34" t="s">
        <v>115</v>
      </c>
      <c r="AH12" s="34" t="s">
        <v>61</v>
      </c>
      <c r="AI12" s="34" t="s">
        <v>128</v>
      </c>
    </row>
    <row r="13" spans="1:35" customFormat="1" ht="19.95" customHeight="1" x14ac:dyDescent="0.35">
      <c r="A13" s="35" t="s">
        <v>81</v>
      </c>
      <c r="B13" s="31" t="s">
        <v>569</v>
      </c>
      <c r="C13" s="31" t="s">
        <v>470</v>
      </c>
      <c r="D13" s="31" t="s">
        <v>159</v>
      </c>
      <c r="E13" s="31" t="s">
        <v>400</v>
      </c>
      <c r="F13" s="31" t="s">
        <v>222</v>
      </c>
      <c r="G13" s="31" t="s">
        <v>263</v>
      </c>
      <c r="H13" s="31" t="s">
        <v>231</v>
      </c>
      <c r="I13" s="31" t="s">
        <v>403</v>
      </c>
      <c r="J13" s="31" t="s">
        <v>120</v>
      </c>
      <c r="K13" s="31" t="s">
        <v>139</v>
      </c>
      <c r="L13" s="31" t="s">
        <v>77</v>
      </c>
      <c r="M13" s="31" t="s">
        <v>222</v>
      </c>
      <c r="N13" s="31" t="s">
        <v>72</v>
      </c>
      <c r="O13" s="31" t="s">
        <v>74</v>
      </c>
      <c r="P13" s="31" t="s">
        <v>81</v>
      </c>
      <c r="Q13" s="31" t="s">
        <v>72</v>
      </c>
      <c r="R13" s="31" t="s">
        <v>73</v>
      </c>
      <c r="S13" s="31" t="s">
        <v>82</v>
      </c>
      <c r="T13" s="31" t="s">
        <v>136</v>
      </c>
      <c r="U13" s="31" t="s">
        <v>83</v>
      </c>
      <c r="V13" s="31" t="s">
        <v>80</v>
      </c>
      <c r="W13" s="31" t="s">
        <v>121</v>
      </c>
      <c r="X13" s="31" t="s">
        <v>44</v>
      </c>
      <c r="Y13" s="31" t="s">
        <v>81</v>
      </c>
      <c r="Z13" s="31" t="s">
        <v>161</v>
      </c>
      <c r="AA13" s="31" t="s">
        <v>12</v>
      </c>
      <c r="AB13" s="31" t="s">
        <v>403</v>
      </c>
      <c r="AC13" s="31" t="s">
        <v>476</v>
      </c>
      <c r="AD13" s="31" t="s">
        <v>83</v>
      </c>
      <c r="AE13" s="31" t="s">
        <v>223</v>
      </c>
      <c r="AF13" s="31" t="s">
        <v>406</v>
      </c>
      <c r="AG13" s="31" t="s">
        <v>132</v>
      </c>
      <c r="AH13" s="31" t="s">
        <v>76</v>
      </c>
      <c r="AI13" s="31" t="s">
        <v>137</v>
      </c>
    </row>
    <row r="14" spans="1:35" customFormat="1" ht="19.95" customHeight="1" x14ac:dyDescent="0.35">
      <c r="A14" s="36">
        <v>7</v>
      </c>
      <c r="B14" s="33">
        <v>9.9000000000000005E-2</v>
      </c>
      <c r="C14" s="34" t="s">
        <v>115</v>
      </c>
      <c r="D14" s="34" t="s">
        <v>128</v>
      </c>
      <c r="E14" s="34" t="s">
        <v>61</v>
      </c>
      <c r="F14" s="34" t="s">
        <v>116</v>
      </c>
      <c r="G14" s="34" t="s">
        <v>128</v>
      </c>
      <c r="H14" s="34" t="s">
        <v>115</v>
      </c>
      <c r="I14" s="34" t="s">
        <v>127</v>
      </c>
      <c r="J14" s="34" t="s">
        <v>116</v>
      </c>
      <c r="K14" s="34" t="s">
        <v>116</v>
      </c>
      <c r="L14" s="34" t="s">
        <v>64</v>
      </c>
      <c r="M14" s="34" t="s">
        <v>212</v>
      </c>
      <c r="N14" s="34" t="s">
        <v>86</v>
      </c>
      <c r="O14" s="34" t="s">
        <v>64</v>
      </c>
      <c r="P14" s="34" t="s">
        <v>117</v>
      </c>
      <c r="Q14" s="34" t="s">
        <v>87</v>
      </c>
      <c r="R14" s="34" t="s">
        <v>166</v>
      </c>
      <c r="S14" s="34" t="s">
        <v>67</v>
      </c>
      <c r="T14" s="34" t="s">
        <v>128</v>
      </c>
      <c r="U14" s="34" t="s">
        <v>88</v>
      </c>
      <c r="V14" s="34" t="s">
        <v>64</v>
      </c>
      <c r="W14" s="34" t="s">
        <v>115</v>
      </c>
      <c r="X14" s="34" t="s">
        <v>126</v>
      </c>
      <c r="Y14" s="34">
        <v>0.06</v>
      </c>
      <c r="Z14" s="34" t="s">
        <v>128</v>
      </c>
      <c r="AA14" s="34" t="s">
        <v>67</v>
      </c>
      <c r="AB14" s="34" t="s">
        <v>127</v>
      </c>
      <c r="AC14" s="34" t="s">
        <v>65</v>
      </c>
      <c r="AD14" s="34" t="s">
        <v>64</v>
      </c>
      <c r="AE14" s="34" t="s">
        <v>67</v>
      </c>
      <c r="AF14" s="34" t="s">
        <v>116</v>
      </c>
      <c r="AG14" s="34" t="s">
        <v>154</v>
      </c>
      <c r="AH14" s="34" t="s">
        <v>60</v>
      </c>
      <c r="AI14" s="34" t="s">
        <v>127</v>
      </c>
    </row>
    <row r="15" spans="1:35" customFormat="1" ht="19.95" customHeight="1" x14ac:dyDescent="0.35">
      <c r="A15" s="35" t="s">
        <v>74</v>
      </c>
      <c r="B15" s="31" t="s">
        <v>504</v>
      </c>
      <c r="C15" s="31" t="s">
        <v>120</v>
      </c>
      <c r="D15" s="31" t="s">
        <v>19</v>
      </c>
      <c r="E15" s="31" t="s">
        <v>183</v>
      </c>
      <c r="F15" s="31" t="s">
        <v>111</v>
      </c>
      <c r="G15" s="31" t="s">
        <v>153</v>
      </c>
      <c r="H15" s="31" t="s">
        <v>69</v>
      </c>
      <c r="I15" s="31" t="s">
        <v>26</v>
      </c>
      <c r="J15" s="31" t="s">
        <v>460</v>
      </c>
      <c r="K15" s="31" t="s">
        <v>122</v>
      </c>
      <c r="L15" s="31" t="s">
        <v>73</v>
      </c>
      <c r="M15" s="31" t="s">
        <v>449</v>
      </c>
      <c r="N15" s="31" t="s">
        <v>83</v>
      </c>
      <c r="O15" s="31" t="s">
        <v>81</v>
      </c>
      <c r="P15" s="31" t="s">
        <v>76</v>
      </c>
      <c r="Q15" s="31" t="s">
        <v>71</v>
      </c>
      <c r="R15" s="31" t="s">
        <v>400</v>
      </c>
      <c r="S15" s="31" t="s">
        <v>162</v>
      </c>
      <c r="T15" s="31" t="s">
        <v>151</v>
      </c>
      <c r="U15" s="31" t="s">
        <v>83</v>
      </c>
      <c r="V15" s="31" t="s">
        <v>47</v>
      </c>
      <c r="W15" s="31" t="s">
        <v>432</v>
      </c>
      <c r="X15" s="31" t="s">
        <v>49</v>
      </c>
      <c r="Y15" s="31" t="s">
        <v>81</v>
      </c>
      <c r="Z15" s="31" t="s">
        <v>405</v>
      </c>
      <c r="AA15" s="31" t="s">
        <v>152</v>
      </c>
      <c r="AB15" s="31" t="s">
        <v>26</v>
      </c>
      <c r="AC15" s="31" t="s">
        <v>82</v>
      </c>
      <c r="AD15" s="31" t="s">
        <v>79</v>
      </c>
      <c r="AE15" s="31" t="s">
        <v>120</v>
      </c>
      <c r="AF15" s="31" t="s">
        <v>402</v>
      </c>
      <c r="AG15" s="31" t="s">
        <v>109</v>
      </c>
      <c r="AH15" s="31" t="s">
        <v>83</v>
      </c>
      <c r="AI15" s="31" t="s">
        <v>290</v>
      </c>
    </row>
    <row r="16" spans="1:35" customFormat="1" ht="19.95" customHeight="1" x14ac:dyDescent="0.35">
      <c r="A16" s="36">
        <v>6</v>
      </c>
      <c r="B16" s="33">
        <v>9.4E-2</v>
      </c>
      <c r="C16" s="34" t="s">
        <v>67</v>
      </c>
      <c r="D16" s="34" t="s">
        <v>128</v>
      </c>
      <c r="E16" s="34" t="s">
        <v>117</v>
      </c>
      <c r="F16" s="34" t="s">
        <v>127</v>
      </c>
      <c r="G16" s="34" t="s">
        <v>128</v>
      </c>
      <c r="H16" s="34" t="s">
        <v>127</v>
      </c>
      <c r="I16" s="34" t="s">
        <v>67</v>
      </c>
      <c r="J16" s="34" t="s">
        <v>128</v>
      </c>
      <c r="K16" s="34" t="s">
        <v>67</v>
      </c>
      <c r="L16" s="34" t="s">
        <v>89</v>
      </c>
      <c r="M16" s="34" t="s">
        <v>116</v>
      </c>
      <c r="N16" s="34" t="s">
        <v>61</v>
      </c>
      <c r="O16" s="34" t="s">
        <v>64</v>
      </c>
      <c r="P16" s="34" t="s">
        <v>127</v>
      </c>
      <c r="Q16" s="34" t="s">
        <v>154</v>
      </c>
      <c r="R16" s="34" t="s">
        <v>116</v>
      </c>
      <c r="S16" s="34" t="s">
        <v>67</v>
      </c>
      <c r="T16" s="34" t="s">
        <v>128</v>
      </c>
      <c r="U16" s="34" t="s">
        <v>88</v>
      </c>
      <c r="V16" s="34" t="s">
        <v>64</v>
      </c>
      <c r="W16" s="34" t="s">
        <v>64</v>
      </c>
      <c r="X16" s="34" t="s">
        <v>89</v>
      </c>
      <c r="Y16" s="34" t="s">
        <v>85</v>
      </c>
      <c r="Z16" s="34" t="s">
        <v>115</v>
      </c>
      <c r="AA16" s="34" t="s">
        <v>154</v>
      </c>
      <c r="AB16" s="34" t="s">
        <v>67</v>
      </c>
      <c r="AC16" s="34" t="s">
        <v>85</v>
      </c>
      <c r="AD16" s="34" t="s">
        <v>126</v>
      </c>
      <c r="AE16" s="34" t="s">
        <v>116</v>
      </c>
      <c r="AF16" s="34">
        <v>0.13</v>
      </c>
      <c r="AG16" s="34" t="s">
        <v>127</v>
      </c>
      <c r="AH16" s="34" t="s">
        <v>67</v>
      </c>
      <c r="AI16" s="34" t="s">
        <v>127</v>
      </c>
    </row>
    <row r="17" spans="1:35" customFormat="1" ht="19.95" customHeight="1" x14ac:dyDescent="0.35">
      <c r="A17" s="35" t="s">
        <v>134</v>
      </c>
      <c r="B17" s="31" t="s">
        <v>462</v>
      </c>
      <c r="C17" s="31" t="s">
        <v>170</v>
      </c>
      <c r="D17" s="31" t="s">
        <v>404</v>
      </c>
      <c r="E17" s="31" t="s">
        <v>81</v>
      </c>
      <c r="F17" s="31" t="s">
        <v>191</v>
      </c>
      <c r="G17" s="31" t="s">
        <v>51</v>
      </c>
      <c r="H17" s="31" t="s">
        <v>82</v>
      </c>
      <c r="I17" s="31" t="s">
        <v>436</v>
      </c>
      <c r="J17" s="31" t="s">
        <v>476</v>
      </c>
      <c r="K17" s="31" t="s">
        <v>432</v>
      </c>
      <c r="L17" s="31" t="s">
        <v>134</v>
      </c>
      <c r="M17" s="31" t="s">
        <v>108</v>
      </c>
      <c r="N17" s="31" t="s">
        <v>83</v>
      </c>
      <c r="O17" s="31" t="s">
        <v>71</v>
      </c>
      <c r="P17" s="31" t="s">
        <v>76</v>
      </c>
      <c r="Q17" s="31" t="s">
        <v>83</v>
      </c>
      <c r="R17" s="31" t="s">
        <v>134</v>
      </c>
      <c r="S17" s="31" t="s">
        <v>109</v>
      </c>
      <c r="T17" s="31" t="s">
        <v>151</v>
      </c>
      <c r="U17" s="31" t="s">
        <v>83</v>
      </c>
      <c r="V17" s="31" t="s">
        <v>48</v>
      </c>
      <c r="W17" s="31" t="s">
        <v>162</v>
      </c>
      <c r="X17" s="31" t="s">
        <v>46</v>
      </c>
      <c r="Y17" s="31" t="s">
        <v>76</v>
      </c>
      <c r="Z17" s="31" t="s">
        <v>161</v>
      </c>
      <c r="AA17" s="31" t="s">
        <v>51</v>
      </c>
      <c r="AB17" s="31" t="s">
        <v>51</v>
      </c>
      <c r="AC17" s="31" t="s">
        <v>133</v>
      </c>
      <c r="AD17" s="31" t="s">
        <v>72</v>
      </c>
      <c r="AE17" s="31" t="s">
        <v>23</v>
      </c>
      <c r="AF17" s="31" t="s">
        <v>152</v>
      </c>
      <c r="AG17" s="31" t="s">
        <v>74</v>
      </c>
      <c r="AH17" s="31" t="s">
        <v>72</v>
      </c>
      <c r="AI17" s="31" t="s">
        <v>396</v>
      </c>
    </row>
    <row r="18" spans="1:35" customFormat="1" ht="19.95" customHeight="1" x14ac:dyDescent="0.35">
      <c r="A18" s="36">
        <v>5</v>
      </c>
      <c r="B18" s="33">
        <v>8.1000000000000003E-2</v>
      </c>
      <c r="C18" s="34" t="s">
        <v>89</v>
      </c>
      <c r="D18" s="34" t="s">
        <v>67</v>
      </c>
      <c r="E18" s="34" t="s">
        <v>61</v>
      </c>
      <c r="F18" s="34" t="s">
        <v>67</v>
      </c>
      <c r="G18" s="34" t="s">
        <v>67</v>
      </c>
      <c r="H18" s="34" t="s">
        <v>85</v>
      </c>
      <c r="I18" s="34" t="s">
        <v>89</v>
      </c>
      <c r="J18" s="34" t="s">
        <v>67</v>
      </c>
      <c r="K18" s="34" t="s">
        <v>89</v>
      </c>
      <c r="L18" s="34" t="s">
        <v>84</v>
      </c>
      <c r="M18" s="34" t="s">
        <v>67</v>
      </c>
      <c r="N18" s="34" t="s">
        <v>84</v>
      </c>
      <c r="O18" s="34" t="s">
        <v>61</v>
      </c>
      <c r="P18" s="34" t="s">
        <v>67</v>
      </c>
      <c r="Q18" s="34" t="s">
        <v>61</v>
      </c>
      <c r="R18" s="34" t="s">
        <v>64</v>
      </c>
      <c r="S18" s="34" t="s">
        <v>61</v>
      </c>
      <c r="T18" s="34" t="s">
        <v>128</v>
      </c>
      <c r="U18" s="34" t="s">
        <v>88</v>
      </c>
      <c r="V18" s="34" t="s">
        <v>67</v>
      </c>
      <c r="W18" s="34" t="s">
        <v>85</v>
      </c>
      <c r="X18" s="34" t="s">
        <v>85</v>
      </c>
      <c r="Y18" s="34" t="s">
        <v>88</v>
      </c>
      <c r="Z18" s="34" t="s">
        <v>128</v>
      </c>
      <c r="AA18" s="34" t="s">
        <v>115</v>
      </c>
      <c r="AB18" s="34" t="s">
        <v>127</v>
      </c>
      <c r="AC18" s="34" t="s">
        <v>84</v>
      </c>
      <c r="AD18" s="34" t="s">
        <v>87</v>
      </c>
      <c r="AE18" s="34" t="s">
        <v>67</v>
      </c>
      <c r="AF18" s="34" t="s">
        <v>67</v>
      </c>
      <c r="AG18" s="34" t="s">
        <v>85</v>
      </c>
      <c r="AH18" s="34" t="s">
        <v>87</v>
      </c>
      <c r="AI18" s="34" t="s">
        <v>64</v>
      </c>
    </row>
    <row r="19" spans="1:35" customFormat="1" ht="19.95" customHeight="1" x14ac:dyDescent="0.35">
      <c r="A19" s="35" t="s">
        <v>79</v>
      </c>
      <c r="B19" s="31" t="s">
        <v>363</v>
      </c>
      <c r="C19" s="31" t="s">
        <v>111</v>
      </c>
      <c r="D19" s="31" t="s">
        <v>26</v>
      </c>
      <c r="E19" s="31" t="s">
        <v>133</v>
      </c>
      <c r="F19" s="31" t="s">
        <v>157</v>
      </c>
      <c r="G19" s="31" t="s">
        <v>131</v>
      </c>
      <c r="H19" s="31" t="s">
        <v>43</v>
      </c>
      <c r="I19" s="31" t="s">
        <v>161</v>
      </c>
      <c r="J19" s="31" t="s">
        <v>405</v>
      </c>
      <c r="K19" s="31" t="s">
        <v>131</v>
      </c>
      <c r="L19" s="31" t="s">
        <v>83</v>
      </c>
      <c r="M19" s="31" t="s">
        <v>183</v>
      </c>
      <c r="N19" s="31" t="s">
        <v>72</v>
      </c>
      <c r="O19" s="31" t="s">
        <v>81</v>
      </c>
      <c r="P19" s="31" t="s">
        <v>83</v>
      </c>
      <c r="Q19" s="31" t="s">
        <v>109</v>
      </c>
      <c r="R19" s="31" t="s">
        <v>71</v>
      </c>
      <c r="S19" s="31" t="s">
        <v>75</v>
      </c>
      <c r="T19" s="31" t="s">
        <v>50</v>
      </c>
      <c r="U19" s="31" t="s">
        <v>72</v>
      </c>
      <c r="V19" s="31" t="s">
        <v>75</v>
      </c>
      <c r="W19" s="31" t="s">
        <v>82</v>
      </c>
      <c r="X19" s="31" t="s">
        <v>47</v>
      </c>
      <c r="Y19" s="31" t="s">
        <v>71</v>
      </c>
      <c r="Z19" s="31" t="s">
        <v>230</v>
      </c>
      <c r="AA19" s="31" t="s">
        <v>151</v>
      </c>
      <c r="AB19" s="31" t="s">
        <v>161</v>
      </c>
      <c r="AC19" s="31" t="s">
        <v>432</v>
      </c>
      <c r="AD19" s="31" t="s">
        <v>79</v>
      </c>
      <c r="AE19" s="31" t="s">
        <v>231</v>
      </c>
      <c r="AF19" s="31" t="s">
        <v>403</v>
      </c>
      <c r="AG19" s="31" t="s">
        <v>400</v>
      </c>
      <c r="AH19" s="31" t="s">
        <v>83</v>
      </c>
      <c r="AI19" s="31" t="s">
        <v>136</v>
      </c>
    </row>
    <row r="20" spans="1:35" customFormat="1" ht="19.95" customHeight="1" x14ac:dyDescent="0.35">
      <c r="A20" s="36">
        <v>2</v>
      </c>
      <c r="B20" s="33">
        <v>6.0999999999999999E-2</v>
      </c>
      <c r="C20" s="34" t="s">
        <v>85</v>
      </c>
      <c r="D20" s="34" t="s">
        <v>64</v>
      </c>
      <c r="E20" s="34" t="s">
        <v>89</v>
      </c>
      <c r="F20" s="34" t="s">
        <v>89</v>
      </c>
      <c r="G20" s="34" t="s">
        <v>85</v>
      </c>
      <c r="H20" s="34" t="s">
        <v>67</v>
      </c>
      <c r="I20" s="34" t="s">
        <v>89</v>
      </c>
      <c r="J20" s="34" t="s">
        <v>89</v>
      </c>
      <c r="K20" s="34" t="s">
        <v>64</v>
      </c>
      <c r="L20" s="34" t="s">
        <v>87</v>
      </c>
      <c r="M20" s="34" t="s">
        <v>89</v>
      </c>
      <c r="N20" s="34" t="s">
        <v>87</v>
      </c>
      <c r="O20" s="34" t="s">
        <v>127</v>
      </c>
      <c r="P20" s="34" t="s">
        <v>88</v>
      </c>
      <c r="Q20" s="34" t="s">
        <v>113</v>
      </c>
      <c r="R20" s="34" t="s">
        <v>89</v>
      </c>
      <c r="S20" s="34" t="s">
        <v>64</v>
      </c>
      <c r="T20" s="34" t="s">
        <v>64</v>
      </c>
      <c r="U20" s="34" t="s">
        <v>87</v>
      </c>
      <c r="V20" s="34" t="s">
        <v>89</v>
      </c>
      <c r="W20" s="34" t="s">
        <v>85</v>
      </c>
      <c r="X20" s="34" t="s">
        <v>84</v>
      </c>
      <c r="Y20" s="34" t="s">
        <v>84</v>
      </c>
      <c r="Z20" s="34" t="s">
        <v>64</v>
      </c>
      <c r="AA20" s="34" t="s">
        <v>67</v>
      </c>
      <c r="AB20" s="34" t="s">
        <v>89</v>
      </c>
      <c r="AC20" s="34" t="s">
        <v>64</v>
      </c>
      <c r="AD20" s="34" t="s">
        <v>67</v>
      </c>
      <c r="AE20" s="34" t="s">
        <v>89</v>
      </c>
      <c r="AF20" s="34" t="s">
        <v>64</v>
      </c>
      <c r="AG20" s="34" t="s">
        <v>64</v>
      </c>
      <c r="AH20" s="34" t="s">
        <v>212</v>
      </c>
      <c r="AI20" s="34" t="s">
        <v>85</v>
      </c>
    </row>
    <row r="21" spans="1:35" customFormat="1" ht="19.95" customHeight="1" x14ac:dyDescent="0.35">
      <c r="A21" s="35" t="s">
        <v>71</v>
      </c>
      <c r="B21" s="31" t="s">
        <v>363</v>
      </c>
      <c r="C21" s="31" t="s">
        <v>231</v>
      </c>
      <c r="D21" s="31" t="s">
        <v>97</v>
      </c>
      <c r="E21" s="31" t="s">
        <v>76</v>
      </c>
      <c r="F21" s="31" t="s">
        <v>165</v>
      </c>
      <c r="G21" s="31" t="s">
        <v>161</v>
      </c>
      <c r="H21" s="31" t="s">
        <v>122</v>
      </c>
      <c r="I21" s="31" t="s">
        <v>405</v>
      </c>
      <c r="J21" s="31" t="s">
        <v>151</v>
      </c>
      <c r="K21" s="31" t="s">
        <v>164</v>
      </c>
      <c r="L21" s="31" t="s">
        <v>83</v>
      </c>
      <c r="M21" s="31" t="s">
        <v>50</v>
      </c>
      <c r="N21" s="31" t="s">
        <v>72</v>
      </c>
      <c r="O21" s="31" t="s">
        <v>76</v>
      </c>
      <c r="P21" s="31" t="s">
        <v>74</v>
      </c>
      <c r="Q21" s="31" t="s">
        <v>72</v>
      </c>
      <c r="R21" s="31" t="s">
        <v>71</v>
      </c>
      <c r="S21" s="31" t="s">
        <v>76</v>
      </c>
      <c r="T21" s="31" t="s">
        <v>405</v>
      </c>
      <c r="U21" s="31" t="s">
        <v>72</v>
      </c>
      <c r="V21" s="31" t="s">
        <v>82</v>
      </c>
      <c r="W21" s="31" t="s">
        <v>78</v>
      </c>
      <c r="X21" s="31" t="s">
        <v>400</v>
      </c>
      <c r="Y21" s="31" t="s">
        <v>79</v>
      </c>
      <c r="Z21" s="31" t="s">
        <v>69</v>
      </c>
      <c r="AA21" s="31" t="s">
        <v>111</v>
      </c>
      <c r="AB21" s="31" t="s">
        <v>160</v>
      </c>
      <c r="AC21" s="31" t="s">
        <v>70</v>
      </c>
      <c r="AD21" s="31" t="s">
        <v>79</v>
      </c>
      <c r="AE21" s="31" t="s">
        <v>231</v>
      </c>
      <c r="AF21" s="31" t="s">
        <v>51</v>
      </c>
      <c r="AG21" s="31" t="s">
        <v>74</v>
      </c>
      <c r="AH21" s="31" t="s">
        <v>72</v>
      </c>
      <c r="AI21" s="31" t="s">
        <v>139</v>
      </c>
    </row>
    <row r="22" spans="1:35" customFormat="1" ht="19.95" customHeight="1" x14ac:dyDescent="0.35">
      <c r="A22" s="36">
        <v>4</v>
      </c>
      <c r="B22" s="33" t="s">
        <v>89</v>
      </c>
      <c r="C22" s="34" t="s">
        <v>85</v>
      </c>
      <c r="D22" s="34" t="s">
        <v>127</v>
      </c>
      <c r="E22" s="34" t="s">
        <v>88</v>
      </c>
      <c r="F22" s="34" t="s">
        <v>85</v>
      </c>
      <c r="G22" s="34" t="s">
        <v>89</v>
      </c>
      <c r="H22" s="34" t="s">
        <v>67</v>
      </c>
      <c r="I22" s="34" t="s">
        <v>64</v>
      </c>
      <c r="J22" s="34" t="s">
        <v>89</v>
      </c>
      <c r="K22" s="34" t="s">
        <v>85</v>
      </c>
      <c r="L22" s="34" t="s">
        <v>87</v>
      </c>
      <c r="M22" s="34" t="s">
        <v>64</v>
      </c>
      <c r="N22" s="34" t="s">
        <v>87</v>
      </c>
      <c r="O22" s="34" t="s">
        <v>61</v>
      </c>
      <c r="P22" s="34" t="s">
        <v>154</v>
      </c>
      <c r="Q22" s="34" t="s">
        <v>87</v>
      </c>
      <c r="R22" s="34" t="s">
        <v>85</v>
      </c>
      <c r="S22" s="34" t="s">
        <v>86</v>
      </c>
      <c r="T22" s="34" t="s">
        <v>67</v>
      </c>
      <c r="U22" s="34" t="s">
        <v>88</v>
      </c>
      <c r="V22" s="34" t="s">
        <v>127</v>
      </c>
      <c r="W22" s="34" t="s">
        <v>64</v>
      </c>
      <c r="X22" s="34" t="s">
        <v>88</v>
      </c>
      <c r="Y22" s="34" t="s">
        <v>88</v>
      </c>
      <c r="Z22" s="34" t="s">
        <v>64</v>
      </c>
      <c r="AA22" s="34" t="s">
        <v>128</v>
      </c>
      <c r="AB22" s="34" t="s">
        <v>89</v>
      </c>
      <c r="AC22" s="34" t="s">
        <v>64</v>
      </c>
      <c r="AD22" s="34" t="s">
        <v>67</v>
      </c>
      <c r="AE22" s="34" t="s">
        <v>89</v>
      </c>
      <c r="AF22" s="34" t="s">
        <v>64</v>
      </c>
      <c r="AG22" s="34" t="s">
        <v>85</v>
      </c>
      <c r="AH22" s="34" t="s">
        <v>87</v>
      </c>
      <c r="AI22" s="34" t="s">
        <v>85</v>
      </c>
    </row>
    <row r="23" spans="1:35" customFormat="1" ht="19.95" customHeight="1" x14ac:dyDescent="0.35">
      <c r="A23" s="35" t="s">
        <v>83</v>
      </c>
      <c r="B23" s="31" t="s">
        <v>125</v>
      </c>
      <c r="C23" s="31" t="s">
        <v>12</v>
      </c>
      <c r="D23" s="31" t="s">
        <v>263</v>
      </c>
      <c r="E23" s="31" t="s">
        <v>156</v>
      </c>
      <c r="F23" s="31" t="s">
        <v>253</v>
      </c>
      <c r="G23" s="31" t="s">
        <v>165</v>
      </c>
      <c r="H23" s="31" t="s">
        <v>47</v>
      </c>
      <c r="I23" s="31" t="s">
        <v>122</v>
      </c>
      <c r="J23" s="31" t="s">
        <v>223</v>
      </c>
      <c r="K23" s="31" t="s">
        <v>73</v>
      </c>
      <c r="L23" s="31" t="s">
        <v>76</v>
      </c>
      <c r="M23" s="31" t="s">
        <v>44</v>
      </c>
      <c r="N23" s="31" t="s">
        <v>72</v>
      </c>
      <c r="O23" s="31" t="s">
        <v>76</v>
      </c>
      <c r="P23" s="31" t="s">
        <v>72</v>
      </c>
      <c r="Q23" s="31" t="s">
        <v>72</v>
      </c>
      <c r="R23" s="31" t="s">
        <v>81</v>
      </c>
      <c r="S23" s="31" t="s">
        <v>76</v>
      </c>
      <c r="T23" s="31" t="s">
        <v>432</v>
      </c>
      <c r="U23" s="31" t="s">
        <v>83</v>
      </c>
      <c r="V23" s="31" t="s">
        <v>109</v>
      </c>
      <c r="W23" s="31" t="s">
        <v>76</v>
      </c>
      <c r="X23" s="31" t="s">
        <v>81</v>
      </c>
      <c r="Y23" s="31" t="s">
        <v>76</v>
      </c>
      <c r="Z23" s="31" t="s">
        <v>70</v>
      </c>
      <c r="AA23" s="31" t="s">
        <v>476</v>
      </c>
      <c r="AB23" s="31" t="s">
        <v>131</v>
      </c>
      <c r="AC23" s="31" t="s">
        <v>134</v>
      </c>
      <c r="AD23" s="31" t="s">
        <v>72</v>
      </c>
      <c r="AE23" s="31" t="s">
        <v>437</v>
      </c>
      <c r="AF23" s="31" t="s">
        <v>290</v>
      </c>
      <c r="AG23" s="31" t="s">
        <v>71</v>
      </c>
      <c r="AH23" s="31" t="s">
        <v>83</v>
      </c>
      <c r="AI23" s="31" t="s">
        <v>183</v>
      </c>
    </row>
    <row r="24" spans="1:35" customFormat="1" ht="19.95" customHeight="1" x14ac:dyDescent="0.35">
      <c r="A24" s="36">
        <v>1</v>
      </c>
      <c r="B24" s="33">
        <v>5.8000000000000003E-2</v>
      </c>
      <c r="C24" s="34" t="s">
        <v>85</v>
      </c>
      <c r="D24" s="34" t="s">
        <v>64</v>
      </c>
      <c r="E24" s="34" t="s">
        <v>126</v>
      </c>
      <c r="F24" s="34" t="s">
        <v>89</v>
      </c>
      <c r="G24" s="34" t="s">
        <v>85</v>
      </c>
      <c r="H24" s="34" t="s">
        <v>61</v>
      </c>
      <c r="I24" s="34" t="s">
        <v>85</v>
      </c>
      <c r="J24" s="34" t="s">
        <v>67</v>
      </c>
      <c r="K24" s="34" t="s">
        <v>88</v>
      </c>
      <c r="L24" s="34" t="s">
        <v>88</v>
      </c>
      <c r="M24" s="34" t="s">
        <v>116</v>
      </c>
      <c r="N24" s="34" t="s">
        <v>86</v>
      </c>
      <c r="O24" s="34" t="s">
        <v>84</v>
      </c>
      <c r="P24" s="34" t="s">
        <v>87</v>
      </c>
      <c r="Q24" s="34" t="s">
        <v>86</v>
      </c>
      <c r="R24" s="34" t="s">
        <v>115</v>
      </c>
      <c r="S24" s="34" t="s">
        <v>86</v>
      </c>
      <c r="T24" s="34" t="s">
        <v>85</v>
      </c>
      <c r="U24" s="34" t="s">
        <v>61</v>
      </c>
      <c r="V24" s="34" t="s">
        <v>61</v>
      </c>
      <c r="W24" s="34" t="s">
        <v>86</v>
      </c>
      <c r="X24" s="34" t="s">
        <v>88</v>
      </c>
      <c r="Y24" s="34" t="s">
        <v>88</v>
      </c>
      <c r="Z24" s="34" t="s">
        <v>64</v>
      </c>
      <c r="AA24" s="34" t="s">
        <v>154</v>
      </c>
      <c r="AB24" s="34" t="s">
        <v>61</v>
      </c>
      <c r="AC24" s="34" t="s">
        <v>86</v>
      </c>
      <c r="AD24" s="34" t="s">
        <v>84</v>
      </c>
      <c r="AE24" s="34" t="s">
        <v>128</v>
      </c>
      <c r="AF24" s="34" t="s">
        <v>128</v>
      </c>
      <c r="AG24" s="34" t="s">
        <v>61</v>
      </c>
      <c r="AH24" s="34" t="s">
        <v>67</v>
      </c>
      <c r="AI24" s="34" t="s">
        <v>84</v>
      </c>
    </row>
    <row r="25" spans="1:35" customFormat="1" ht="19.95" customHeight="1" x14ac:dyDescent="0.35">
      <c r="A25" s="35" t="s">
        <v>76</v>
      </c>
      <c r="B25" s="31" t="s">
        <v>228</v>
      </c>
      <c r="C25" s="31" t="s">
        <v>122</v>
      </c>
      <c r="D25" s="31" t="s">
        <v>51</v>
      </c>
      <c r="E25" s="31" t="s">
        <v>81</v>
      </c>
      <c r="F25" s="31" t="s">
        <v>43</v>
      </c>
      <c r="G25" s="31" t="s">
        <v>50</v>
      </c>
      <c r="H25" s="31" t="s">
        <v>75</v>
      </c>
      <c r="I25" s="31" t="s">
        <v>436</v>
      </c>
      <c r="J25" s="31" t="s">
        <v>230</v>
      </c>
      <c r="K25" s="31" t="s">
        <v>48</v>
      </c>
      <c r="L25" s="31" t="s">
        <v>79</v>
      </c>
      <c r="M25" s="31" t="s">
        <v>69</v>
      </c>
      <c r="N25" s="31" t="s">
        <v>72</v>
      </c>
      <c r="O25" s="31" t="s">
        <v>79</v>
      </c>
      <c r="P25" s="31" t="s">
        <v>83</v>
      </c>
      <c r="Q25" s="31" t="s">
        <v>72</v>
      </c>
      <c r="R25" s="31" t="s">
        <v>400</v>
      </c>
      <c r="S25" s="31" t="s">
        <v>71</v>
      </c>
      <c r="T25" s="31" t="s">
        <v>183</v>
      </c>
      <c r="U25" s="31" t="s">
        <v>72</v>
      </c>
      <c r="V25" s="31" t="s">
        <v>163</v>
      </c>
      <c r="W25" s="31" t="s">
        <v>73</v>
      </c>
      <c r="X25" s="31" t="s">
        <v>133</v>
      </c>
      <c r="Y25" s="31" t="s">
        <v>72</v>
      </c>
      <c r="Z25" s="31" t="s">
        <v>131</v>
      </c>
      <c r="AA25" s="31" t="s">
        <v>161</v>
      </c>
      <c r="AB25" s="31" t="s">
        <v>122</v>
      </c>
      <c r="AC25" s="31" t="s">
        <v>74</v>
      </c>
      <c r="AD25" s="31" t="s">
        <v>72</v>
      </c>
      <c r="AE25" s="31" t="s">
        <v>111</v>
      </c>
      <c r="AF25" s="31" t="s">
        <v>139</v>
      </c>
      <c r="AG25" s="31" t="s">
        <v>134</v>
      </c>
      <c r="AH25" s="31" t="s">
        <v>72</v>
      </c>
      <c r="AI25" s="31" t="s">
        <v>122</v>
      </c>
    </row>
    <row r="26" spans="1:35" customFormat="1" ht="19.95" customHeight="1" x14ac:dyDescent="0.35">
      <c r="A26" s="36">
        <v>3</v>
      </c>
      <c r="B26" s="33">
        <v>5.2999999999999999E-2</v>
      </c>
      <c r="C26" s="34" t="s">
        <v>61</v>
      </c>
      <c r="D26" s="34" t="s">
        <v>89</v>
      </c>
      <c r="E26" s="34" t="s">
        <v>61</v>
      </c>
      <c r="F26" s="34" t="s">
        <v>89</v>
      </c>
      <c r="G26" s="34" t="s">
        <v>85</v>
      </c>
      <c r="H26" s="34" t="s">
        <v>84</v>
      </c>
      <c r="I26" s="34" t="s">
        <v>89</v>
      </c>
      <c r="J26" s="34" t="s">
        <v>61</v>
      </c>
      <c r="K26" s="34" t="s">
        <v>85</v>
      </c>
      <c r="L26" s="34" t="s">
        <v>86</v>
      </c>
      <c r="M26" s="34" t="s">
        <v>89</v>
      </c>
      <c r="N26" s="34" t="s">
        <v>87</v>
      </c>
      <c r="O26" s="34" t="s">
        <v>88</v>
      </c>
      <c r="P26" s="34" t="s">
        <v>84</v>
      </c>
      <c r="Q26" s="34" t="s">
        <v>87</v>
      </c>
      <c r="R26" s="34" t="s">
        <v>116</v>
      </c>
      <c r="S26" s="34" t="s">
        <v>88</v>
      </c>
      <c r="T26" s="34" t="s">
        <v>64</v>
      </c>
      <c r="U26" s="34" t="s">
        <v>86</v>
      </c>
      <c r="V26" s="34" t="s">
        <v>89</v>
      </c>
      <c r="W26" s="34" t="s">
        <v>84</v>
      </c>
      <c r="X26" s="34" t="s">
        <v>84</v>
      </c>
      <c r="Y26" s="34" t="s">
        <v>87</v>
      </c>
      <c r="Z26" s="34" t="s">
        <v>64</v>
      </c>
      <c r="AA26" s="34" t="s">
        <v>127</v>
      </c>
      <c r="AB26" s="34" t="s">
        <v>85</v>
      </c>
      <c r="AC26" s="34" t="s">
        <v>88</v>
      </c>
      <c r="AD26" s="34" t="s">
        <v>84</v>
      </c>
      <c r="AE26" s="34" t="s">
        <v>89</v>
      </c>
      <c r="AF26" s="34" t="s">
        <v>64</v>
      </c>
      <c r="AG26" s="34" t="s">
        <v>85</v>
      </c>
      <c r="AH26" s="34" t="s">
        <v>87</v>
      </c>
      <c r="AI26" s="34" t="s">
        <v>61</v>
      </c>
    </row>
    <row r="27" spans="1:35" customFormat="1" ht="14.4" x14ac:dyDescent="0.3"/>
    <row r="28" spans="1:35" customFormat="1" ht="14.4" x14ac:dyDescent="0.3"/>
  </sheetData>
  <sheetProtection algorithmName="SHA-512" hashValue="gTeg64wLYXzpp1y56FfiG2M9YnHaFXHOafKzTChy10qVQPY14nyd5bq13Iq7fWvHXGFNFuEB1dic8WUKC5uW2g==" saltValue="tWZ3xDVujjNR25Qs/cJcaw==" spinCount="100000" sheet="1" objects="1" scenarios="1"/>
  <mergeCells count="8">
    <mergeCell ref="A2:M2"/>
    <mergeCell ref="AB3:AE3"/>
    <mergeCell ref="AF3:AI3"/>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A7 B5:AI7 B9:AI9 B8 D8:E8 B11:AI11 B10:C10 E10:J10 G8:I8 B13:AI13 B12:F12 I12:K12 K8:W8 L10:W10 O12:R12 T12:X12 Y8 Y10:AC10 Z12:AA12 B15:AI15 B14:X14 Z14:AI14 AB8:AF8 AC12:AI12 AE10:AI10 B17:AI26 B16:AE16 AG16:AI16 AH8:AI8 A9 A11 A13 A15 A17 A19 A21 A23 A25"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30E3E-F3AF-4648-BFC8-5B51D1C7E15F}">
  <sheetPr>
    <pageSetUpPr fitToPage="1"/>
  </sheetPr>
  <dimension ref="A1:AI12"/>
  <sheetViews>
    <sheetView showGridLines="0" zoomScale="85" zoomScaleNormal="85" workbookViewId="0">
      <selection activeCell="B1" sqref="B1"/>
    </sheetView>
  </sheetViews>
  <sheetFormatPr defaultColWidth="9.109375" defaultRowHeight="13.8" x14ac:dyDescent="0.25"/>
  <cols>
    <col min="1" max="1" width="30.88671875" style="3" customWidth="1"/>
    <col min="2" max="35" width="10.77734375" style="3" customWidth="1"/>
    <col min="36" max="16384" width="9.109375" style="3"/>
  </cols>
  <sheetData>
    <row r="1" spans="1:35" ht="25.8" x14ac:dyDescent="0.5">
      <c r="A1" s="30" t="str">
        <f>HYPERLINK("#Contents!A1","Return to Contents")</f>
        <v>Return to Contents</v>
      </c>
      <c r="B1" s="45" t="s">
        <v>294</v>
      </c>
      <c r="C1" s="45"/>
      <c r="D1" s="45"/>
      <c r="E1" s="45"/>
      <c r="F1" s="45"/>
      <c r="G1" s="45"/>
      <c r="H1" s="45"/>
      <c r="I1" s="45"/>
      <c r="J1" s="45"/>
      <c r="K1" s="45"/>
      <c r="L1" s="45"/>
      <c r="M1" s="45"/>
      <c r="N1" s="45"/>
      <c r="O1" s="24"/>
      <c r="P1" s="24"/>
      <c r="Q1" s="24"/>
      <c r="R1" s="24"/>
      <c r="S1" s="24"/>
      <c r="T1" s="24"/>
      <c r="U1"/>
    </row>
    <row r="2" spans="1:35" ht="56.4" customHeight="1" thickBot="1" x14ac:dyDescent="0.35">
      <c r="A2" s="195" t="s">
        <v>577</v>
      </c>
      <c r="B2" s="197"/>
      <c r="C2" s="197"/>
      <c r="D2" s="197"/>
      <c r="E2" s="197"/>
      <c r="F2" s="197"/>
      <c r="G2" s="197"/>
      <c r="H2" s="197"/>
      <c r="I2" s="197"/>
      <c r="J2" s="197"/>
      <c r="K2" s="197"/>
      <c r="L2" s="197"/>
      <c r="M2" s="197"/>
      <c r="N2" s="14"/>
      <c r="O2" s="14"/>
      <c r="P2" s="14"/>
      <c r="Q2" s="15"/>
      <c r="R2" s="44"/>
      <c r="S2" s="44"/>
      <c r="T2" s="44"/>
      <c r="U2"/>
    </row>
    <row r="3" spans="1:35" customFormat="1" ht="14.4" customHeight="1" thickTop="1" x14ac:dyDescent="0.3">
      <c r="A3" s="43"/>
      <c r="B3" s="43"/>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344</v>
      </c>
      <c r="C6" s="32" t="s">
        <v>345</v>
      </c>
      <c r="D6" s="32" t="s">
        <v>346</v>
      </c>
      <c r="E6" s="32" t="s">
        <v>112</v>
      </c>
      <c r="F6" s="32" t="s">
        <v>347</v>
      </c>
      <c r="G6" s="32" t="s">
        <v>237</v>
      </c>
      <c r="H6" s="32" t="s">
        <v>453</v>
      </c>
      <c r="I6" s="32" t="s">
        <v>359</v>
      </c>
      <c r="J6" s="32" t="s">
        <v>454</v>
      </c>
      <c r="K6" s="32" t="s">
        <v>418</v>
      </c>
      <c r="L6" s="32" t="s">
        <v>412</v>
      </c>
      <c r="M6" s="32" t="s">
        <v>352</v>
      </c>
      <c r="N6" s="32" t="s">
        <v>161</v>
      </c>
      <c r="O6" s="32" t="s">
        <v>120</v>
      </c>
      <c r="P6" s="32" t="s">
        <v>160</v>
      </c>
      <c r="Q6" s="32" t="s">
        <v>183</v>
      </c>
      <c r="R6" s="32" t="s">
        <v>223</v>
      </c>
      <c r="S6" s="32" t="s">
        <v>353</v>
      </c>
      <c r="T6" s="32" t="s">
        <v>354</v>
      </c>
      <c r="U6" s="32" t="s">
        <v>131</v>
      </c>
      <c r="V6" s="32" t="s">
        <v>355</v>
      </c>
      <c r="W6" s="32" t="s">
        <v>416</v>
      </c>
      <c r="X6" s="32" t="s">
        <v>417</v>
      </c>
      <c r="Y6" s="32" t="s">
        <v>18</v>
      </c>
      <c r="Z6" s="32" t="s">
        <v>418</v>
      </c>
      <c r="AA6" s="32" t="s">
        <v>358</v>
      </c>
      <c r="AB6" s="32" t="s">
        <v>349</v>
      </c>
      <c r="AC6" s="32" t="s">
        <v>360</v>
      </c>
      <c r="AD6" s="32" t="s">
        <v>162</v>
      </c>
      <c r="AE6" s="32" t="s">
        <v>361</v>
      </c>
      <c r="AF6" s="32" t="s">
        <v>362</v>
      </c>
      <c r="AG6" s="32" t="s">
        <v>363</v>
      </c>
      <c r="AH6" s="32" t="s">
        <v>400</v>
      </c>
      <c r="AI6" s="32" t="s">
        <v>364</v>
      </c>
    </row>
    <row r="7" spans="1:35" customFormat="1" ht="19.95" customHeight="1" x14ac:dyDescent="0.35">
      <c r="A7" s="35" t="s">
        <v>393</v>
      </c>
      <c r="B7" s="31" t="s">
        <v>570</v>
      </c>
      <c r="C7" s="31" t="s">
        <v>218</v>
      </c>
      <c r="D7" s="31" t="s">
        <v>571</v>
      </c>
      <c r="E7" s="31" t="s">
        <v>485</v>
      </c>
      <c r="F7" s="31" t="s">
        <v>225</v>
      </c>
      <c r="G7" s="31" t="s">
        <v>572</v>
      </c>
      <c r="H7" s="31" t="s">
        <v>573</v>
      </c>
      <c r="I7" s="31" t="s">
        <v>374</v>
      </c>
      <c r="J7" s="31" t="s">
        <v>233</v>
      </c>
      <c r="K7" s="31" t="s">
        <v>574</v>
      </c>
      <c r="L7" s="31" t="s">
        <v>241</v>
      </c>
      <c r="M7" s="31" t="s">
        <v>555</v>
      </c>
      <c r="N7" s="31" t="s">
        <v>50</v>
      </c>
      <c r="O7" s="31" t="s">
        <v>26</v>
      </c>
      <c r="P7" s="31" t="s">
        <v>49</v>
      </c>
      <c r="Q7" s="31" t="s">
        <v>82</v>
      </c>
      <c r="R7" s="31" t="s">
        <v>121</v>
      </c>
      <c r="S7" s="31" t="s">
        <v>270</v>
      </c>
      <c r="T7" s="31" t="s">
        <v>575</v>
      </c>
      <c r="U7" s="31" t="s">
        <v>48</v>
      </c>
      <c r="V7" s="31" t="s">
        <v>441</v>
      </c>
      <c r="W7" s="31" t="s">
        <v>433</v>
      </c>
      <c r="X7" s="31" t="s">
        <v>234</v>
      </c>
      <c r="Y7" s="31" t="s">
        <v>176</v>
      </c>
      <c r="Z7" s="31" t="s">
        <v>94</v>
      </c>
      <c r="AA7" s="31" t="s">
        <v>184</v>
      </c>
      <c r="AB7" s="31" t="s">
        <v>423</v>
      </c>
      <c r="AC7" s="31" t="s">
        <v>574</v>
      </c>
      <c r="AD7" s="31" t="s">
        <v>75</v>
      </c>
      <c r="AE7" s="31" t="s">
        <v>576</v>
      </c>
      <c r="AF7" s="31" t="s">
        <v>576</v>
      </c>
      <c r="AG7" s="31" t="s">
        <v>460</v>
      </c>
      <c r="AH7" s="31" t="s">
        <v>134</v>
      </c>
      <c r="AI7" s="31" t="s">
        <v>219</v>
      </c>
    </row>
    <row r="8" spans="1:35" customFormat="1" ht="19.95" customHeight="1" x14ac:dyDescent="0.35">
      <c r="A8" s="36" t="s">
        <v>401</v>
      </c>
      <c r="B8" s="33">
        <v>0.68700000000000006</v>
      </c>
      <c r="C8" s="34" t="s">
        <v>105</v>
      </c>
      <c r="D8" s="34">
        <v>0.69</v>
      </c>
      <c r="E8" s="34" t="s">
        <v>40</v>
      </c>
      <c r="F8" s="34" t="s">
        <v>172</v>
      </c>
      <c r="G8" s="34" t="s">
        <v>30</v>
      </c>
      <c r="H8" s="34" t="s">
        <v>105</v>
      </c>
      <c r="I8" s="34">
        <v>0.69</v>
      </c>
      <c r="J8" s="34" t="s">
        <v>172</v>
      </c>
      <c r="K8" s="34" t="s">
        <v>392</v>
      </c>
      <c r="L8" s="34">
        <v>0.83</v>
      </c>
      <c r="M8" s="34" t="s">
        <v>32</v>
      </c>
      <c r="N8" s="34" t="s">
        <v>214</v>
      </c>
      <c r="O8" s="34" t="s">
        <v>207</v>
      </c>
      <c r="P8" s="34">
        <v>0.68</v>
      </c>
      <c r="Q8" s="34" t="s">
        <v>34</v>
      </c>
      <c r="R8" s="34" t="s">
        <v>171</v>
      </c>
      <c r="S8" s="34" t="s">
        <v>189</v>
      </c>
      <c r="T8" s="34">
        <v>0.65</v>
      </c>
      <c r="U8" s="34" t="s">
        <v>105</v>
      </c>
      <c r="V8" s="34" t="s">
        <v>173</v>
      </c>
      <c r="W8" s="34" t="s">
        <v>35</v>
      </c>
      <c r="X8" s="34" t="s">
        <v>30</v>
      </c>
      <c r="Y8" s="34" t="s">
        <v>148</v>
      </c>
      <c r="Z8" s="34" t="s">
        <v>63</v>
      </c>
      <c r="AA8" s="34" t="s">
        <v>173</v>
      </c>
      <c r="AB8" s="34" t="s">
        <v>173</v>
      </c>
      <c r="AC8" s="34" t="s">
        <v>211</v>
      </c>
      <c r="AD8" s="34" t="s">
        <v>211</v>
      </c>
      <c r="AE8" s="34" t="s">
        <v>59</v>
      </c>
      <c r="AF8" s="34" t="s">
        <v>59</v>
      </c>
      <c r="AG8" s="34" t="s">
        <v>30</v>
      </c>
      <c r="AH8" s="34" t="s">
        <v>29</v>
      </c>
      <c r="AI8" s="34" t="s">
        <v>182</v>
      </c>
    </row>
    <row r="9" spans="1:35" customFormat="1" ht="19.95" customHeight="1" x14ac:dyDescent="0.35">
      <c r="A9" s="35" t="s">
        <v>365</v>
      </c>
      <c r="B9" s="31" t="s">
        <v>338</v>
      </c>
      <c r="C9" s="31" t="s">
        <v>187</v>
      </c>
      <c r="D9" s="31" t="s">
        <v>289</v>
      </c>
      <c r="E9" s="31" t="s">
        <v>77</v>
      </c>
      <c r="F9" s="31" t="s">
        <v>150</v>
      </c>
      <c r="G9" s="31" t="s">
        <v>469</v>
      </c>
      <c r="H9" s="31" t="s">
        <v>23</v>
      </c>
      <c r="I9" s="31" t="s">
        <v>293</v>
      </c>
      <c r="J9" s="31" t="s">
        <v>363</v>
      </c>
      <c r="K9" s="31" t="s">
        <v>249</v>
      </c>
      <c r="L9" s="31" t="s">
        <v>109</v>
      </c>
      <c r="M9" s="31" t="s">
        <v>44</v>
      </c>
      <c r="N9" s="31" t="s">
        <v>76</v>
      </c>
      <c r="O9" s="31" t="s">
        <v>163</v>
      </c>
      <c r="P9" s="31" t="s">
        <v>400</v>
      </c>
      <c r="Q9" s="31" t="s">
        <v>71</v>
      </c>
      <c r="R9" s="31" t="s">
        <v>156</v>
      </c>
      <c r="S9" s="31" t="s">
        <v>230</v>
      </c>
      <c r="T9" s="31" t="s">
        <v>176</v>
      </c>
      <c r="U9" s="31" t="s">
        <v>76</v>
      </c>
      <c r="V9" s="31" t="s">
        <v>69</v>
      </c>
      <c r="W9" s="31" t="s">
        <v>153</v>
      </c>
      <c r="X9" s="31" t="s">
        <v>26</v>
      </c>
      <c r="Y9" s="31" t="s">
        <v>163</v>
      </c>
      <c r="Z9" s="31" t="s">
        <v>224</v>
      </c>
      <c r="AA9" s="31" t="s">
        <v>249</v>
      </c>
      <c r="AB9" s="31" t="s">
        <v>278</v>
      </c>
      <c r="AC9" s="31" t="s">
        <v>12</v>
      </c>
      <c r="AD9" s="31" t="s">
        <v>76</v>
      </c>
      <c r="AE9" s="31" t="s">
        <v>442</v>
      </c>
      <c r="AF9" s="31" t="s">
        <v>235</v>
      </c>
      <c r="AG9" s="31" t="s">
        <v>162</v>
      </c>
      <c r="AH9" s="31" t="s">
        <v>83</v>
      </c>
      <c r="AI9" s="31" t="s">
        <v>505</v>
      </c>
    </row>
    <row r="10" spans="1:35" customFormat="1" ht="19.95" customHeight="1" x14ac:dyDescent="0.35">
      <c r="A10" s="36" t="s">
        <v>385</v>
      </c>
      <c r="B10" s="33">
        <v>0.16200000000000001</v>
      </c>
      <c r="C10" s="34" t="s">
        <v>115</v>
      </c>
      <c r="D10" s="34" t="s">
        <v>118</v>
      </c>
      <c r="E10" s="34" t="s">
        <v>89</v>
      </c>
      <c r="F10" s="34" t="s">
        <v>212</v>
      </c>
      <c r="G10" s="34" t="s">
        <v>117</v>
      </c>
      <c r="H10" s="34" t="s">
        <v>65</v>
      </c>
      <c r="I10" s="34" t="s">
        <v>117</v>
      </c>
      <c r="J10" s="34" t="s">
        <v>212</v>
      </c>
      <c r="K10" s="34">
        <v>0.15</v>
      </c>
      <c r="L10" s="34" t="s">
        <v>85</v>
      </c>
      <c r="M10" s="34" t="s">
        <v>116</v>
      </c>
      <c r="N10" s="34" t="s">
        <v>89</v>
      </c>
      <c r="O10" s="34" t="s">
        <v>212</v>
      </c>
      <c r="P10" s="34" t="s">
        <v>68</v>
      </c>
      <c r="Q10" s="34" t="s">
        <v>116</v>
      </c>
      <c r="R10" s="34" t="s">
        <v>522</v>
      </c>
      <c r="S10" s="34" t="s">
        <v>154</v>
      </c>
      <c r="T10" s="34" t="s">
        <v>68</v>
      </c>
      <c r="U10" s="34" t="s">
        <v>67</v>
      </c>
      <c r="V10" s="34" t="s">
        <v>154</v>
      </c>
      <c r="W10" s="34" t="s">
        <v>65</v>
      </c>
      <c r="X10" s="34" t="s">
        <v>154</v>
      </c>
      <c r="Y10" s="34" t="s">
        <v>128</v>
      </c>
      <c r="Z10" s="34" t="s">
        <v>68</v>
      </c>
      <c r="AA10" s="34" t="s">
        <v>116</v>
      </c>
      <c r="AB10" s="34" t="s">
        <v>65</v>
      </c>
      <c r="AC10" s="34" t="s">
        <v>116</v>
      </c>
      <c r="AD10" s="34" t="s">
        <v>117</v>
      </c>
      <c r="AE10" s="34" t="s">
        <v>212</v>
      </c>
      <c r="AF10" s="34" t="s">
        <v>62</v>
      </c>
      <c r="AG10" s="34" t="s">
        <v>166</v>
      </c>
      <c r="AH10" s="34" t="s">
        <v>67</v>
      </c>
      <c r="AI10" s="34" t="s">
        <v>126</v>
      </c>
    </row>
    <row r="11" spans="1:35" customFormat="1" ht="19.95" customHeight="1" x14ac:dyDescent="0.35">
      <c r="A11" s="35" t="s">
        <v>206</v>
      </c>
      <c r="B11" s="31" t="s">
        <v>245</v>
      </c>
      <c r="C11" s="31" t="s">
        <v>508</v>
      </c>
      <c r="D11" s="31" t="s">
        <v>93</v>
      </c>
      <c r="E11" s="31" t="s">
        <v>47</v>
      </c>
      <c r="F11" s="31" t="s">
        <v>187</v>
      </c>
      <c r="G11" s="31" t="s">
        <v>286</v>
      </c>
      <c r="H11" s="31" t="s">
        <v>12</v>
      </c>
      <c r="I11" s="31" t="s">
        <v>227</v>
      </c>
      <c r="J11" s="31" t="s">
        <v>430</v>
      </c>
      <c r="K11" s="31" t="s">
        <v>170</v>
      </c>
      <c r="L11" s="31" t="s">
        <v>82</v>
      </c>
      <c r="M11" s="31" t="s">
        <v>187</v>
      </c>
      <c r="N11" s="31" t="s">
        <v>71</v>
      </c>
      <c r="O11" s="31" t="s">
        <v>77</v>
      </c>
      <c r="P11" s="31" t="s">
        <v>71</v>
      </c>
      <c r="Q11" s="31" t="s">
        <v>109</v>
      </c>
      <c r="R11" s="31" t="s">
        <v>76</v>
      </c>
      <c r="S11" s="31" t="s">
        <v>78</v>
      </c>
      <c r="T11" s="31" t="s">
        <v>396</v>
      </c>
      <c r="U11" s="31" t="s">
        <v>74</v>
      </c>
      <c r="V11" s="31" t="s">
        <v>50</v>
      </c>
      <c r="W11" s="31" t="s">
        <v>151</v>
      </c>
      <c r="X11" s="31" t="s">
        <v>229</v>
      </c>
      <c r="Y11" s="31" t="s">
        <v>77</v>
      </c>
      <c r="Z11" s="31" t="s">
        <v>108</v>
      </c>
      <c r="AA11" s="31" t="s">
        <v>404</v>
      </c>
      <c r="AB11" s="31" t="s">
        <v>290</v>
      </c>
      <c r="AC11" s="31" t="s">
        <v>231</v>
      </c>
      <c r="AD11" s="31" t="s">
        <v>83</v>
      </c>
      <c r="AE11" s="31" t="s">
        <v>13</v>
      </c>
      <c r="AF11" s="31" t="s">
        <v>491</v>
      </c>
      <c r="AG11" s="31" t="s">
        <v>164</v>
      </c>
      <c r="AH11" s="31" t="s">
        <v>79</v>
      </c>
      <c r="AI11" s="31" t="s">
        <v>278</v>
      </c>
    </row>
    <row r="12" spans="1:35" customFormat="1" ht="19.95" customHeight="1" x14ac:dyDescent="0.35">
      <c r="A12" s="36" t="s">
        <v>193</v>
      </c>
      <c r="B12" s="33">
        <v>0.151</v>
      </c>
      <c r="C12" s="34" t="s">
        <v>62</v>
      </c>
      <c r="D12" s="34" t="s">
        <v>115</v>
      </c>
      <c r="E12" s="34" t="s">
        <v>127</v>
      </c>
      <c r="F12" s="34" t="s">
        <v>117</v>
      </c>
      <c r="G12" s="34" t="s">
        <v>65</v>
      </c>
      <c r="H12" s="34" t="s">
        <v>116</v>
      </c>
      <c r="I12" s="34" t="s">
        <v>154</v>
      </c>
      <c r="J12" s="34" t="s">
        <v>117</v>
      </c>
      <c r="K12" s="34" t="s">
        <v>126</v>
      </c>
      <c r="L12" s="34" t="s">
        <v>116</v>
      </c>
      <c r="M12" s="34" t="s">
        <v>68</v>
      </c>
      <c r="N12" s="34" t="s">
        <v>67</v>
      </c>
      <c r="O12" s="34" t="s">
        <v>116</v>
      </c>
      <c r="P12" s="34" t="s">
        <v>128</v>
      </c>
      <c r="Q12" s="34" t="s">
        <v>38</v>
      </c>
      <c r="R12" s="34" t="s">
        <v>61</v>
      </c>
      <c r="S12" s="34" t="s">
        <v>115</v>
      </c>
      <c r="T12" s="34" t="s">
        <v>126</v>
      </c>
      <c r="U12" s="34" t="s">
        <v>114</v>
      </c>
      <c r="V12" s="34" t="s">
        <v>212</v>
      </c>
      <c r="W12" s="34" t="s">
        <v>126</v>
      </c>
      <c r="X12" s="34" t="s">
        <v>114</v>
      </c>
      <c r="Y12" s="34" t="s">
        <v>127</v>
      </c>
      <c r="Z12" s="34" t="s">
        <v>115</v>
      </c>
      <c r="AA12" s="34" t="s">
        <v>117</v>
      </c>
      <c r="AB12" s="34" t="s">
        <v>115</v>
      </c>
      <c r="AC12" s="34" t="s">
        <v>116</v>
      </c>
      <c r="AD12" s="34" t="s">
        <v>64</v>
      </c>
      <c r="AE12" s="34" t="s">
        <v>114</v>
      </c>
      <c r="AF12" s="34" t="s">
        <v>117</v>
      </c>
      <c r="AG12" s="34" t="s">
        <v>62</v>
      </c>
      <c r="AH12" s="34" t="s">
        <v>52</v>
      </c>
      <c r="AI12" s="34" t="s">
        <v>126</v>
      </c>
    </row>
  </sheetData>
  <sheetProtection algorithmName="SHA-512" hashValue="6j6Kb0v8nTqmJJwiKR9q5c/5kqr+eUPtVvfW49FxWyAmfsqzplv0Z5f4bnfPx5nj2DrBNSUA8CssCuQ9JAfTAQ==" saltValue="SeOzhEa25e/u6oDLUripIw==" spinCount="100000" sheet="1" objects="1" scenarios="1"/>
  <mergeCells count="8">
    <mergeCell ref="A2:M2"/>
    <mergeCell ref="AB3:AE3"/>
    <mergeCell ref="AF3:AI3"/>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B5:AI7 B9:AI9 B8:C8 E8:H8 J8:K8 B11:AI12 B10:J10 L10:AI10 M8:O8 Q8:S8 U8:AI8"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83D58-30F7-4A16-9433-209CBD56BA3A}">
  <sheetPr>
    <pageSetUpPr fitToPage="1"/>
  </sheetPr>
  <dimension ref="A1:AI7"/>
  <sheetViews>
    <sheetView showGridLines="0" zoomScale="83" zoomScaleNormal="83" workbookViewId="0"/>
  </sheetViews>
  <sheetFormatPr defaultColWidth="9.109375" defaultRowHeight="13.8" x14ac:dyDescent="0.25"/>
  <cols>
    <col min="1" max="1" width="30.88671875" style="3" customWidth="1"/>
    <col min="2" max="35" width="11.77734375" style="3" customWidth="1"/>
    <col min="36" max="16384" width="9.109375" style="3"/>
  </cols>
  <sheetData>
    <row r="1" spans="1:35" ht="25.8" x14ac:dyDescent="0.5">
      <c r="A1" s="30" t="str">
        <f>HYPERLINK("#Contents!A1","Return to Contents")</f>
        <v>Return to Contents</v>
      </c>
      <c r="B1" s="45" t="s">
        <v>294</v>
      </c>
      <c r="C1" s="45"/>
      <c r="D1" s="45"/>
      <c r="E1" s="45"/>
      <c r="F1" s="45"/>
      <c r="G1" s="45"/>
      <c r="H1" s="45"/>
      <c r="I1" s="45"/>
      <c r="J1" s="45"/>
      <c r="K1" s="45"/>
      <c r="L1" s="45"/>
      <c r="M1" s="45"/>
      <c r="N1" s="45"/>
      <c r="O1" s="24"/>
      <c r="P1" s="24"/>
      <c r="Q1" s="24"/>
      <c r="R1" s="24"/>
      <c r="S1" s="24"/>
      <c r="T1" s="24"/>
      <c r="U1"/>
    </row>
    <row r="2" spans="1:35" ht="84.6" customHeight="1" thickBot="1" x14ac:dyDescent="0.35">
      <c r="A2" s="195" t="s">
        <v>776</v>
      </c>
      <c r="B2" s="197"/>
      <c r="C2" s="197"/>
      <c r="D2" s="197"/>
      <c r="E2" s="197"/>
      <c r="F2" s="197"/>
      <c r="G2" s="197"/>
      <c r="H2" s="197"/>
      <c r="I2" s="197"/>
      <c r="J2" s="197"/>
      <c r="K2" s="197"/>
      <c r="L2" s="197"/>
      <c r="M2" s="197"/>
      <c r="N2" s="202" t="s">
        <v>578</v>
      </c>
      <c r="O2" s="202"/>
      <c r="P2" s="48"/>
      <c r="Q2" s="48"/>
      <c r="R2" s="48"/>
      <c r="S2" s="44"/>
      <c r="T2" s="44"/>
      <c r="U2"/>
    </row>
    <row r="3" spans="1:35" customFormat="1" ht="14.4" customHeight="1" thickTop="1" x14ac:dyDescent="0.3">
      <c r="A3" s="43"/>
      <c r="B3" s="43"/>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52" t="s">
        <v>775</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4.4" x14ac:dyDescent="0.3">
      <c r="A5" s="140" t="s">
        <v>771</v>
      </c>
      <c r="B5" s="141">
        <v>4.2300000000000004</v>
      </c>
      <c r="C5" s="141">
        <v>4.51</v>
      </c>
      <c r="D5" s="141">
        <v>4.12</v>
      </c>
      <c r="E5" s="141">
        <v>4.7600000000000007</v>
      </c>
      <c r="F5" s="141">
        <v>3.6600000000000006</v>
      </c>
      <c r="G5" s="141">
        <v>4.45</v>
      </c>
      <c r="H5" s="141">
        <v>4.9200000000000008</v>
      </c>
      <c r="I5" s="141">
        <v>3.52</v>
      </c>
      <c r="J5" s="141">
        <v>4.58</v>
      </c>
      <c r="K5" s="141">
        <v>5.0200000000000005</v>
      </c>
      <c r="L5" s="141">
        <v>2.9499999999999997</v>
      </c>
      <c r="M5" s="141">
        <v>8.32</v>
      </c>
      <c r="N5" s="141">
        <v>2.9899999999999998</v>
      </c>
      <c r="O5" s="141">
        <v>3.8900000000000006</v>
      </c>
      <c r="P5" s="141">
        <v>3.2800000000000002</v>
      </c>
      <c r="Q5" s="141">
        <v>2.0499999999999998</v>
      </c>
      <c r="R5" s="141">
        <v>6.83</v>
      </c>
      <c r="S5" s="141">
        <v>1.48</v>
      </c>
      <c r="T5" s="141">
        <v>1.0499999999999998</v>
      </c>
      <c r="U5" s="141">
        <v>3.0000000000000004</v>
      </c>
      <c r="V5" s="141">
        <v>6.0600000000000005</v>
      </c>
      <c r="W5" s="141">
        <v>1.3400000000000003</v>
      </c>
      <c r="X5" s="141">
        <v>5.75</v>
      </c>
      <c r="Y5" s="141">
        <v>2.9499999999999997</v>
      </c>
      <c r="Z5" s="141">
        <v>0.91999999999999993</v>
      </c>
      <c r="AA5" s="141">
        <v>7.85</v>
      </c>
      <c r="AB5" s="141">
        <v>1.36</v>
      </c>
      <c r="AC5" s="141">
        <v>4.01</v>
      </c>
      <c r="AD5" s="141">
        <v>4.99</v>
      </c>
      <c r="AE5" s="141">
        <v>6.9600000000000009</v>
      </c>
      <c r="AF5" s="141">
        <v>6.99</v>
      </c>
      <c r="AG5" s="141">
        <v>2.9899999999999998</v>
      </c>
      <c r="AH5" s="141">
        <v>2.13</v>
      </c>
      <c r="AI5" s="141">
        <v>2.29</v>
      </c>
    </row>
    <row r="6" spans="1:35" customFormat="1" ht="14.4" x14ac:dyDescent="0.3">
      <c r="A6" s="140" t="s">
        <v>772</v>
      </c>
      <c r="B6" s="142">
        <v>5.86</v>
      </c>
      <c r="C6" s="142">
        <v>5.6099999999999994</v>
      </c>
      <c r="D6" s="142">
        <v>6.15</v>
      </c>
      <c r="E6" s="142">
        <v>4.7</v>
      </c>
      <c r="F6" s="142">
        <v>6.4200000000000008</v>
      </c>
      <c r="G6" s="142">
        <v>5.72</v>
      </c>
      <c r="H6" s="142">
        <v>5.66</v>
      </c>
      <c r="I6" s="142">
        <v>6.4700000000000006</v>
      </c>
      <c r="J6" s="142">
        <v>5.53</v>
      </c>
      <c r="K6" s="142">
        <v>5.6400000000000006</v>
      </c>
      <c r="L6" s="142">
        <v>6.7099999999999991</v>
      </c>
      <c r="M6" s="142">
        <v>2.2200000000000002</v>
      </c>
      <c r="N6" s="142">
        <v>6.2700000000000005</v>
      </c>
      <c r="O6" s="142">
        <v>5.9799999999999995</v>
      </c>
      <c r="P6" s="142">
        <v>6.9399999999999986</v>
      </c>
      <c r="Q6" s="142">
        <v>7.6300000000000008</v>
      </c>
      <c r="R6" s="142">
        <v>3.600000000000001</v>
      </c>
      <c r="S6" s="142">
        <v>8.5</v>
      </c>
      <c r="T6" s="142">
        <v>9.1900000000000013</v>
      </c>
      <c r="U6" s="142">
        <v>7.16</v>
      </c>
      <c r="V6" s="142">
        <v>3.51</v>
      </c>
      <c r="W6" s="142">
        <v>8.7999999999999989</v>
      </c>
      <c r="X6" s="142">
        <v>4.3400000000000007</v>
      </c>
      <c r="Y6" s="142">
        <v>7.0900000000000007</v>
      </c>
      <c r="Z6" s="142">
        <v>9.15</v>
      </c>
      <c r="AA6" s="142">
        <v>2.1400000000000006</v>
      </c>
      <c r="AB6" s="142">
        <v>8.7100000000000009</v>
      </c>
      <c r="AC6" s="142">
        <v>6.3099999999999987</v>
      </c>
      <c r="AD6" s="142">
        <v>4.9000000000000004</v>
      </c>
      <c r="AE6" s="142">
        <v>3.08</v>
      </c>
      <c r="AF6" s="142">
        <v>3.58</v>
      </c>
      <c r="AG6" s="142">
        <v>6.9700000000000015</v>
      </c>
      <c r="AH6" s="142">
        <v>7.9800000000000013</v>
      </c>
      <c r="AI6" s="142">
        <v>7.5399999999999991</v>
      </c>
    </row>
    <row r="7" spans="1:35" ht="14.4" x14ac:dyDescent="0.3">
      <c r="A7" s="140" t="s">
        <v>773</v>
      </c>
      <c r="B7" s="143">
        <v>5.38</v>
      </c>
      <c r="C7" s="143">
        <v>5.13</v>
      </c>
      <c r="D7" s="143">
        <v>5.4</v>
      </c>
      <c r="E7" s="143">
        <v>3.8500000000000005</v>
      </c>
      <c r="F7" s="143">
        <v>5.72</v>
      </c>
      <c r="G7" s="143">
        <v>4.99</v>
      </c>
      <c r="H7" s="143">
        <v>5.2500000000000009</v>
      </c>
      <c r="I7" s="143">
        <v>6.05</v>
      </c>
      <c r="J7" s="143">
        <v>4.4900000000000011</v>
      </c>
      <c r="K7" s="143">
        <v>5.1800000000000006</v>
      </c>
      <c r="L7" s="143">
        <v>6.8000000000000007</v>
      </c>
      <c r="M7" s="143">
        <v>1.8300000000000003</v>
      </c>
      <c r="N7" s="143">
        <v>7.830000000000001</v>
      </c>
      <c r="O7" s="143">
        <v>5.44</v>
      </c>
      <c r="P7" s="143">
        <v>6.7099999999999991</v>
      </c>
      <c r="Q7" s="143">
        <v>5.56</v>
      </c>
      <c r="R7" s="143">
        <v>3.4799999999999995</v>
      </c>
      <c r="S7" s="143">
        <v>7.6700000000000008</v>
      </c>
      <c r="T7" s="143">
        <v>7.6500000000000012</v>
      </c>
      <c r="U7" s="143">
        <v>4.8100000000000005</v>
      </c>
      <c r="V7" s="143">
        <v>4.22</v>
      </c>
      <c r="W7" s="143">
        <v>7.6000000000000014</v>
      </c>
      <c r="X7" s="143">
        <v>4.5300000000000011</v>
      </c>
      <c r="Y7" s="143">
        <v>6.75</v>
      </c>
      <c r="Z7" s="143">
        <v>7.6500000000000012</v>
      </c>
      <c r="AA7" s="143">
        <v>1.8200000000000005</v>
      </c>
      <c r="AB7" s="143">
        <v>7.4900000000000011</v>
      </c>
      <c r="AC7" s="143">
        <v>6.4799999999999995</v>
      </c>
      <c r="AD7" s="143">
        <v>4.7900000000000009</v>
      </c>
      <c r="AE7" s="143">
        <v>2.63</v>
      </c>
      <c r="AF7" s="143">
        <v>2.75</v>
      </c>
      <c r="AG7" s="143">
        <v>6.12</v>
      </c>
      <c r="AH7" s="143">
        <v>5.2</v>
      </c>
      <c r="AI7" s="143">
        <v>7.04</v>
      </c>
    </row>
  </sheetData>
  <sheetProtection algorithmName="SHA-512" hashValue="sZmeQcwfezBGHsep0ITUKa7q8xV87L4Qe+8c+gREMyhvs6P+4/AQ14ccUhHl9h8dc4b4u0q1UcWtUSEIjeHqUQ==" saltValue="+A2qivZqE7FBQovurQFDQw==" spinCount="100000" sheet="1" objects="1" scenarios="1"/>
  <mergeCells count="9">
    <mergeCell ref="W3:AA3"/>
    <mergeCell ref="AB3:AE3"/>
    <mergeCell ref="AF3:AI3"/>
    <mergeCell ref="A2:M2"/>
    <mergeCell ref="N2:O2"/>
    <mergeCell ref="C3:D3"/>
    <mergeCell ref="E3:H3"/>
    <mergeCell ref="I3:K3"/>
    <mergeCell ref="L3:V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9E227-94F4-43DC-9263-189E39430EA2}">
  <sheetPr>
    <pageSetUpPr fitToPage="1"/>
  </sheetPr>
  <dimension ref="A1:AI30"/>
  <sheetViews>
    <sheetView showGridLines="0" zoomScale="83" zoomScaleNormal="83" workbookViewId="0"/>
  </sheetViews>
  <sheetFormatPr defaultColWidth="9.109375" defaultRowHeight="13.8" x14ac:dyDescent="0.25"/>
  <cols>
    <col min="1" max="1" width="30.88671875" style="3" customWidth="1"/>
    <col min="2" max="35" width="11.77734375" style="3" customWidth="1"/>
    <col min="36" max="16384" width="9.109375" style="3"/>
  </cols>
  <sheetData>
    <row r="1" spans="1:35" ht="25.8" x14ac:dyDescent="0.5">
      <c r="A1" s="30" t="str">
        <f>HYPERLINK("#Contents!A1","Return to Contents")</f>
        <v>Return to Contents</v>
      </c>
      <c r="B1" s="45" t="s">
        <v>294</v>
      </c>
      <c r="C1" s="45"/>
      <c r="D1" s="45"/>
      <c r="E1" s="45"/>
      <c r="F1" s="45"/>
      <c r="G1" s="45"/>
      <c r="H1" s="45"/>
      <c r="I1" s="45"/>
      <c r="J1" s="45"/>
      <c r="K1" s="45"/>
      <c r="L1" s="45"/>
      <c r="M1" s="45"/>
      <c r="N1" s="45"/>
      <c r="O1" s="24"/>
      <c r="P1" s="24"/>
      <c r="Q1" s="24"/>
      <c r="R1" s="24"/>
      <c r="S1" s="24"/>
      <c r="T1" s="24"/>
      <c r="U1"/>
    </row>
    <row r="2" spans="1:35" ht="84.6" customHeight="1" thickBot="1" x14ac:dyDescent="0.35">
      <c r="A2" s="195" t="s">
        <v>594</v>
      </c>
      <c r="B2" s="197"/>
      <c r="C2" s="197"/>
      <c r="D2" s="197"/>
      <c r="E2" s="197"/>
      <c r="F2" s="197"/>
      <c r="G2" s="197"/>
      <c r="H2" s="197"/>
      <c r="I2" s="197"/>
      <c r="J2" s="197"/>
      <c r="K2" s="197"/>
      <c r="L2" s="197"/>
      <c r="M2" s="197"/>
      <c r="N2" s="202" t="s">
        <v>578</v>
      </c>
      <c r="O2" s="202"/>
      <c r="P2" s="48"/>
      <c r="Q2" s="48"/>
      <c r="R2" s="48"/>
      <c r="S2" s="44"/>
      <c r="T2" s="44"/>
      <c r="U2"/>
    </row>
    <row r="3" spans="1:35" customFormat="1" ht="14.4" customHeight="1" thickTop="1" x14ac:dyDescent="0.3">
      <c r="A3" s="43"/>
      <c r="B3" s="43"/>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479</v>
      </c>
      <c r="C6" s="32" t="s">
        <v>451</v>
      </c>
      <c r="D6" s="32" t="s">
        <v>346</v>
      </c>
      <c r="E6" s="32" t="s">
        <v>289</v>
      </c>
      <c r="F6" s="32" t="s">
        <v>347</v>
      </c>
      <c r="G6" s="32" t="s">
        <v>538</v>
      </c>
      <c r="H6" s="32" t="s">
        <v>453</v>
      </c>
      <c r="I6" s="32" t="s">
        <v>349</v>
      </c>
      <c r="J6" s="32" t="s">
        <v>454</v>
      </c>
      <c r="K6" s="32" t="s">
        <v>455</v>
      </c>
      <c r="L6" s="32" t="s">
        <v>412</v>
      </c>
      <c r="M6" s="32" t="s">
        <v>413</v>
      </c>
      <c r="N6" s="32" t="s">
        <v>121</v>
      </c>
      <c r="O6" s="32" t="s">
        <v>19</v>
      </c>
      <c r="P6" s="32" t="s">
        <v>43</v>
      </c>
      <c r="Q6" s="32" t="s">
        <v>69</v>
      </c>
      <c r="R6" s="32" t="s">
        <v>223</v>
      </c>
      <c r="S6" s="32" t="s">
        <v>552</v>
      </c>
      <c r="T6" s="32" t="s">
        <v>354</v>
      </c>
      <c r="U6" s="32" t="s">
        <v>70</v>
      </c>
      <c r="V6" s="32" t="s">
        <v>355</v>
      </c>
      <c r="W6" s="32" t="s">
        <v>356</v>
      </c>
      <c r="X6" s="32" t="s">
        <v>417</v>
      </c>
      <c r="Y6" s="32" t="s">
        <v>430</v>
      </c>
      <c r="Z6" s="32" t="s">
        <v>490</v>
      </c>
      <c r="AA6" s="32" t="s">
        <v>542</v>
      </c>
      <c r="AB6" s="32" t="s">
        <v>359</v>
      </c>
      <c r="AC6" s="32" t="s">
        <v>543</v>
      </c>
      <c r="AD6" s="32" t="s">
        <v>162</v>
      </c>
      <c r="AE6" s="32" t="s">
        <v>361</v>
      </c>
      <c r="AF6" s="32" t="s">
        <v>362</v>
      </c>
      <c r="AG6" s="32" t="s">
        <v>95</v>
      </c>
      <c r="AH6" s="32" t="s">
        <v>400</v>
      </c>
      <c r="AI6" s="32" t="s">
        <v>579</v>
      </c>
    </row>
    <row r="7" spans="1:35" customFormat="1" ht="19.95" customHeight="1" x14ac:dyDescent="0.35">
      <c r="A7" s="35" t="s">
        <v>72</v>
      </c>
      <c r="B7" s="31" t="s">
        <v>580</v>
      </c>
      <c r="C7" s="31" t="s">
        <v>562</v>
      </c>
      <c r="D7" s="31" t="s">
        <v>581</v>
      </c>
      <c r="E7" s="31" t="s">
        <v>447</v>
      </c>
      <c r="F7" s="31" t="s">
        <v>565</v>
      </c>
      <c r="G7" s="31" t="s">
        <v>332</v>
      </c>
      <c r="H7" s="31" t="s">
        <v>404</v>
      </c>
      <c r="I7" s="31" t="s">
        <v>565</v>
      </c>
      <c r="J7" s="31" t="s">
        <v>582</v>
      </c>
      <c r="K7" s="31" t="s">
        <v>19</v>
      </c>
      <c r="L7" s="31" t="s">
        <v>122</v>
      </c>
      <c r="M7" s="31" t="s">
        <v>74</v>
      </c>
      <c r="N7" s="31" t="s">
        <v>133</v>
      </c>
      <c r="O7" s="31" t="s">
        <v>82</v>
      </c>
      <c r="P7" s="31" t="s">
        <v>73</v>
      </c>
      <c r="Q7" s="31" t="s">
        <v>80</v>
      </c>
      <c r="R7" s="31" t="s">
        <v>79</v>
      </c>
      <c r="S7" s="31" t="s">
        <v>176</v>
      </c>
      <c r="T7" s="31" t="s">
        <v>583</v>
      </c>
      <c r="U7" s="31" t="s">
        <v>47</v>
      </c>
      <c r="V7" s="31" t="s">
        <v>73</v>
      </c>
      <c r="W7" s="31" t="s">
        <v>217</v>
      </c>
      <c r="X7" s="31" t="s">
        <v>46</v>
      </c>
      <c r="Y7" s="31" t="s">
        <v>165</v>
      </c>
      <c r="Z7" s="31" t="s">
        <v>584</v>
      </c>
      <c r="AA7" s="31" t="s">
        <v>81</v>
      </c>
      <c r="AB7" s="31" t="s">
        <v>585</v>
      </c>
      <c r="AC7" s="31" t="s">
        <v>495</v>
      </c>
      <c r="AD7" s="31" t="s">
        <v>79</v>
      </c>
      <c r="AE7" s="31" t="s">
        <v>156</v>
      </c>
      <c r="AF7" s="31" t="s">
        <v>396</v>
      </c>
      <c r="AG7" s="31" t="s">
        <v>231</v>
      </c>
      <c r="AH7" s="31" t="s">
        <v>71</v>
      </c>
      <c r="AI7" s="31" t="s">
        <v>586</v>
      </c>
    </row>
    <row r="8" spans="1:35" customFormat="1" ht="19.95" customHeight="1" x14ac:dyDescent="0.35">
      <c r="A8" s="36">
        <v>0</v>
      </c>
      <c r="B8" s="33" t="s">
        <v>42</v>
      </c>
      <c r="C8" s="37" t="s">
        <v>58</v>
      </c>
      <c r="D8" s="34" t="s">
        <v>57</v>
      </c>
      <c r="E8" s="34">
        <v>0.28000000000000003</v>
      </c>
      <c r="F8" s="34">
        <v>0.37</v>
      </c>
      <c r="G8" s="34" t="s">
        <v>38</v>
      </c>
      <c r="H8" s="34" t="s">
        <v>114</v>
      </c>
      <c r="I8" s="34" t="s">
        <v>522</v>
      </c>
      <c r="J8" s="34" t="s">
        <v>42</v>
      </c>
      <c r="K8" s="34" t="s">
        <v>114</v>
      </c>
      <c r="L8" s="34" t="s">
        <v>129</v>
      </c>
      <c r="M8" s="34" t="s">
        <v>86</v>
      </c>
      <c r="N8" s="34" t="s">
        <v>52</v>
      </c>
      <c r="O8" s="34" t="s">
        <v>114</v>
      </c>
      <c r="P8" s="34" t="s">
        <v>66</v>
      </c>
      <c r="Q8" s="34" t="s">
        <v>141</v>
      </c>
      <c r="R8" s="34" t="s">
        <v>84</v>
      </c>
      <c r="S8" s="34" t="s">
        <v>142</v>
      </c>
      <c r="T8" s="34" t="s">
        <v>105</v>
      </c>
      <c r="U8" s="34" t="s">
        <v>144</v>
      </c>
      <c r="V8" s="34" t="s">
        <v>61</v>
      </c>
      <c r="W8" s="34" t="s">
        <v>31</v>
      </c>
      <c r="X8" s="34" t="s">
        <v>85</v>
      </c>
      <c r="Y8" s="34">
        <v>0.26</v>
      </c>
      <c r="Z8" s="34" t="s">
        <v>211</v>
      </c>
      <c r="AA8" s="34" t="s">
        <v>86</v>
      </c>
      <c r="AB8" s="34" t="s">
        <v>100</v>
      </c>
      <c r="AC8" s="34" t="s">
        <v>42</v>
      </c>
      <c r="AD8" s="34" t="s">
        <v>126</v>
      </c>
      <c r="AE8" s="34" t="s">
        <v>84</v>
      </c>
      <c r="AF8" s="34" t="s">
        <v>127</v>
      </c>
      <c r="AG8" s="34" t="s">
        <v>119</v>
      </c>
      <c r="AH8" s="34" t="s">
        <v>587</v>
      </c>
      <c r="AI8" s="34" t="s">
        <v>55</v>
      </c>
    </row>
    <row r="9" spans="1:35" customFormat="1" ht="19.95" customHeight="1" x14ac:dyDescent="0.35">
      <c r="A9" s="35" t="s">
        <v>73</v>
      </c>
      <c r="B9" s="31" t="s">
        <v>588</v>
      </c>
      <c r="C9" s="38" t="s">
        <v>494</v>
      </c>
      <c r="D9" s="31" t="s">
        <v>285</v>
      </c>
      <c r="E9" s="31" t="s">
        <v>160</v>
      </c>
      <c r="F9" s="31" t="s">
        <v>176</v>
      </c>
      <c r="G9" s="31" t="s">
        <v>25</v>
      </c>
      <c r="H9" s="31" t="s">
        <v>17</v>
      </c>
      <c r="I9" s="31" t="s">
        <v>120</v>
      </c>
      <c r="J9" s="31" t="s">
        <v>520</v>
      </c>
      <c r="K9" s="31" t="s">
        <v>224</v>
      </c>
      <c r="L9" s="31" t="s">
        <v>71</v>
      </c>
      <c r="M9" s="31" t="s">
        <v>589</v>
      </c>
      <c r="N9" s="31" t="s">
        <v>83</v>
      </c>
      <c r="O9" s="31" t="s">
        <v>81</v>
      </c>
      <c r="P9" s="31" t="s">
        <v>79</v>
      </c>
      <c r="Q9" s="31" t="s">
        <v>72</v>
      </c>
      <c r="R9" s="31" t="s">
        <v>164</v>
      </c>
      <c r="S9" s="31" t="s">
        <v>72</v>
      </c>
      <c r="T9" s="31" t="s">
        <v>72</v>
      </c>
      <c r="U9" s="31" t="s">
        <v>134</v>
      </c>
      <c r="V9" s="31" t="s">
        <v>450</v>
      </c>
      <c r="W9" s="31" t="s">
        <v>76</v>
      </c>
      <c r="X9" s="31" t="s">
        <v>187</v>
      </c>
      <c r="Y9" s="31" t="s">
        <v>76</v>
      </c>
      <c r="Z9" s="31" t="s">
        <v>72</v>
      </c>
      <c r="AA9" s="31" t="s">
        <v>328</v>
      </c>
      <c r="AB9" s="31" t="s">
        <v>109</v>
      </c>
      <c r="AC9" s="31" t="s">
        <v>152</v>
      </c>
      <c r="AD9" s="31" t="s">
        <v>76</v>
      </c>
      <c r="AE9" s="31" t="s">
        <v>590</v>
      </c>
      <c r="AF9" s="31" t="s">
        <v>591</v>
      </c>
      <c r="AG9" s="31" t="s">
        <v>73</v>
      </c>
      <c r="AH9" s="31" t="s">
        <v>72</v>
      </c>
      <c r="AI9" s="31" t="s">
        <v>405</v>
      </c>
    </row>
    <row r="10" spans="1:35" customFormat="1" ht="19.95" customHeight="1" x14ac:dyDescent="0.35">
      <c r="A10" s="36">
        <v>10</v>
      </c>
      <c r="B10" s="34">
        <v>0.19</v>
      </c>
      <c r="C10" s="37" t="s">
        <v>129</v>
      </c>
      <c r="D10" s="34" t="s">
        <v>117</v>
      </c>
      <c r="E10" s="34" t="s">
        <v>114</v>
      </c>
      <c r="F10" s="34" t="s">
        <v>166</v>
      </c>
      <c r="G10" s="34" t="s">
        <v>129</v>
      </c>
      <c r="H10" s="34">
        <v>0.21</v>
      </c>
      <c r="I10" s="34" t="s">
        <v>126</v>
      </c>
      <c r="J10" s="34" t="s">
        <v>66</v>
      </c>
      <c r="K10" s="34" t="s">
        <v>68</v>
      </c>
      <c r="L10" s="34" t="s">
        <v>84</v>
      </c>
      <c r="M10" s="34" t="s">
        <v>103</v>
      </c>
      <c r="N10" s="34" t="s">
        <v>61</v>
      </c>
      <c r="O10" s="34" t="s">
        <v>127</v>
      </c>
      <c r="P10" s="34" t="s">
        <v>89</v>
      </c>
      <c r="Q10" s="34" t="s">
        <v>87</v>
      </c>
      <c r="R10" s="34" t="s">
        <v>39</v>
      </c>
      <c r="S10" s="34" t="s">
        <v>87</v>
      </c>
      <c r="T10" s="34" t="s">
        <v>87</v>
      </c>
      <c r="U10" s="34">
        <v>0.18</v>
      </c>
      <c r="V10" s="34" t="s">
        <v>104</v>
      </c>
      <c r="W10" s="34" t="s">
        <v>86</v>
      </c>
      <c r="X10" s="34">
        <v>0.24</v>
      </c>
      <c r="Y10" s="34" t="s">
        <v>88</v>
      </c>
      <c r="Z10" s="34" t="s">
        <v>87</v>
      </c>
      <c r="AA10" s="34" t="s">
        <v>144</v>
      </c>
      <c r="AB10" s="34" t="s">
        <v>86</v>
      </c>
      <c r="AC10" s="34" t="s">
        <v>65</v>
      </c>
      <c r="AD10" s="34" t="s">
        <v>117</v>
      </c>
      <c r="AE10" s="34">
        <v>0.39</v>
      </c>
      <c r="AF10" s="34">
        <v>0.43</v>
      </c>
      <c r="AG10" s="34" t="s">
        <v>127</v>
      </c>
      <c r="AH10" s="34" t="s">
        <v>88</v>
      </c>
      <c r="AI10" s="34" t="s">
        <v>85</v>
      </c>
    </row>
    <row r="11" spans="1:35" customFormat="1" ht="19.95" customHeight="1" x14ac:dyDescent="0.35">
      <c r="A11" s="35" t="s">
        <v>134</v>
      </c>
      <c r="B11" s="31" t="s">
        <v>592</v>
      </c>
      <c r="C11" s="38" t="s">
        <v>593</v>
      </c>
      <c r="D11" s="31" t="s">
        <v>556</v>
      </c>
      <c r="E11" s="31" t="s">
        <v>124</v>
      </c>
      <c r="F11" s="31" t="s">
        <v>107</v>
      </c>
      <c r="G11" s="31" t="s">
        <v>461</v>
      </c>
      <c r="H11" s="31" t="s">
        <v>472</v>
      </c>
      <c r="I11" s="31" t="s">
        <v>25</v>
      </c>
      <c r="J11" s="31" t="s">
        <v>169</v>
      </c>
      <c r="K11" s="31" t="s">
        <v>228</v>
      </c>
      <c r="L11" s="31" t="s">
        <v>161</v>
      </c>
      <c r="M11" s="31" t="s">
        <v>45</v>
      </c>
      <c r="N11" s="31" t="s">
        <v>400</v>
      </c>
      <c r="O11" s="31" t="s">
        <v>131</v>
      </c>
      <c r="P11" s="31" t="s">
        <v>163</v>
      </c>
      <c r="Q11" s="31" t="s">
        <v>133</v>
      </c>
      <c r="R11" s="31" t="s">
        <v>156</v>
      </c>
      <c r="S11" s="31" t="s">
        <v>130</v>
      </c>
      <c r="T11" s="31" t="s">
        <v>476</v>
      </c>
      <c r="U11" s="31" t="s">
        <v>134</v>
      </c>
      <c r="V11" s="31" t="s">
        <v>223</v>
      </c>
      <c r="W11" s="31" t="s">
        <v>136</v>
      </c>
      <c r="X11" s="31" t="s">
        <v>473</v>
      </c>
      <c r="Y11" s="31" t="s">
        <v>69</v>
      </c>
      <c r="Z11" s="31" t="s">
        <v>223</v>
      </c>
      <c r="AA11" s="31" t="s">
        <v>19</v>
      </c>
      <c r="AB11" s="31" t="s">
        <v>24</v>
      </c>
      <c r="AC11" s="31" t="s">
        <v>19</v>
      </c>
      <c r="AD11" s="31" t="s">
        <v>71</v>
      </c>
      <c r="AE11" s="31" t="s">
        <v>431</v>
      </c>
      <c r="AF11" s="31" t="s">
        <v>276</v>
      </c>
      <c r="AG11" s="31" t="s">
        <v>131</v>
      </c>
      <c r="AH11" s="31" t="s">
        <v>79</v>
      </c>
      <c r="AI11" s="31" t="s">
        <v>475</v>
      </c>
    </row>
    <row r="12" spans="1:35" customFormat="1" ht="19.95" customHeight="1" x14ac:dyDescent="0.35">
      <c r="A12" s="36">
        <v>5</v>
      </c>
      <c r="B12" s="34">
        <v>0.21</v>
      </c>
      <c r="C12" s="37" t="s">
        <v>114</v>
      </c>
      <c r="D12" s="34" t="s">
        <v>62</v>
      </c>
      <c r="E12" s="34" t="s">
        <v>154</v>
      </c>
      <c r="F12" s="34" t="s">
        <v>68</v>
      </c>
      <c r="G12" s="34" t="s">
        <v>118</v>
      </c>
      <c r="H12" s="34" t="s">
        <v>62</v>
      </c>
      <c r="I12" s="34" t="s">
        <v>114</v>
      </c>
      <c r="J12" s="34" t="s">
        <v>117</v>
      </c>
      <c r="K12" s="34">
        <v>0.22</v>
      </c>
      <c r="L12" s="34">
        <v>0.26</v>
      </c>
      <c r="M12" s="34" t="s">
        <v>154</v>
      </c>
      <c r="N12" s="34" t="s">
        <v>62</v>
      </c>
      <c r="O12" s="34" t="s">
        <v>57</v>
      </c>
      <c r="P12" s="34" t="s">
        <v>39</v>
      </c>
      <c r="Q12" s="34" t="s">
        <v>60</v>
      </c>
      <c r="R12" s="34" t="s">
        <v>522</v>
      </c>
      <c r="S12" s="34">
        <v>0.17</v>
      </c>
      <c r="T12" s="34" t="s">
        <v>212</v>
      </c>
      <c r="U12" s="34" t="s">
        <v>117</v>
      </c>
      <c r="V12" s="34" t="s">
        <v>38</v>
      </c>
      <c r="W12" s="34" t="s">
        <v>154</v>
      </c>
      <c r="X12" s="34" t="s">
        <v>38</v>
      </c>
      <c r="Y12" s="34" t="s">
        <v>104</v>
      </c>
      <c r="Z12" s="34" t="s">
        <v>166</v>
      </c>
      <c r="AA12" s="34">
        <v>0.18</v>
      </c>
      <c r="AB12" s="34" t="s">
        <v>212</v>
      </c>
      <c r="AC12" s="34" t="s">
        <v>129</v>
      </c>
      <c r="AD12" s="34" t="s">
        <v>114</v>
      </c>
      <c r="AE12" s="34" t="s">
        <v>129</v>
      </c>
      <c r="AF12" s="34" t="s">
        <v>114</v>
      </c>
      <c r="AG12" s="34" t="s">
        <v>147</v>
      </c>
      <c r="AH12" s="34" t="s">
        <v>129</v>
      </c>
      <c r="AI12" s="34" t="s">
        <v>65</v>
      </c>
    </row>
    <row r="13" spans="1:35" customFormat="1" ht="19.95" customHeight="1" x14ac:dyDescent="0.35">
      <c r="A13" s="35" t="s">
        <v>76</v>
      </c>
      <c r="B13" s="31" t="s">
        <v>176</v>
      </c>
      <c r="C13" s="38" t="s">
        <v>51</v>
      </c>
      <c r="D13" s="31" t="s">
        <v>111</v>
      </c>
      <c r="E13" s="31" t="s">
        <v>81</v>
      </c>
      <c r="F13" s="31" t="s">
        <v>69</v>
      </c>
      <c r="G13" s="31" t="s">
        <v>253</v>
      </c>
      <c r="H13" s="31" t="s">
        <v>49</v>
      </c>
      <c r="I13" s="31" t="s">
        <v>50</v>
      </c>
      <c r="J13" s="31" t="s">
        <v>108</v>
      </c>
      <c r="K13" s="31" t="s">
        <v>131</v>
      </c>
      <c r="L13" s="31" t="s">
        <v>156</v>
      </c>
      <c r="M13" s="31" t="s">
        <v>77</v>
      </c>
      <c r="N13" s="31" t="s">
        <v>76</v>
      </c>
      <c r="O13" s="31" t="s">
        <v>74</v>
      </c>
      <c r="P13" s="31" t="s">
        <v>71</v>
      </c>
      <c r="Q13" s="31" t="s">
        <v>72</v>
      </c>
      <c r="R13" s="31" t="s">
        <v>83</v>
      </c>
      <c r="S13" s="31" t="s">
        <v>82</v>
      </c>
      <c r="T13" s="31" t="s">
        <v>162</v>
      </c>
      <c r="U13" s="31" t="s">
        <v>79</v>
      </c>
      <c r="V13" s="31" t="s">
        <v>162</v>
      </c>
      <c r="W13" s="31" t="s">
        <v>78</v>
      </c>
      <c r="X13" s="31" t="s">
        <v>436</v>
      </c>
      <c r="Y13" s="31" t="s">
        <v>47</v>
      </c>
      <c r="Z13" s="31" t="s">
        <v>76</v>
      </c>
      <c r="AA13" s="31" t="s">
        <v>164</v>
      </c>
      <c r="AB13" s="31" t="s">
        <v>183</v>
      </c>
      <c r="AC13" s="31" t="s">
        <v>124</v>
      </c>
      <c r="AD13" s="31" t="s">
        <v>76</v>
      </c>
      <c r="AE13" s="31" t="s">
        <v>151</v>
      </c>
      <c r="AF13" s="31" t="s">
        <v>164</v>
      </c>
      <c r="AG13" s="31" t="s">
        <v>74</v>
      </c>
      <c r="AH13" s="31" t="s">
        <v>72</v>
      </c>
      <c r="AI13" s="31" t="s">
        <v>395</v>
      </c>
    </row>
    <row r="14" spans="1:35" customFormat="1" ht="19.95" customHeight="1" x14ac:dyDescent="0.35">
      <c r="A14" s="36">
        <v>3</v>
      </c>
      <c r="B14" s="33" t="s">
        <v>89</v>
      </c>
      <c r="C14" s="37" t="s">
        <v>89</v>
      </c>
      <c r="D14" s="34" t="s">
        <v>85</v>
      </c>
      <c r="E14" s="34" t="s">
        <v>61</v>
      </c>
      <c r="F14" s="34" t="s">
        <v>85</v>
      </c>
      <c r="G14" s="34" t="s">
        <v>64</v>
      </c>
      <c r="H14" s="34" t="s">
        <v>64</v>
      </c>
      <c r="I14" s="34" t="s">
        <v>85</v>
      </c>
      <c r="J14" s="34" t="s">
        <v>89</v>
      </c>
      <c r="K14" s="34" t="s">
        <v>64</v>
      </c>
      <c r="L14" s="34" t="s">
        <v>212</v>
      </c>
      <c r="M14" s="34" t="s">
        <v>88</v>
      </c>
      <c r="N14" s="34" t="s">
        <v>127</v>
      </c>
      <c r="O14" s="34" t="s">
        <v>64</v>
      </c>
      <c r="P14" s="34" t="s">
        <v>115</v>
      </c>
      <c r="Q14" s="34" t="s">
        <v>86</v>
      </c>
      <c r="R14" s="34" t="s">
        <v>88</v>
      </c>
      <c r="S14" s="34" t="s">
        <v>67</v>
      </c>
      <c r="T14" s="34" t="s">
        <v>61</v>
      </c>
      <c r="U14" s="34" t="s">
        <v>64</v>
      </c>
      <c r="V14" s="34" t="s">
        <v>127</v>
      </c>
      <c r="W14" s="34" t="s">
        <v>89</v>
      </c>
      <c r="X14" s="34" t="s">
        <v>67</v>
      </c>
      <c r="Y14" s="34" t="s">
        <v>116</v>
      </c>
      <c r="Z14" s="34">
        <v>0.02</v>
      </c>
      <c r="AA14" s="34" t="s">
        <v>61</v>
      </c>
      <c r="AB14" s="34" t="s">
        <v>85</v>
      </c>
      <c r="AC14" s="34" t="s">
        <v>89</v>
      </c>
      <c r="AD14" s="34" t="s">
        <v>212</v>
      </c>
      <c r="AE14" s="34" t="s">
        <v>89</v>
      </c>
      <c r="AF14" s="34" t="s">
        <v>84</v>
      </c>
      <c r="AG14" s="34" t="s">
        <v>89</v>
      </c>
      <c r="AH14" s="34" t="s">
        <v>87</v>
      </c>
      <c r="AI14" s="34" t="s">
        <v>127</v>
      </c>
    </row>
    <row r="15" spans="1:35" customFormat="1" ht="19.95" customHeight="1" x14ac:dyDescent="0.35">
      <c r="A15" s="35" t="s">
        <v>79</v>
      </c>
      <c r="B15" s="31" t="s">
        <v>168</v>
      </c>
      <c r="C15" s="38" t="s">
        <v>396</v>
      </c>
      <c r="D15" s="31" t="s">
        <v>43</v>
      </c>
      <c r="E15" s="31" t="s">
        <v>77</v>
      </c>
      <c r="F15" s="31" t="s">
        <v>121</v>
      </c>
      <c r="G15" s="31" t="s">
        <v>156</v>
      </c>
      <c r="H15" s="31" t="s">
        <v>49</v>
      </c>
      <c r="I15" s="31" t="s">
        <v>231</v>
      </c>
      <c r="J15" s="31" t="s">
        <v>230</v>
      </c>
      <c r="K15" s="31" t="s">
        <v>124</v>
      </c>
      <c r="L15" s="31" t="s">
        <v>46</v>
      </c>
      <c r="M15" s="31" t="s">
        <v>73</v>
      </c>
      <c r="N15" s="31" t="s">
        <v>71</v>
      </c>
      <c r="O15" s="31" t="s">
        <v>75</v>
      </c>
      <c r="P15" s="31" t="s">
        <v>74</v>
      </c>
      <c r="Q15" s="31" t="s">
        <v>83</v>
      </c>
      <c r="R15" s="31" t="s">
        <v>83</v>
      </c>
      <c r="S15" s="31" t="s">
        <v>162</v>
      </c>
      <c r="T15" s="31" t="s">
        <v>46</v>
      </c>
      <c r="U15" s="31" t="s">
        <v>72</v>
      </c>
      <c r="V15" s="31" t="s">
        <v>134</v>
      </c>
      <c r="W15" s="31" t="s">
        <v>50</v>
      </c>
      <c r="X15" s="31" t="s">
        <v>70</v>
      </c>
      <c r="Y15" s="31" t="s">
        <v>132</v>
      </c>
      <c r="Z15" s="31" t="s">
        <v>75</v>
      </c>
      <c r="AA15" s="31" t="s">
        <v>73</v>
      </c>
      <c r="AB15" s="31" t="s">
        <v>436</v>
      </c>
      <c r="AC15" s="31" t="s">
        <v>156</v>
      </c>
      <c r="AD15" s="31" t="s">
        <v>79</v>
      </c>
      <c r="AE15" s="31" t="s">
        <v>165</v>
      </c>
      <c r="AF15" s="31" t="s">
        <v>163</v>
      </c>
      <c r="AG15" s="31" t="s">
        <v>75</v>
      </c>
      <c r="AH15" s="31" t="s">
        <v>83</v>
      </c>
      <c r="AI15" s="31" t="s">
        <v>98</v>
      </c>
    </row>
    <row r="16" spans="1:35" customFormat="1" ht="19.95" customHeight="1" x14ac:dyDescent="0.35">
      <c r="A16" s="36">
        <v>2</v>
      </c>
      <c r="B16" s="33" t="s">
        <v>85</v>
      </c>
      <c r="C16" s="37" t="s">
        <v>64</v>
      </c>
      <c r="D16" s="34" t="s">
        <v>61</v>
      </c>
      <c r="E16" s="34" t="s">
        <v>89</v>
      </c>
      <c r="F16" s="34" t="s">
        <v>89</v>
      </c>
      <c r="G16" s="34" t="s">
        <v>61</v>
      </c>
      <c r="H16" s="34" t="s">
        <v>64</v>
      </c>
      <c r="I16" s="34" t="s">
        <v>64</v>
      </c>
      <c r="J16" s="34" t="s">
        <v>61</v>
      </c>
      <c r="K16" s="34" t="s">
        <v>89</v>
      </c>
      <c r="L16" s="34" t="s">
        <v>126</v>
      </c>
      <c r="M16" s="34" t="s">
        <v>88</v>
      </c>
      <c r="N16" s="34">
        <v>0.09</v>
      </c>
      <c r="O16" s="34" t="s">
        <v>166</v>
      </c>
      <c r="P16" s="34" t="s">
        <v>166</v>
      </c>
      <c r="Q16" s="34" t="s">
        <v>61</v>
      </c>
      <c r="R16" s="34" t="s">
        <v>88</v>
      </c>
      <c r="S16" s="34" t="s">
        <v>67</v>
      </c>
      <c r="T16" s="34" t="s">
        <v>61</v>
      </c>
      <c r="U16" s="34" t="s">
        <v>87</v>
      </c>
      <c r="V16" s="34" t="s">
        <v>88</v>
      </c>
      <c r="W16" s="34" t="s">
        <v>128</v>
      </c>
      <c r="X16" s="34" t="s">
        <v>89</v>
      </c>
      <c r="Y16" s="34" t="s">
        <v>116</v>
      </c>
      <c r="Z16" s="34" t="s">
        <v>84</v>
      </c>
      <c r="AA16" s="34" t="s">
        <v>88</v>
      </c>
      <c r="AB16" s="34" t="s">
        <v>89</v>
      </c>
      <c r="AC16" s="34" t="s">
        <v>89</v>
      </c>
      <c r="AD16" s="34" t="s">
        <v>126</v>
      </c>
      <c r="AE16" s="34" t="s">
        <v>61</v>
      </c>
      <c r="AF16" s="34" t="s">
        <v>88</v>
      </c>
      <c r="AG16" s="34" t="s">
        <v>116</v>
      </c>
      <c r="AH16" s="34" t="s">
        <v>212</v>
      </c>
      <c r="AI16" s="34" t="s">
        <v>127</v>
      </c>
    </row>
    <row r="17" spans="1:35" customFormat="1" ht="19.95" customHeight="1" x14ac:dyDescent="0.35">
      <c r="A17" s="35" t="s">
        <v>400</v>
      </c>
      <c r="B17" s="31" t="s">
        <v>106</v>
      </c>
      <c r="C17" s="38" t="s">
        <v>121</v>
      </c>
      <c r="D17" s="31" t="s">
        <v>253</v>
      </c>
      <c r="E17" s="31" t="s">
        <v>124</v>
      </c>
      <c r="F17" s="31" t="s">
        <v>133</v>
      </c>
      <c r="G17" s="31" t="s">
        <v>156</v>
      </c>
      <c r="H17" s="31" t="s">
        <v>78</v>
      </c>
      <c r="I17" s="31" t="s">
        <v>131</v>
      </c>
      <c r="J17" s="31" t="s">
        <v>43</v>
      </c>
      <c r="K17" s="31" t="s">
        <v>47</v>
      </c>
      <c r="L17" s="31" t="s">
        <v>83</v>
      </c>
      <c r="M17" s="31" t="s">
        <v>139</v>
      </c>
      <c r="N17" s="31" t="s">
        <v>71</v>
      </c>
      <c r="O17" s="31" t="s">
        <v>76</v>
      </c>
      <c r="P17" s="31" t="s">
        <v>72</v>
      </c>
      <c r="Q17" s="31" t="s">
        <v>72</v>
      </c>
      <c r="R17" s="31" t="s">
        <v>81</v>
      </c>
      <c r="S17" s="31" t="s">
        <v>83</v>
      </c>
      <c r="T17" s="31" t="s">
        <v>83</v>
      </c>
      <c r="U17" s="31" t="s">
        <v>72</v>
      </c>
      <c r="V17" s="31" t="s">
        <v>132</v>
      </c>
      <c r="W17" s="31" t="s">
        <v>72</v>
      </c>
      <c r="X17" s="31" t="s">
        <v>230</v>
      </c>
      <c r="Y17" s="31" t="s">
        <v>72</v>
      </c>
      <c r="Z17" s="31" t="s">
        <v>83</v>
      </c>
      <c r="AA17" s="31" t="s">
        <v>232</v>
      </c>
      <c r="AB17" s="31" t="s">
        <v>71</v>
      </c>
      <c r="AC17" s="31" t="s">
        <v>76</v>
      </c>
      <c r="AD17" s="31" t="s">
        <v>79</v>
      </c>
      <c r="AE17" s="31" t="s">
        <v>98</v>
      </c>
      <c r="AF17" s="31" t="s">
        <v>152</v>
      </c>
      <c r="AG17" s="31" t="s">
        <v>76</v>
      </c>
      <c r="AH17" s="31" t="s">
        <v>72</v>
      </c>
      <c r="AI17" s="31" t="s">
        <v>109</v>
      </c>
    </row>
    <row r="18" spans="1:35" customFormat="1" ht="19.95" customHeight="1" x14ac:dyDescent="0.35">
      <c r="A18" s="36">
        <v>8</v>
      </c>
      <c r="B18" s="33" t="s">
        <v>61</v>
      </c>
      <c r="C18" s="37" t="s">
        <v>61</v>
      </c>
      <c r="D18" s="34" t="s">
        <v>85</v>
      </c>
      <c r="E18" s="34" t="s">
        <v>126</v>
      </c>
      <c r="F18" s="34" t="s">
        <v>88</v>
      </c>
      <c r="G18" s="34" t="s">
        <v>61</v>
      </c>
      <c r="H18" s="34" t="s">
        <v>89</v>
      </c>
      <c r="I18" s="34" t="s">
        <v>61</v>
      </c>
      <c r="J18" s="34" t="s">
        <v>85</v>
      </c>
      <c r="K18" s="34" t="s">
        <v>61</v>
      </c>
      <c r="L18" s="34" t="s">
        <v>87</v>
      </c>
      <c r="M18" s="34" t="s">
        <v>128</v>
      </c>
      <c r="N18" s="34">
        <v>0.08</v>
      </c>
      <c r="O18" s="34" t="s">
        <v>84</v>
      </c>
      <c r="P18" s="34" t="s">
        <v>87</v>
      </c>
      <c r="Q18" s="34" t="s">
        <v>87</v>
      </c>
      <c r="R18" s="34" t="s">
        <v>128</v>
      </c>
      <c r="S18" s="34" t="s">
        <v>87</v>
      </c>
      <c r="T18" s="34" t="s">
        <v>87</v>
      </c>
      <c r="U18" s="34" t="s">
        <v>87</v>
      </c>
      <c r="V18" s="34" t="s">
        <v>64</v>
      </c>
      <c r="W18" s="34" t="s">
        <v>87</v>
      </c>
      <c r="X18" s="34" t="s">
        <v>89</v>
      </c>
      <c r="Y18" s="34" t="s">
        <v>87</v>
      </c>
      <c r="Z18" s="34" t="s">
        <v>87</v>
      </c>
      <c r="AA18" s="34" t="s">
        <v>128</v>
      </c>
      <c r="AB18" s="34" t="s">
        <v>86</v>
      </c>
      <c r="AC18" s="34" t="s">
        <v>86</v>
      </c>
      <c r="AD18" s="34" t="s">
        <v>116</v>
      </c>
      <c r="AE18" s="34" t="s">
        <v>128</v>
      </c>
      <c r="AF18" s="34" t="s">
        <v>67</v>
      </c>
      <c r="AG18" s="34" t="s">
        <v>84</v>
      </c>
      <c r="AH18" s="34" t="s">
        <v>87</v>
      </c>
      <c r="AI18" s="34" t="s">
        <v>86</v>
      </c>
    </row>
    <row r="19" spans="1:35" customFormat="1" ht="19.95" customHeight="1" x14ac:dyDescent="0.35">
      <c r="A19" s="35" t="s">
        <v>83</v>
      </c>
      <c r="B19" s="31" t="s">
        <v>106</v>
      </c>
      <c r="C19" s="38" t="s">
        <v>436</v>
      </c>
      <c r="D19" s="31" t="s">
        <v>121</v>
      </c>
      <c r="E19" s="31" t="s">
        <v>79</v>
      </c>
      <c r="F19" s="31" t="s">
        <v>230</v>
      </c>
      <c r="G19" s="31" t="s">
        <v>183</v>
      </c>
      <c r="H19" s="31" t="s">
        <v>162</v>
      </c>
      <c r="I19" s="31" t="s">
        <v>436</v>
      </c>
      <c r="J19" s="31" t="s">
        <v>70</v>
      </c>
      <c r="K19" s="31" t="s">
        <v>77</v>
      </c>
      <c r="L19" s="31" t="s">
        <v>163</v>
      </c>
      <c r="M19" s="31" t="s">
        <v>79</v>
      </c>
      <c r="N19" s="31" t="s">
        <v>74</v>
      </c>
      <c r="O19" s="31" t="s">
        <v>72</v>
      </c>
      <c r="P19" s="31" t="s">
        <v>72</v>
      </c>
      <c r="Q19" s="31" t="s">
        <v>83</v>
      </c>
      <c r="R19" s="31" t="s">
        <v>72</v>
      </c>
      <c r="S19" s="31" t="s">
        <v>124</v>
      </c>
      <c r="T19" s="31" t="s">
        <v>230</v>
      </c>
      <c r="U19" s="31" t="s">
        <v>72</v>
      </c>
      <c r="V19" s="31" t="s">
        <v>134</v>
      </c>
      <c r="W19" s="31" t="s">
        <v>108</v>
      </c>
      <c r="X19" s="31" t="s">
        <v>400</v>
      </c>
      <c r="Y19" s="31" t="s">
        <v>132</v>
      </c>
      <c r="Z19" s="31" t="s">
        <v>163</v>
      </c>
      <c r="AA19" s="31" t="s">
        <v>79</v>
      </c>
      <c r="AB19" s="31" t="s">
        <v>170</v>
      </c>
      <c r="AC19" s="31" t="s">
        <v>162</v>
      </c>
      <c r="AD19" s="31" t="s">
        <v>83</v>
      </c>
      <c r="AE19" s="31" t="s">
        <v>109</v>
      </c>
      <c r="AF19" s="31" t="s">
        <v>109</v>
      </c>
      <c r="AG19" s="31" t="s">
        <v>83</v>
      </c>
      <c r="AH19" s="31" t="s">
        <v>72</v>
      </c>
      <c r="AI19" s="31" t="s">
        <v>98</v>
      </c>
    </row>
    <row r="20" spans="1:35" customFormat="1" ht="19.95" customHeight="1" x14ac:dyDescent="0.35">
      <c r="A20" s="36">
        <v>1</v>
      </c>
      <c r="B20" s="33" t="s">
        <v>61</v>
      </c>
      <c r="C20" s="37" t="s">
        <v>61</v>
      </c>
      <c r="D20" s="34" t="s">
        <v>61</v>
      </c>
      <c r="E20" s="34" t="s">
        <v>86</v>
      </c>
      <c r="F20" s="34" t="s">
        <v>85</v>
      </c>
      <c r="G20" s="34" t="s">
        <v>85</v>
      </c>
      <c r="H20" s="34" t="s">
        <v>85</v>
      </c>
      <c r="I20" s="34" t="s">
        <v>89</v>
      </c>
      <c r="J20" s="34" t="s">
        <v>61</v>
      </c>
      <c r="K20" s="34" t="s">
        <v>84</v>
      </c>
      <c r="L20" s="34" t="s">
        <v>127</v>
      </c>
      <c r="M20" s="34" t="s">
        <v>87</v>
      </c>
      <c r="N20" s="34" t="s">
        <v>212</v>
      </c>
      <c r="O20" s="34" t="s">
        <v>87</v>
      </c>
      <c r="P20" s="34" t="s">
        <v>86</v>
      </c>
      <c r="Q20" s="34" t="s">
        <v>88</v>
      </c>
      <c r="R20" s="34" t="s">
        <v>87</v>
      </c>
      <c r="S20" s="34" t="s">
        <v>116</v>
      </c>
      <c r="T20" s="34" t="s">
        <v>89</v>
      </c>
      <c r="U20" s="34" t="s">
        <v>88</v>
      </c>
      <c r="V20" s="34" t="s">
        <v>88</v>
      </c>
      <c r="W20" s="34" t="s">
        <v>116</v>
      </c>
      <c r="X20" s="34" t="s">
        <v>88</v>
      </c>
      <c r="Y20" s="34" t="s">
        <v>116</v>
      </c>
      <c r="Z20" s="34" t="s">
        <v>84</v>
      </c>
      <c r="AA20" s="34" t="s">
        <v>87</v>
      </c>
      <c r="AB20" s="34" t="s">
        <v>127</v>
      </c>
      <c r="AC20" s="34" t="s">
        <v>85</v>
      </c>
      <c r="AD20" s="34" t="s">
        <v>84</v>
      </c>
      <c r="AE20" s="34" t="s">
        <v>86</v>
      </c>
      <c r="AF20" s="34" t="s">
        <v>86</v>
      </c>
      <c r="AG20" s="34" t="s">
        <v>86</v>
      </c>
      <c r="AH20" s="34" t="s">
        <v>87</v>
      </c>
      <c r="AI20" s="34" t="s">
        <v>64</v>
      </c>
    </row>
    <row r="21" spans="1:35" customFormat="1" ht="19.95" customHeight="1" x14ac:dyDescent="0.35">
      <c r="A21" s="35" t="s">
        <v>71</v>
      </c>
      <c r="B21" s="31" t="s">
        <v>153</v>
      </c>
      <c r="C21" s="38" t="s">
        <v>75</v>
      </c>
      <c r="D21" s="31" t="s">
        <v>12</v>
      </c>
      <c r="E21" s="31" t="s">
        <v>47</v>
      </c>
      <c r="F21" s="31" t="s">
        <v>73</v>
      </c>
      <c r="G21" s="31" t="s">
        <v>82</v>
      </c>
      <c r="H21" s="31" t="s">
        <v>82</v>
      </c>
      <c r="I21" s="31" t="s">
        <v>164</v>
      </c>
      <c r="J21" s="31" t="s">
        <v>124</v>
      </c>
      <c r="K21" s="31" t="s">
        <v>132</v>
      </c>
      <c r="L21" s="31" t="s">
        <v>73</v>
      </c>
      <c r="M21" s="31" t="s">
        <v>163</v>
      </c>
      <c r="N21" s="31" t="s">
        <v>79</v>
      </c>
      <c r="O21" s="31" t="s">
        <v>76</v>
      </c>
      <c r="P21" s="31" t="s">
        <v>83</v>
      </c>
      <c r="Q21" s="31" t="s">
        <v>72</v>
      </c>
      <c r="R21" s="31" t="s">
        <v>71</v>
      </c>
      <c r="S21" s="31" t="s">
        <v>76</v>
      </c>
      <c r="T21" s="31" t="s">
        <v>76</v>
      </c>
      <c r="U21" s="31" t="s">
        <v>72</v>
      </c>
      <c r="V21" s="31" t="s">
        <v>156</v>
      </c>
      <c r="W21" s="31" t="s">
        <v>76</v>
      </c>
      <c r="X21" s="31" t="s">
        <v>436</v>
      </c>
      <c r="Y21" s="31" t="s">
        <v>134</v>
      </c>
      <c r="Z21" s="31" t="s">
        <v>83</v>
      </c>
      <c r="AA21" s="31" t="s">
        <v>77</v>
      </c>
      <c r="AB21" s="31" t="s">
        <v>132</v>
      </c>
      <c r="AC21" s="31" t="s">
        <v>163</v>
      </c>
      <c r="AD21" s="31" t="s">
        <v>72</v>
      </c>
      <c r="AE21" s="31" t="s">
        <v>50</v>
      </c>
      <c r="AF21" s="31" t="s">
        <v>432</v>
      </c>
      <c r="AG21" s="31" t="s">
        <v>74</v>
      </c>
      <c r="AH21" s="31" t="s">
        <v>83</v>
      </c>
      <c r="AI21" s="31" t="s">
        <v>230</v>
      </c>
    </row>
    <row r="22" spans="1:35" customFormat="1" ht="19.95" customHeight="1" x14ac:dyDescent="0.35">
      <c r="A22" s="36">
        <v>4</v>
      </c>
      <c r="B22" s="33" t="s">
        <v>84</v>
      </c>
      <c r="C22" s="37" t="s">
        <v>88</v>
      </c>
      <c r="D22" s="34" t="s">
        <v>85</v>
      </c>
      <c r="E22" s="34" t="s">
        <v>127</v>
      </c>
      <c r="F22" s="34" t="s">
        <v>88</v>
      </c>
      <c r="G22" s="34" t="s">
        <v>84</v>
      </c>
      <c r="H22" s="34" t="s">
        <v>85</v>
      </c>
      <c r="I22" s="34" t="s">
        <v>84</v>
      </c>
      <c r="J22" s="34" t="s">
        <v>84</v>
      </c>
      <c r="K22" s="34" t="s">
        <v>61</v>
      </c>
      <c r="L22" s="34" t="s">
        <v>89</v>
      </c>
      <c r="M22" s="34" t="s">
        <v>84</v>
      </c>
      <c r="N22" s="34" t="s">
        <v>85</v>
      </c>
      <c r="O22" s="34" t="s">
        <v>61</v>
      </c>
      <c r="P22" s="34" t="s">
        <v>88</v>
      </c>
      <c r="Q22" s="34" t="s">
        <v>87</v>
      </c>
      <c r="R22" s="34" t="s">
        <v>89</v>
      </c>
      <c r="S22" s="34" t="s">
        <v>86</v>
      </c>
      <c r="T22" s="34" t="s">
        <v>86</v>
      </c>
      <c r="U22" s="34" t="s">
        <v>86</v>
      </c>
      <c r="V22" s="34" t="s">
        <v>128</v>
      </c>
      <c r="W22" s="34" t="s">
        <v>86</v>
      </c>
      <c r="X22" s="34" t="s">
        <v>67</v>
      </c>
      <c r="Y22" s="34" t="s">
        <v>61</v>
      </c>
      <c r="Z22" s="34" t="s">
        <v>87</v>
      </c>
      <c r="AA22" s="34">
        <v>0.03</v>
      </c>
      <c r="AB22" s="34" t="s">
        <v>88</v>
      </c>
      <c r="AC22" s="34" t="s">
        <v>84</v>
      </c>
      <c r="AD22" s="34" t="s">
        <v>87</v>
      </c>
      <c r="AE22" s="34" t="s">
        <v>61</v>
      </c>
      <c r="AF22" s="34" t="s">
        <v>84</v>
      </c>
      <c r="AG22" s="34">
        <v>0.04</v>
      </c>
      <c r="AH22" s="34" t="s">
        <v>116</v>
      </c>
      <c r="AI22" s="34" t="s">
        <v>84</v>
      </c>
    </row>
    <row r="23" spans="1:35" customFormat="1" ht="19.95" customHeight="1" x14ac:dyDescent="0.35">
      <c r="A23" s="35" t="s">
        <v>109</v>
      </c>
      <c r="B23" s="31" t="s">
        <v>151</v>
      </c>
      <c r="C23" s="38" t="s">
        <v>156</v>
      </c>
      <c r="D23" s="31" t="s">
        <v>78</v>
      </c>
      <c r="E23" s="31" t="s">
        <v>72</v>
      </c>
      <c r="F23" s="31" t="s">
        <v>132</v>
      </c>
      <c r="G23" s="31" t="s">
        <v>47</v>
      </c>
      <c r="H23" s="31" t="s">
        <v>132</v>
      </c>
      <c r="I23" s="31" t="s">
        <v>75</v>
      </c>
      <c r="J23" s="31" t="s">
        <v>80</v>
      </c>
      <c r="K23" s="31" t="s">
        <v>80</v>
      </c>
      <c r="L23" s="31" t="s">
        <v>83</v>
      </c>
      <c r="M23" s="31" t="s">
        <v>50</v>
      </c>
      <c r="N23" s="31" t="s">
        <v>72</v>
      </c>
      <c r="O23" s="31" t="s">
        <v>83</v>
      </c>
      <c r="P23" s="31" t="s">
        <v>72</v>
      </c>
      <c r="Q23" s="31" t="s">
        <v>72</v>
      </c>
      <c r="R23" s="31" t="s">
        <v>134</v>
      </c>
      <c r="S23" s="31" t="s">
        <v>72</v>
      </c>
      <c r="T23" s="31" t="s">
        <v>72</v>
      </c>
      <c r="U23" s="31" t="s">
        <v>72</v>
      </c>
      <c r="V23" s="31" t="s">
        <v>81</v>
      </c>
      <c r="W23" s="31" t="s">
        <v>72</v>
      </c>
      <c r="X23" s="31" t="s">
        <v>82</v>
      </c>
      <c r="Y23" s="31" t="s">
        <v>81</v>
      </c>
      <c r="Z23" s="31" t="s">
        <v>72</v>
      </c>
      <c r="AA23" s="31" t="s">
        <v>46</v>
      </c>
      <c r="AB23" s="31" t="s">
        <v>72</v>
      </c>
      <c r="AC23" s="31" t="s">
        <v>109</v>
      </c>
      <c r="AD23" s="31" t="s">
        <v>83</v>
      </c>
      <c r="AE23" s="31" t="s">
        <v>43</v>
      </c>
      <c r="AF23" s="31" t="s">
        <v>165</v>
      </c>
      <c r="AG23" s="31" t="s">
        <v>72</v>
      </c>
      <c r="AH23" s="31" t="s">
        <v>72</v>
      </c>
      <c r="AI23" s="31" t="s">
        <v>47</v>
      </c>
    </row>
    <row r="24" spans="1:35" customFormat="1" ht="19.95" customHeight="1" x14ac:dyDescent="0.35">
      <c r="A24" s="36">
        <v>9</v>
      </c>
      <c r="B24" s="33" t="s">
        <v>84</v>
      </c>
      <c r="C24" s="37" t="s">
        <v>84</v>
      </c>
      <c r="D24" s="34" t="s">
        <v>84</v>
      </c>
      <c r="E24" s="34" t="s">
        <v>87</v>
      </c>
      <c r="F24" s="34" t="s">
        <v>84</v>
      </c>
      <c r="G24" s="34" t="s">
        <v>88</v>
      </c>
      <c r="H24" s="34" t="s">
        <v>61</v>
      </c>
      <c r="I24" s="34" t="s">
        <v>88</v>
      </c>
      <c r="J24" s="34" t="s">
        <v>88</v>
      </c>
      <c r="K24" s="34" t="s">
        <v>61</v>
      </c>
      <c r="L24" s="34" t="s">
        <v>87</v>
      </c>
      <c r="M24" s="34" t="s">
        <v>64</v>
      </c>
      <c r="N24" s="34" t="s">
        <v>87</v>
      </c>
      <c r="O24" s="34" t="s">
        <v>86</v>
      </c>
      <c r="P24" s="34" t="s">
        <v>87</v>
      </c>
      <c r="Q24" s="34" t="s">
        <v>87</v>
      </c>
      <c r="R24" s="34" t="s">
        <v>64</v>
      </c>
      <c r="S24" s="34" t="s">
        <v>87</v>
      </c>
      <c r="T24" s="34" t="s">
        <v>87</v>
      </c>
      <c r="U24" s="34" t="s">
        <v>87</v>
      </c>
      <c r="V24" s="34" t="s">
        <v>84</v>
      </c>
      <c r="W24" s="34" t="s">
        <v>87</v>
      </c>
      <c r="X24" s="34" t="s">
        <v>61</v>
      </c>
      <c r="Y24" s="34" t="s">
        <v>89</v>
      </c>
      <c r="Z24" s="34" t="s">
        <v>87</v>
      </c>
      <c r="AA24" s="34" t="s">
        <v>61</v>
      </c>
      <c r="AB24" s="34" t="s">
        <v>87</v>
      </c>
      <c r="AC24" s="34" t="s">
        <v>88</v>
      </c>
      <c r="AD24" s="34" t="s">
        <v>89</v>
      </c>
      <c r="AE24" s="34" t="s">
        <v>85</v>
      </c>
      <c r="AF24" s="34" t="s">
        <v>61</v>
      </c>
      <c r="AG24" s="34" t="s">
        <v>87</v>
      </c>
      <c r="AH24" s="34" t="s">
        <v>87</v>
      </c>
      <c r="AI24" s="34" t="s">
        <v>86</v>
      </c>
    </row>
    <row r="25" spans="1:35" customFormat="1" ht="19.95" customHeight="1" x14ac:dyDescent="0.35">
      <c r="A25" s="35" t="s">
        <v>81</v>
      </c>
      <c r="B25" s="31" t="s">
        <v>43</v>
      </c>
      <c r="C25" s="38" t="s">
        <v>163</v>
      </c>
      <c r="D25" s="31" t="s">
        <v>124</v>
      </c>
      <c r="E25" s="31" t="s">
        <v>400</v>
      </c>
      <c r="F25" s="31" t="s">
        <v>400</v>
      </c>
      <c r="G25" s="31" t="s">
        <v>109</v>
      </c>
      <c r="H25" s="31" t="s">
        <v>133</v>
      </c>
      <c r="I25" s="31" t="s">
        <v>77</v>
      </c>
      <c r="J25" s="31" t="s">
        <v>81</v>
      </c>
      <c r="K25" s="31" t="s">
        <v>82</v>
      </c>
      <c r="L25" s="31" t="s">
        <v>83</v>
      </c>
      <c r="M25" s="31" t="s">
        <v>47</v>
      </c>
      <c r="N25" s="31" t="s">
        <v>72</v>
      </c>
      <c r="O25" s="31" t="s">
        <v>72</v>
      </c>
      <c r="P25" s="31" t="s">
        <v>79</v>
      </c>
      <c r="Q25" s="31" t="s">
        <v>72</v>
      </c>
      <c r="R25" s="31" t="s">
        <v>72</v>
      </c>
      <c r="S25" s="31" t="s">
        <v>76</v>
      </c>
      <c r="T25" s="31" t="s">
        <v>72</v>
      </c>
      <c r="U25" s="31" t="s">
        <v>72</v>
      </c>
      <c r="V25" s="31" t="s">
        <v>80</v>
      </c>
      <c r="W25" s="31" t="s">
        <v>83</v>
      </c>
      <c r="X25" s="31" t="s">
        <v>47</v>
      </c>
      <c r="Y25" s="31" t="s">
        <v>79</v>
      </c>
      <c r="Z25" s="31" t="s">
        <v>72</v>
      </c>
      <c r="AA25" s="31" t="s">
        <v>46</v>
      </c>
      <c r="AB25" s="31" t="s">
        <v>76</v>
      </c>
      <c r="AC25" s="31" t="s">
        <v>163</v>
      </c>
      <c r="AD25" s="31" t="s">
        <v>72</v>
      </c>
      <c r="AE25" s="31" t="s">
        <v>164</v>
      </c>
      <c r="AF25" s="31" t="s">
        <v>230</v>
      </c>
      <c r="AG25" s="31" t="s">
        <v>83</v>
      </c>
      <c r="AH25" s="31" t="s">
        <v>72</v>
      </c>
      <c r="AI25" s="31" t="s">
        <v>81</v>
      </c>
    </row>
    <row r="26" spans="1:35" customFormat="1" ht="19.95" customHeight="1" x14ac:dyDescent="0.35">
      <c r="A26" s="36">
        <v>7</v>
      </c>
      <c r="B26" s="33" t="s">
        <v>88</v>
      </c>
      <c r="C26" s="37" t="s">
        <v>86</v>
      </c>
      <c r="D26" s="34" t="s">
        <v>84</v>
      </c>
      <c r="E26" s="34" t="s">
        <v>85</v>
      </c>
      <c r="F26" s="34" t="s">
        <v>86</v>
      </c>
      <c r="G26" s="34" t="s">
        <v>86</v>
      </c>
      <c r="H26" s="34" t="s">
        <v>84</v>
      </c>
      <c r="I26" s="34" t="s">
        <v>88</v>
      </c>
      <c r="J26" s="34" t="s">
        <v>86</v>
      </c>
      <c r="K26" s="34" t="s">
        <v>85</v>
      </c>
      <c r="L26" s="34" t="s">
        <v>86</v>
      </c>
      <c r="M26" s="34" t="s">
        <v>84</v>
      </c>
      <c r="N26" s="34" t="s">
        <v>86</v>
      </c>
      <c r="O26" s="34" t="s">
        <v>87</v>
      </c>
      <c r="P26" s="34" t="s">
        <v>61</v>
      </c>
      <c r="Q26" s="34" t="s">
        <v>86</v>
      </c>
      <c r="R26" s="34">
        <v>0.01</v>
      </c>
      <c r="S26" s="34" t="s">
        <v>86</v>
      </c>
      <c r="T26" s="34" t="s">
        <v>87</v>
      </c>
      <c r="U26" s="34" t="s">
        <v>87</v>
      </c>
      <c r="V26" s="34" t="s">
        <v>127</v>
      </c>
      <c r="W26" s="34" t="s">
        <v>87</v>
      </c>
      <c r="X26" s="34" t="s">
        <v>84</v>
      </c>
      <c r="Y26" s="34" t="s">
        <v>86</v>
      </c>
      <c r="Z26" s="34" t="s">
        <v>87</v>
      </c>
      <c r="AA26" s="34" t="s">
        <v>61</v>
      </c>
      <c r="AB26" s="34" t="s">
        <v>87</v>
      </c>
      <c r="AC26" s="34" t="s">
        <v>84</v>
      </c>
      <c r="AD26" s="34" t="s">
        <v>87</v>
      </c>
      <c r="AE26" s="34" t="s">
        <v>84</v>
      </c>
      <c r="AF26" s="34" t="s">
        <v>61</v>
      </c>
      <c r="AG26" s="34" t="s">
        <v>86</v>
      </c>
      <c r="AH26" s="34" t="s">
        <v>87</v>
      </c>
      <c r="AI26" s="34" t="s">
        <v>86</v>
      </c>
    </row>
    <row r="27" spans="1:35" customFormat="1" ht="19.95" customHeight="1" x14ac:dyDescent="0.35">
      <c r="A27" s="35" t="s">
        <v>74</v>
      </c>
      <c r="B27" s="31" t="s">
        <v>49</v>
      </c>
      <c r="C27" s="38" t="s">
        <v>77</v>
      </c>
      <c r="D27" s="31" t="s">
        <v>132</v>
      </c>
      <c r="E27" s="31" t="s">
        <v>72</v>
      </c>
      <c r="F27" s="31" t="s">
        <v>134</v>
      </c>
      <c r="G27" s="31" t="s">
        <v>133</v>
      </c>
      <c r="H27" s="31" t="s">
        <v>73</v>
      </c>
      <c r="I27" s="31" t="s">
        <v>109</v>
      </c>
      <c r="J27" s="31" t="s">
        <v>73</v>
      </c>
      <c r="K27" s="31" t="s">
        <v>109</v>
      </c>
      <c r="L27" s="31" t="s">
        <v>81</v>
      </c>
      <c r="M27" s="31" t="s">
        <v>134</v>
      </c>
      <c r="N27" s="31" t="s">
        <v>72</v>
      </c>
      <c r="O27" s="31" t="s">
        <v>74</v>
      </c>
      <c r="P27" s="31" t="s">
        <v>72</v>
      </c>
      <c r="Q27" s="31" t="s">
        <v>72</v>
      </c>
      <c r="R27" s="31" t="s">
        <v>83</v>
      </c>
      <c r="S27" s="31" t="s">
        <v>72</v>
      </c>
      <c r="T27" s="31" t="s">
        <v>83</v>
      </c>
      <c r="U27" s="31" t="s">
        <v>83</v>
      </c>
      <c r="V27" s="31" t="s">
        <v>134</v>
      </c>
      <c r="W27" s="31" t="s">
        <v>72</v>
      </c>
      <c r="X27" s="31" t="s">
        <v>132</v>
      </c>
      <c r="Y27" s="31" t="s">
        <v>79</v>
      </c>
      <c r="Z27" s="31" t="s">
        <v>72</v>
      </c>
      <c r="AA27" s="31" t="s">
        <v>109</v>
      </c>
      <c r="AB27" s="31" t="s">
        <v>79</v>
      </c>
      <c r="AC27" s="31" t="s">
        <v>400</v>
      </c>
      <c r="AD27" s="31" t="s">
        <v>72</v>
      </c>
      <c r="AE27" s="31" t="s">
        <v>132</v>
      </c>
      <c r="AF27" s="31" t="s">
        <v>80</v>
      </c>
      <c r="AG27" s="31" t="s">
        <v>72</v>
      </c>
      <c r="AH27" s="31" t="s">
        <v>72</v>
      </c>
      <c r="AI27" s="31" t="s">
        <v>73</v>
      </c>
    </row>
    <row r="28" spans="1:35" customFormat="1" ht="19.95" customHeight="1" x14ac:dyDescent="0.35">
      <c r="A28" s="36">
        <v>6</v>
      </c>
      <c r="B28" s="34">
        <v>0.02</v>
      </c>
      <c r="C28" s="37" t="s">
        <v>86</v>
      </c>
      <c r="D28" s="34" t="s">
        <v>88</v>
      </c>
      <c r="E28" s="34" t="s">
        <v>87</v>
      </c>
      <c r="F28" s="34" t="s">
        <v>86</v>
      </c>
      <c r="G28" s="34" t="s">
        <v>88</v>
      </c>
      <c r="H28" s="34" t="s">
        <v>88</v>
      </c>
      <c r="I28" s="34" t="s">
        <v>86</v>
      </c>
      <c r="J28" s="34" t="s">
        <v>86</v>
      </c>
      <c r="K28" s="34" t="s">
        <v>88</v>
      </c>
      <c r="L28" s="34" t="s">
        <v>85</v>
      </c>
      <c r="M28" s="34" t="s">
        <v>86</v>
      </c>
      <c r="N28" s="34" t="s">
        <v>86</v>
      </c>
      <c r="O28" s="34" t="s">
        <v>64</v>
      </c>
      <c r="P28" s="34">
        <v>0.02</v>
      </c>
      <c r="Q28" s="34" t="s">
        <v>87</v>
      </c>
      <c r="R28" s="34" t="s">
        <v>86</v>
      </c>
      <c r="S28" s="34" t="s">
        <v>87</v>
      </c>
      <c r="T28" s="34" t="s">
        <v>87</v>
      </c>
      <c r="U28" s="34" t="s">
        <v>84</v>
      </c>
      <c r="V28" s="34">
        <v>0.03</v>
      </c>
      <c r="W28" s="34" t="s">
        <v>87</v>
      </c>
      <c r="X28" s="34" t="s">
        <v>84</v>
      </c>
      <c r="Y28" s="34" t="s">
        <v>86</v>
      </c>
      <c r="Z28" s="34" t="s">
        <v>87</v>
      </c>
      <c r="AA28" s="34" t="s">
        <v>88</v>
      </c>
      <c r="AB28" s="34" t="s">
        <v>87</v>
      </c>
      <c r="AC28" s="34" t="s">
        <v>88</v>
      </c>
      <c r="AD28" s="34" t="s">
        <v>87</v>
      </c>
      <c r="AE28" s="34" t="s">
        <v>88</v>
      </c>
      <c r="AF28" s="34" t="s">
        <v>88</v>
      </c>
      <c r="AG28" s="34" t="s">
        <v>87</v>
      </c>
      <c r="AH28" s="34" t="s">
        <v>87</v>
      </c>
      <c r="AI28" s="34" t="s">
        <v>86</v>
      </c>
    </row>
    <row r="29" spans="1:35" customFormat="1" ht="14.4" x14ac:dyDescent="0.3"/>
    <row r="30" spans="1:35" customFormat="1" ht="14.4" x14ac:dyDescent="0.3"/>
  </sheetData>
  <sheetProtection algorithmName="SHA-512" hashValue="cH/tDGKFulczWjKeov4+XdZrqw/cm3a0Nm3xvTCLHSVk64Um/wMd2WZoB4qACOGUm7MhhfbIO2u6K53Zj4MMWw==" saltValue="08Ks/UVaW60bO4L1nKKNFw==" spinCount="100000" sheet="1" objects="1" scenarios="1"/>
  <mergeCells count="9">
    <mergeCell ref="AB3:AE3"/>
    <mergeCell ref="AF3:AI3"/>
    <mergeCell ref="N2:O2"/>
    <mergeCell ref="C3:D3"/>
    <mergeCell ref="E3:H3"/>
    <mergeCell ref="I3:K3"/>
    <mergeCell ref="L3:V3"/>
    <mergeCell ref="W3:AA3"/>
    <mergeCell ref="A2:M2"/>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A7 B5:AI7 B9:AI9 B8:D8 G8:X8 B11:AI11 C10:G10 I10:T10 B13:AI13 B12:J12 M12:R12 B17:AI17 B16:M16 O16:AI16 B19:AI21 B18:M18 O18:AI18 B28:O28 Q28:U28 B27:AI27 B26:Q26 S26:AI26 T12:Z12 V10:W10 W28:AI28 Y10:AD10 Z8:AI8 B15:AI15 B14:Y14 AA14:AI14 B23:AI25 B22:Z22 AB22:AF22 AB12:AI12 AG10:AI10 AH22:AI22 A9 A11 A13 A15 A17 A19 A21 A23 A25 A27"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B117"/>
  <sheetViews>
    <sheetView showGridLines="0" workbookViewId="0"/>
  </sheetViews>
  <sheetFormatPr defaultRowHeight="14.4" x14ac:dyDescent="0.3"/>
  <cols>
    <col min="1" max="1" width="4.6640625" customWidth="1"/>
    <col min="2" max="2" width="194.21875" customWidth="1"/>
  </cols>
  <sheetData>
    <row r="2" spans="2:2" ht="22.2" customHeight="1" x14ac:dyDescent="0.3">
      <c r="B2" s="2" t="s">
        <v>0</v>
      </c>
    </row>
    <row r="3" spans="2:2" ht="7.8" customHeight="1" x14ac:dyDescent="0.3">
      <c r="B3" s="2"/>
    </row>
    <row r="4" spans="2:2" ht="19.95" customHeight="1" x14ac:dyDescent="0.3">
      <c r="B4" s="4" t="str">
        <f>HYPERLINK("#FrontPage!A1","INTRODUCTION - PROJECT BACKGROUND")</f>
        <v>INTRODUCTION - PROJECT BACKGROUND</v>
      </c>
    </row>
    <row r="5" spans="2:2" ht="19.95" customHeight="1" x14ac:dyDescent="0.3">
      <c r="B5" s="4" t="str">
        <f>HYPERLINK("#HeadlineResults!A1","MAIN RESULTS SUMMARY - HEADLINE RESULTS")</f>
        <v>MAIN RESULTS SUMMARY - HEADLINE RESULTS</v>
      </c>
    </row>
    <row r="6" spans="2:2" ht="19.95" customHeight="1" x14ac:dyDescent="0.3">
      <c r="B6" s="4" t="str">
        <f>HYPERLINK("#PollQuestion1SptGFA!A1","POLL QUESTION 1 - GOOD FRIDAY/ BELFAST AGREEMENT: Do you support the Belfast/Good Friday Agreement?" )</f>
        <v>POLL QUESTION 1 - GOOD FRIDAY/ BELFAST AGREEMENT: Do you support the Belfast/Good Friday Agreement?</v>
      </c>
    </row>
    <row r="7" spans="2:2" ht="19.95" customHeight="1" x14ac:dyDescent="0.3">
      <c r="B7" s="4" t="str">
        <f>HYPERLINK("#PollQuestion2IssuesMAIN!A1","POLL QUESTION 2 - ISSUES - MAIN SUMMARY RESULTS - 1" )</f>
        <v>POLL QUESTION 2 - ISSUES - MAIN SUMMARY RESULTS - 1</v>
      </c>
    </row>
    <row r="8" spans="2:2" ht="19.95" customHeight="1" x14ac:dyDescent="0.3">
      <c r="B8" s="4" t="str">
        <f>HYPERLINK("#PollQuestion2IssuesMAIN2!A1","POLL QUESTION 2 - ISSUES - MAIN SUMMARY RESULTS - 2" )</f>
        <v>POLL QUESTION 2 - ISSUES - MAIN SUMMARY RESULTS - 2</v>
      </c>
    </row>
    <row r="9" spans="2:2" ht="19.95" customHeight="1" x14ac:dyDescent="0.3">
      <c r="B9" s="4" t="str">
        <f>HYPERLINK("#PollQuestion2IssuesHealthcare!A1","POLL QUESTION 2 - Please rate the following issues 1 to 10 - HEALTHCARE")</f>
        <v>POLL QUESTION 2 - Please rate the following issues 1 to 10 - HEALTHCARE</v>
      </c>
    </row>
    <row r="10" spans="2:2" ht="19.95" customHeight="1" x14ac:dyDescent="0.3">
      <c r="B10" s="4" t="str">
        <f>HYPERLINK("#PollQuestion2IssuesEconomy!A1","POLL QUESTION 2 - Please rate the following issues 1 to 10 - ECONOMY")</f>
        <v>POLL QUESTION 2 - Please rate the following issues 1 to 10 - ECONOMY</v>
      </c>
    </row>
    <row r="11" spans="2:2" ht="19.95" customHeight="1" x14ac:dyDescent="0.3">
      <c r="B11" s="4" t="str">
        <f>HYPERLINK("#PollQuestion2IssuesLegacy!A1","POLL QUESTION 2 - Please rate the following issues 1 to 10 - LEGACY ISSUES")</f>
        <v>POLL QUESTION 2 - Please rate the following issues 1 to 10 - LEGACY ISSUES</v>
      </c>
    </row>
    <row r="12" spans="2:2" ht="19.95" customHeight="1" x14ac:dyDescent="0.3">
      <c r="B12" s="4" t="str">
        <f>HYPERLINK("#PollQuestion2IssuesEducation!A1","POLL QUESTION 2 - Please rate the following issues 1 to 10 - EDUCATION")</f>
        <v>POLL QUESTION 2 - Please rate the following issues 1 to 10 - EDUCATION</v>
      </c>
    </row>
    <row r="13" spans="2:2" ht="19.95" customHeight="1" x14ac:dyDescent="0.3">
      <c r="B13" s="4" t="str">
        <f>HYPERLINK("#PollQuestion2IssuesPeacefulSoc!A1","POLL QUESTION 2 - Please rate the following issues 1 to 10 - PEACEFUL SOCIETY")</f>
        <v>POLL QUESTION 2 - Please rate the following issues 1 to 10 - PEACEFUL SOCIETY</v>
      </c>
    </row>
    <row r="14" spans="2:2" ht="19.95" customHeight="1" x14ac:dyDescent="0.3">
      <c r="B14" s="4" t="str">
        <f>HYPERLINK("#PollQuestion2IssuesHumanRights!A1","POLL QUESTION 2 - Please rate the following issues 1 to 10 - HUMAN RIGHTS")</f>
        <v>POLL QUESTION 2 - Please rate the following issues 1 to 10 - HUMAN RIGHTS</v>
      </c>
    </row>
    <row r="15" spans="2:2" ht="19.95" customHeight="1" x14ac:dyDescent="0.3">
      <c r="B15" s="4" t="str">
        <f>HYPERLINK("#PollQuestion2IssuesPension!A1","POLL QUESTION 2 - Please rate the following issues 1 to 10 - A STATE PENSION")</f>
        <v>POLL QUESTION 2 - Please rate the following issues 1 to 10 - A STATE PENSION</v>
      </c>
    </row>
    <row r="16" spans="2:2" ht="19.95" customHeight="1" x14ac:dyDescent="0.3">
      <c r="B16" s="4" t="str">
        <f>HYPERLINK("#PollQuestion2IssuesSocHousing!A1","POLL QUESTION 2 - Please rate the following issues 1 to 10 - ACCESS TO SOCIAL HOUSING")</f>
        <v>POLL QUESTION 2 - Please rate the following issues 1 to 10 - ACCESS TO SOCIAL HOUSING</v>
      </c>
    </row>
    <row r="17" spans="2:2" ht="19.95" customHeight="1" x14ac:dyDescent="0.3">
      <c r="B17" s="4" t="str">
        <f>HYPERLINK("#PollQuestion2IssuesBenefits!A1","POLL QUESTION 2 - Please rate the following issues 1 to 10 - BENEFITS ENTITLEMENT")</f>
        <v>POLL QUESTION 2 - Please rate the following issues 1 to 10 - BENEFITS ENTITLEMENT</v>
      </c>
    </row>
    <row r="18" spans="2:2" ht="19.95" customHeight="1" x14ac:dyDescent="0.3">
      <c r="B18" s="4" t="str">
        <f>HYPERLINK("#PollQuestion2IssuesIdentTrad!A1","POLL QUESTION 2 - Please rate the following issues 1 to 10 - IDENTITY AND TRADITION")</f>
        <v>POLL QUESTION 2 - Please rate the following issues 1 to 10 - IDENTITY AND TRADITION</v>
      </c>
    </row>
    <row r="19" spans="2:2" ht="19.95" customHeight="1" x14ac:dyDescent="0.3">
      <c r="B19" s="4" t="str">
        <f>HYPERLINK("#PollQuestion3BrexitWithdrawal!A1","POLL QUESTION 3 - Are you satisfied with the current Brexit Withdrawal agreement?")</f>
        <v>POLL QUESTION 3 - Are you satisfied with the current Brexit Withdrawal agreement?</v>
      </c>
    </row>
    <row r="20" spans="2:2" ht="19.95" customHeight="1" x14ac:dyDescent="0.3">
      <c r="B20" s="4" t="str">
        <f>HYPERLINK("#PollQuestion4IdentityMAIN!A1","POLL QUESTION 4 - Because of Brexit do you consider yourself more/less British, more/less Irish, more/less European? - MAIN TOTAL RESULTS")</f>
        <v>POLL QUESTION 4 - Because of Brexit do you consider yourself more/less British, more/less Irish, more/less European? - MAIN TOTAL RESULTS</v>
      </c>
    </row>
    <row r="21" spans="2:2" ht="19.95" customHeight="1" x14ac:dyDescent="0.3">
      <c r="B21" s="4" t="str">
        <f>HYPERLINK("#PollQuestion4IdentityBRITISH!A1","POLL QUESTION 4 - Because of Brexit do you consider yourself more/less British, more/less Irish, more/less European? - BRITISH")</f>
        <v>POLL QUESTION 4 - Because of Brexit do you consider yourself more/less British, more/less Irish, more/less European? - BRITISH</v>
      </c>
    </row>
    <row r="22" spans="2:2" ht="19.95" customHeight="1" x14ac:dyDescent="0.3">
      <c r="B22" s="4" t="str">
        <f>HYPERLINK("#PollQuestion4IdentityIRISH!A1","POLL QUESTION 4 - Because of Brexit do you consider yourself more/less British, more/less Irish, more/less European? - IRISH")</f>
        <v>POLL QUESTION 4 - Because of Brexit do you consider yourself more/less British, more/less Irish, more/less European? - IRISH</v>
      </c>
    </row>
    <row r="23" spans="2:2" ht="19.95" customHeight="1" x14ac:dyDescent="0.3">
      <c r="B23" s="4" t="str">
        <f>HYPERLINK("#PollQuestion4IdentityEUROPEAN!A1","POLL QUESTION 4 - Because of Brexit do you consider yourself more/less British, more/less Irish, more/less European? - EUROPEAN")</f>
        <v>POLL QUESTION 4 - Because of Brexit do you consider yourself more/less British, more/less Irish, more/less European? - EUROPEAN</v>
      </c>
    </row>
    <row r="24" spans="2:2" ht="19.95" customHeight="1" x14ac:dyDescent="0.3">
      <c r="B24" s="4" t="str">
        <f>HYPERLINK("#PollQuestion5NIsFuture!A1","POLL QUESTION 5 - Has Brexit intensified the debate about NIs future?")</f>
        <v>POLL QUESTION 5 - Has Brexit intensified the debate about NIs future?</v>
      </c>
    </row>
    <row r="25" spans="2:2" ht="19.95" customHeight="1" x14ac:dyDescent="0.3">
      <c r="B25" s="4" t="str">
        <f>HYPERLINK("#PollQuestion6BrdPollProb!A1","POLL QUESTION 6 - Is a NI Border Poll more probable because of Brexit?")</f>
        <v>POLL QUESTION 6 - Is a NI Border Poll more probable because of Brexit?</v>
      </c>
    </row>
    <row r="26" spans="2:2" ht="19.95" customHeight="1" x14ac:dyDescent="0.3">
      <c r="B26" s="4" t="str">
        <f>HYPERLINK("#PollQuestion7NIinEU!A1","POLL QUESTION 7 - Would you support a United Ireland as a way of NI rejoining the EU?")</f>
        <v>POLL QUESTION 7 - Would you support a United Ireland as a way of NI rejoining the EU?</v>
      </c>
    </row>
    <row r="27" spans="2:2" ht="19.95" customHeight="1" x14ac:dyDescent="0.3">
      <c r="B27" s="4" t="str">
        <f>HYPERLINK("#PollQuestion8CitizensAssembly!A1","POLL QUESTION 8 - Would you support the idea of an all-island Citizens' Assembly to deliberate on a change to the constitutional status of Northern Ireland?")</f>
        <v>POLL QUESTION 8 - Would you support the idea of an all-island Citizens' Assembly to deliberate on a change to the constitutional status of Northern Ireland?</v>
      </c>
    </row>
    <row r="28" spans="2:2" ht="19.95" customHeight="1" x14ac:dyDescent="0.3">
      <c r="B28" s="4" t="str">
        <f>HYPERLINK("#PollQuestion9BrdrPollTiming!A1","POLL QUESTION 9 - Do you think there should be a Border Poll - now, at some stage in the future, or never?")</f>
        <v>POLL QUESTION 9 - Do you think there should be a Border Poll - now, at some stage in the future, or never?</v>
      </c>
    </row>
    <row r="29" spans="2:2" ht="19.95" customHeight="1" x14ac:dyDescent="0.3">
      <c r="B29" s="4" t="str">
        <f>HYPERLINK("#PollQuestion9aWhatTiming!A1","POLL QUESTION 9a - If there was to be a referendum on NI’s constitutional position within the UK, ie a Border Poll, what would be your preferred timing of this..?")</f>
        <v>POLL QUESTION 9a - If there was to be a referendum on NI’s constitutional position within the UK, ie a Border Poll, what would be your preferred timing of this..?</v>
      </c>
    </row>
    <row r="30" spans="2:2" ht="19.95" customHeight="1" x14ac:dyDescent="0.3">
      <c r="B30" s="4" t="str">
        <f>HYPERLINK("#PollQuestion10SoSBrdPoll!A1","POLL QUESTION 10 - NI SoS BORDER POLL CALLING - In this context, do you believe there should be additional clarity on the criteria for triggering a Border Poll?")</f>
        <v>POLL QUESTION 10 - NI SoS BORDER POLL CALLING - In this context, do you believe there should be additional clarity on the criteria for triggering a Border Poll?</v>
      </c>
    </row>
    <row r="31" spans="2:2" ht="19.95" customHeight="1" x14ac:dyDescent="0.3">
      <c r="B31" s="4" t="str">
        <f>HYPERLINK("#PollQuestion11UIRef!A1","POLL QUESTION 11 - BORDER POLL HOW WOULD YOU VOTE - If there was a referendum (ie a Border Poll) on the constitutional position of Northern Ireland would you vote for Northern Ireland to be.. ")</f>
        <v xml:space="preserve">POLL QUESTION 11 - BORDER POLL HOW WOULD YOU VOTE - If there was a referendum (ie a Border Poll) on the constitutional position of Northern Ireland would you vote for Northern Ireland to be.. </v>
      </c>
    </row>
    <row r="32" spans="2:2" ht="19.95" customHeight="1" x14ac:dyDescent="0.3">
      <c r="B32" s="4" t="str">
        <f>HYPERLINK("#PollQuestion12LegacyIssues!A1","POLL QUESTION 12 - LEGACY ISSUES - Do you believe all outstanding legacy issues should be resolved before a referendum takes place, left in the past, or dealt with under a new structure in a new Ireland?")</f>
        <v>POLL QUESTION 12 - LEGACY ISSUES - Do you believe all outstanding legacy issues should be resolved before a referendum takes place, left in the past, or dealt with under a new structure in a new Ireland?</v>
      </c>
    </row>
    <row r="33" spans="2:2" ht="19.95" customHeight="1" x14ac:dyDescent="0.3">
      <c r="B33" s="4" t="str">
        <f>HYPERLINK("#PollQuestion13PULinUIMAIN!A1","POLL QUESTION 13 - NI PUL COMMUNITY IN A UI - To what extent, do you believe that as a minority community in a united Ireland the Protestant/Unionist/Loyalist (PUL) identity would be respected and protected - MAIN TOTAL RESULTS")</f>
        <v>POLL QUESTION 13 - NI PUL COMMUNITY IN A UI - To what extent, do you believe that as a minority community in a united Ireland the Protestant/Unionist/Loyalist (PUL) identity would be respected and protected - MAIN TOTAL RESULTS</v>
      </c>
    </row>
    <row r="34" spans="2:2" ht="19.95" customHeight="1" x14ac:dyDescent="0.3">
      <c r="B34" s="4" t="str">
        <f>HYPERLINK("#PollQuestion13PULinUI!A1","POLL QUESTION 13 - NI PUL COMMUNITY IN A UI - To what extent, do you believe that as a minority community in a united Ireland the Protestant/Unionist/Loyalist (PUL) identity would be respected and protected?")</f>
        <v>POLL QUESTION 13 - NI PUL COMMUNITY IN A UI - To what extent, do you believe that as a minority community in a united Ireland the Protestant/Unionist/Loyalist (PUL) identity would be respected and protected?</v>
      </c>
    </row>
    <row r="35" spans="2:2" ht="19.95" customHeight="1" x14ac:dyDescent="0.3">
      <c r="B35" s="4" t="str">
        <f>HYPERLINK("#PollQuestion14UIStructures!A1","POLL QUESTION 14 - UNITED IRELAND STRUCTURES - If a Border poll and process lead to Irish unity would you want to see a unitary state, a federal state, or a different governance arrangement?")</f>
        <v>POLL QUESTION 14 - UNITED IRELAND STRUCTURES - If a Border poll and process lead to Irish unity would you want to see a unitary state, a federal state, or a different governance arrangement?</v>
      </c>
    </row>
    <row r="36" spans="2:2" ht="18" customHeight="1" x14ac:dyDescent="0.3">
      <c r="B36" s="4"/>
    </row>
    <row r="37" spans="2:2" ht="18" customHeight="1" x14ac:dyDescent="0.3">
      <c r="B37" s="1"/>
    </row>
    <row r="38" spans="2:2" x14ac:dyDescent="0.3">
      <c r="B38" s="1"/>
    </row>
    <row r="39" spans="2:2" x14ac:dyDescent="0.3">
      <c r="B39" s="1"/>
    </row>
    <row r="40" spans="2:2" x14ac:dyDescent="0.3">
      <c r="B40" s="1"/>
    </row>
    <row r="41" spans="2:2" x14ac:dyDescent="0.3">
      <c r="B41" s="1"/>
    </row>
    <row r="42" spans="2:2" x14ac:dyDescent="0.3">
      <c r="B42" s="1"/>
    </row>
    <row r="43" spans="2:2" x14ac:dyDescent="0.3">
      <c r="B43" s="1"/>
    </row>
    <row r="44" spans="2:2" x14ac:dyDescent="0.3">
      <c r="B44" s="1"/>
    </row>
    <row r="45" spans="2:2" x14ac:dyDescent="0.3">
      <c r="B45" s="1"/>
    </row>
    <row r="46" spans="2:2" x14ac:dyDescent="0.3">
      <c r="B46" s="1"/>
    </row>
    <row r="47" spans="2:2" x14ac:dyDescent="0.3">
      <c r="B47" s="1"/>
    </row>
    <row r="48" spans="2:2" x14ac:dyDescent="0.3">
      <c r="B48" s="1"/>
    </row>
    <row r="49" spans="2:2" x14ac:dyDescent="0.3">
      <c r="B49" s="1"/>
    </row>
    <row r="50" spans="2:2" x14ac:dyDescent="0.3">
      <c r="B50" s="1"/>
    </row>
    <row r="51" spans="2:2" x14ac:dyDescent="0.3">
      <c r="B51" s="1"/>
    </row>
    <row r="52" spans="2:2" x14ac:dyDescent="0.3">
      <c r="B52" s="1"/>
    </row>
    <row r="53" spans="2:2" x14ac:dyDescent="0.3">
      <c r="B53" s="1"/>
    </row>
    <row r="54" spans="2:2" x14ac:dyDescent="0.3">
      <c r="B54" s="1"/>
    </row>
    <row r="55" spans="2:2" x14ac:dyDescent="0.3">
      <c r="B55" s="1"/>
    </row>
    <row r="56" spans="2:2" x14ac:dyDescent="0.3">
      <c r="B56" s="1"/>
    </row>
    <row r="57" spans="2:2" x14ac:dyDescent="0.3">
      <c r="B57" s="1"/>
    </row>
    <row r="58" spans="2:2" x14ac:dyDescent="0.3">
      <c r="B58" s="1"/>
    </row>
    <row r="59" spans="2:2" x14ac:dyDescent="0.3">
      <c r="B59" s="1"/>
    </row>
    <row r="60" spans="2:2" x14ac:dyDescent="0.3">
      <c r="B60" s="1"/>
    </row>
    <row r="61" spans="2:2" x14ac:dyDescent="0.3">
      <c r="B61" s="1"/>
    </row>
    <row r="62" spans="2:2" x14ac:dyDescent="0.3">
      <c r="B62" s="1"/>
    </row>
    <row r="63" spans="2:2" x14ac:dyDescent="0.3">
      <c r="B63" s="1"/>
    </row>
    <row r="64" spans="2:2" x14ac:dyDescent="0.3">
      <c r="B64" s="1"/>
    </row>
    <row r="65" spans="2:2" x14ac:dyDescent="0.3">
      <c r="B65" s="1"/>
    </row>
    <row r="66" spans="2:2" x14ac:dyDescent="0.3">
      <c r="B66" s="1"/>
    </row>
    <row r="67" spans="2:2" x14ac:dyDescent="0.3">
      <c r="B67" s="1"/>
    </row>
    <row r="68" spans="2:2" x14ac:dyDescent="0.3">
      <c r="B68" s="1"/>
    </row>
    <row r="69" spans="2:2" x14ac:dyDescent="0.3">
      <c r="B69" s="1"/>
    </row>
    <row r="70" spans="2:2" x14ac:dyDescent="0.3">
      <c r="B70" s="1"/>
    </row>
    <row r="71" spans="2:2" x14ac:dyDescent="0.3">
      <c r="B71" s="1"/>
    </row>
    <row r="72" spans="2:2" x14ac:dyDescent="0.3">
      <c r="B72" s="1"/>
    </row>
    <row r="73" spans="2:2" x14ac:dyDescent="0.3">
      <c r="B73" s="1"/>
    </row>
    <row r="74" spans="2:2" x14ac:dyDescent="0.3">
      <c r="B74" s="1"/>
    </row>
    <row r="75" spans="2:2" x14ac:dyDescent="0.3">
      <c r="B75" s="1"/>
    </row>
    <row r="76" spans="2:2" x14ac:dyDescent="0.3">
      <c r="B76" s="1"/>
    </row>
    <row r="77" spans="2:2" x14ac:dyDescent="0.3">
      <c r="B77" s="1"/>
    </row>
    <row r="78" spans="2:2" x14ac:dyDescent="0.3">
      <c r="B78" s="1"/>
    </row>
    <row r="79" spans="2:2" x14ac:dyDescent="0.3">
      <c r="B79" s="1"/>
    </row>
    <row r="80" spans="2:2" x14ac:dyDescent="0.3">
      <c r="B80" s="1"/>
    </row>
    <row r="81" spans="2:2" x14ac:dyDescent="0.3">
      <c r="B81" s="1"/>
    </row>
    <row r="82" spans="2:2" x14ac:dyDescent="0.3">
      <c r="B82" s="1"/>
    </row>
    <row r="83" spans="2:2" x14ac:dyDescent="0.3">
      <c r="B83" s="1"/>
    </row>
    <row r="84" spans="2:2" x14ac:dyDescent="0.3">
      <c r="B84" s="1"/>
    </row>
    <row r="85" spans="2:2" x14ac:dyDescent="0.3">
      <c r="B85" s="1"/>
    </row>
    <row r="86" spans="2:2" x14ac:dyDescent="0.3">
      <c r="B86" s="1"/>
    </row>
    <row r="87" spans="2:2" x14ac:dyDescent="0.3">
      <c r="B87" s="1"/>
    </row>
    <row r="88" spans="2:2" x14ac:dyDescent="0.3">
      <c r="B88" s="1"/>
    </row>
    <row r="89" spans="2:2" x14ac:dyDescent="0.3">
      <c r="B89" s="1"/>
    </row>
    <row r="90" spans="2:2" x14ac:dyDescent="0.3">
      <c r="B90" s="1"/>
    </row>
    <row r="91" spans="2:2" x14ac:dyDescent="0.3">
      <c r="B91" s="1"/>
    </row>
    <row r="92" spans="2:2" x14ac:dyDescent="0.3">
      <c r="B92" s="1"/>
    </row>
    <row r="93" spans="2:2" x14ac:dyDescent="0.3">
      <c r="B93" s="1"/>
    </row>
    <row r="94" spans="2:2" x14ac:dyDescent="0.3">
      <c r="B94" s="1"/>
    </row>
    <row r="95" spans="2:2" x14ac:dyDescent="0.3">
      <c r="B95" s="1"/>
    </row>
    <row r="96" spans="2:2" x14ac:dyDescent="0.3">
      <c r="B96" s="1"/>
    </row>
    <row r="97" spans="2:2" x14ac:dyDescent="0.3">
      <c r="B97" s="1"/>
    </row>
    <row r="98" spans="2:2" x14ac:dyDescent="0.3">
      <c r="B98" s="1"/>
    </row>
    <row r="99" spans="2:2" x14ac:dyDescent="0.3">
      <c r="B99" s="1"/>
    </row>
    <row r="100" spans="2:2" x14ac:dyDescent="0.3">
      <c r="B100" s="1"/>
    </row>
    <row r="101" spans="2:2" x14ac:dyDescent="0.3">
      <c r="B101" s="1"/>
    </row>
    <row r="102" spans="2:2" x14ac:dyDescent="0.3">
      <c r="B102" s="1"/>
    </row>
    <row r="103" spans="2:2" x14ac:dyDescent="0.3">
      <c r="B103" s="1"/>
    </row>
    <row r="104" spans="2:2" x14ac:dyDescent="0.3">
      <c r="B104" s="1"/>
    </row>
    <row r="105" spans="2:2" x14ac:dyDescent="0.3">
      <c r="B105" s="1"/>
    </row>
    <row r="106" spans="2:2" x14ac:dyDescent="0.3">
      <c r="B106" s="1"/>
    </row>
    <row r="107" spans="2:2" x14ac:dyDescent="0.3">
      <c r="B107" s="1"/>
    </row>
    <row r="108" spans="2:2" x14ac:dyDescent="0.3">
      <c r="B108" s="1"/>
    </row>
    <row r="109" spans="2:2" x14ac:dyDescent="0.3">
      <c r="B109" s="1"/>
    </row>
    <row r="110" spans="2:2" x14ac:dyDescent="0.3">
      <c r="B110" s="1"/>
    </row>
    <row r="111" spans="2:2" x14ac:dyDescent="0.3">
      <c r="B111" s="1"/>
    </row>
    <row r="112" spans="2:2" x14ac:dyDescent="0.3">
      <c r="B112" s="1"/>
    </row>
    <row r="113" spans="2:2" x14ac:dyDescent="0.3">
      <c r="B113" s="1"/>
    </row>
    <row r="114" spans="2:2" x14ac:dyDescent="0.3">
      <c r="B114" s="1"/>
    </row>
    <row r="115" spans="2:2" x14ac:dyDescent="0.3">
      <c r="B115" s="1"/>
    </row>
    <row r="116" spans="2:2" x14ac:dyDescent="0.3">
      <c r="B116" s="1"/>
    </row>
    <row r="117" spans="2:2" x14ac:dyDescent="0.3">
      <c r="B117" s="1"/>
    </row>
  </sheetData>
  <sheetProtection algorithmName="SHA-512" hashValue="MbwDQyecM0okIcD1FjCVjtfvs4g0PBordu8lLkhBn3iV+cQhUEV2h8LpxCZ8Z7RXN7TbU8FZ+UCU6+gvVCK2vw==" saltValue="9nyT1Fcc/ycsjjpDBJuCZg==" spinCount="100000" sheet="1" objects="1" scenarios="1"/>
  <pageMargins left="0.7" right="0.7" top="0.75" bottom="0.75" header="0.3" footer="0.3"/>
  <pageSetup paperSize="9" fitToHeight="0" orientation="portrait" horizontalDpi="300" verticalDpi="300" r:id="rId1"/>
  <ignoredErrors>
    <ignoredError sqref="B27"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B5798-2E26-4F45-AA87-168D07687A32}">
  <sheetPr>
    <pageSetUpPr fitToPage="1"/>
  </sheetPr>
  <dimension ref="A1:AI29"/>
  <sheetViews>
    <sheetView showGridLines="0" zoomScale="88" zoomScaleNormal="88" workbookViewId="0">
      <selection activeCell="B1" sqref="B1"/>
    </sheetView>
  </sheetViews>
  <sheetFormatPr defaultColWidth="9.109375" defaultRowHeight="13.8" x14ac:dyDescent="0.25"/>
  <cols>
    <col min="1" max="1" width="30.88671875" style="3" customWidth="1"/>
    <col min="2" max="35" width="11.77734375" style="3" customWidth="1"/>
    <col min="36" max="16384" width="9.109375" style="3"/>
  </cols>
  <sheetData>
    <row r="1" spans="1:35" ht="25.8" x14ac:dyDescent="0.5">
      <c r="A1" s="30" t="str">
        <f>HYPERLINK("#Contents!A1","Return to Contents")</f>
        <v>Return to Contents</v>
      </c>
      <c r="B1" s="45" t="s">
        <v>294</v>
      </c>
      <c r="C1" s="45"/>
      <c r="D1" s="45"/>
      <c r="E1" s="45"/>
      <c r="F1" s="45"/>
      <c r="G1" s="45"/>
      <c r="H1" s="45"/>
      <c r="I1" s="45"/>
      <c r="J1" s="45"/>
      <c r="K1" s="45"/>
      <c r="L1" s="45"/>
      <c r="M1" s="45"/>
      <c r="N1" s="45"/>
      <c r="O1" s="24"/>
      <c r="P1" s="24"/>
      <c r="Q1" s="24"/>
      <c r="R1" s="24"/>
      <c r="S1" s="24"/>
      <c r="T1" s="24"/>
      <c r="U1"/>
    </row>
    <row r="2" spans="1:35" ht="84.6" customHeight="1" thickBot="1" x14ac:dyDescent="0.35">
      <c r="A2" s="195" t="s">
        <v>605</v>
      </c>
      <c r="B2" s="197"/>
      <c r="C2" s="197"/>
      <c r="D2" s="197"/>
      <c r="E2" s="197"/>
      <c r="F2" s="197"/>
      <c r="G2" s="197"/>
      <c r="H2" s="197"/>
      <c r="I2" s="197"/>
      <c r="J2" s="197"/>
      <c r="K2" s="197"/>
      <c r="L2" s="197"/>
      <c r="M2" s="197"/>
      <c r="N2" s="202" t="s">
        <v>578</v>
      </c>
      <c r="O2" s="202"/>
      <c r="P2" s="48"/>
      <c r="Q2" s="48"/>
      <c r="R2" s="48"/>
      <c r="S2" s="44"/>
      <c r="T2" s="44"/>
      <c r="U2"/>
    </row>
    <row r="3" spans="1:35" customFormat="1" ht="14.4" customHeight="1" thickTop="1" x14ac:dyDescent="0.3">
      <c r="A3" s="43"/>
      <c r="B3" s="43"/>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513</v>
      </c>
      <c r="C6" s="32" t="s">
        <v>451</v>
      </c>
      <c r="D6" s="32" t="s">
        <v>529</v>
      </c>
      <c r="E6" s="32" t="s">
        <v>464</v>
      </c>
      <c r="F6" s="32" t="s">
        <v>595</v>
      </c>
      <c r="G6" s="32" t="s">
        <v>530</v>
      </c>
      <c r="H6" s="32" t="s">
        <v>453</v>
      </c>
      <c r="I6" s="32" t="s">
        <v>359</v>
      </c>
      <c r="J6" s="32" t="s">
        <v>499</v>
      </c>
      <c r="K6" s="32" t="s">
        <v>418</v>
      </c>
      <c r="L6" s="32" t="s">
        <v>13</v>
      </c>
      <c r="M6" s="32" t="s">
        <v>413</v>
      </c>
      <c r="N6" s="32" t="s">
        <v>160</v>
      </c>
      <c r="O6" s="32" t="s">
        <v>120</v>
      </c>
      <c r="P6" s="32" t="s">
        <v>160</v>
      </c>
      <c r="Q6" s="32" t="s">
        <v>183</v>
      </c>
      <c r="R6" s="32" t="s">
        <v>97</v>
      </c>
      <c r="S6" s="32" t="s">
        <v>480</v>
      </c>
      <c r="T6" s="32" t="s">
        <v>540</v>
      </c>
      <c r="U6" s="32" t="s">
        <v>70</v>
      </c>
      <c r="V6" s="32" t="s">
        <v>501</v>
      </c>
      <c r="W6" s="32" t="s">
        <v>541</v>
      </c>
      <c r="X6" s="32" t="s">
        <v>357</v>
      </c>
      <c r="Y6" s="32" t="s">
        <v>241</v>
      </c>
      <c r="Z6" s="32" t="s">
        <v>490</v>
      </c>
      <c r="AA6" s="32" t="s">
        <v>542</v>
      </c>
      <c r="AB6" s="32" t="s">
        <v>349</v>
      </c>
      <c r="AC6" s="32" t="s">
        <v>360</v>
      </c>
      <c r="AD6" s="32" t="s">
        <v>82</v>
      </c>
      <c r="AE6" s="32" t="s">
        <v>361</v>
      </c>
      <c r="AF6" s="32" t="s">
        <v>596</v>
      </c>
      <c r="AG6" s="32" t="s">
        <v>429</v>
      </c>
      <c r="AH6" s="32" t="s">
        <v>81</v>
      </c>
      <c r="AI6" s="32" t="s">
        <v>422</v>
      </c>
    </row>
    <row r="7" spans="1:35" customFormat="1" ht="19.95" customHeight="1" x14ac:dyDescent="0.35">
      <c r="A7" s="35" t="s">
        <v>73</v>
      </c>
      <c r="B7" s="31" t="s">
        <v>597</v>
      </c>
      <c r="C7" s="31" t="s">
        <v>589</v>
      </c>
      <c r="D7" s="31" t="s">
        <v>547</v>
      </c>
      <c r="E7" s="31" t="s">
        <v>111</v>
      </c>
      <c r="F7" s="31" t="s">
        <v>598</v>
      </c>
      <c r="G7" s="31" t="s">
        <v>252</v>
      </c>
      <c r="H7" s="31" t="s">
        <v>19</v>
      </c>
      <c r="I7" s="31" t="s">
        <v>493</v>
      </c>
      <c r="J7" s="31" t="s">
        <v>471</v>
      </c>
      <c r="K7" s="31" t="s">
        <v>159</v>
      </c>
      <c r="L7" s="31" t="s">
        <v>50</v>
      </c>
      <c r="M7" s="31" t="s">
        <v>79</v>
      </c>
      <c r="N7" s="31" t="s">
        <v>77</v>
      </c>
      <c r="O7" s="31" t="s">
        <v>80</v>
      </c>
      <c r="P7" s="31" t="s">
        <v>75</v>
      </c>
      <c r="Q7" s="31" t="s">
        <v>132</v>
      </c>
      <c r="R7" s="31" t="s">
        <v>79</v>
      </c>
      <c r="S7" s="31" t="s">
        <v>438</v>
      </c>
      <c r="T7" s="31" t="s">
        <v>21</v>
      </c>
      <c r="U7" s="31" t="s">
        <v>47</v>
      </c>
      <c r="V7" s="31" t="s">
        <v>74</v>
      </c>
      <c r="W7" s="31" t="s">
        <v>273</v>
      </c>
      <c r="X7" s="31" t="s">
        <v>47</v>
      </c>
      <c r="Y7" s="31" t="s">
        <v>130</v>
      </c>
      <c r="Z7" s="31" t="s">
        <v>394</v>
      </c>
      <c r="AA7" s="31" t="s">
        <v>71</v>
      </c>
      <c r="AB7" s="31" t="s">
        <v>599</v>
      </c>
      <c r="AC7" s="31" t="s">
        <v>15</v>
      </c>
      <c r="AD7" s="31" t="s">
        <v>76</v>
      </c>
      <c r="AE7" s="31" t="s">
        <v>80</v>
      </c>
      <c r="AF7" s="31" t="s">
        <v>437</v>
      </c>
      <c r="AG7" s="31" t="s">
        <v>151</v>
      </c>
      <c r="AH7" s="31" t="s">
        <v>76</v>
      </c>
      <c r="AI7" s="31" t="s">
        <v>255</v>
      </c>
    </row>
    <row r="8" spans="1:35" customFormat="1" ht="19.95" customHeight="1" x14ac:dyDescent="0.35">
      <c r="A8" s="36">
        <v>10</v>
      </c>
      <c r="B8" s="32" t="s">
        <v>39</v>
      </c>
      <c r="C8" s="34" t="s">
        <v>38</v>
      </c>
      <c r="D8" s="34" t="s">
        <v>54</v>
      </c>
      <c r="E8" s="34" t="s">
        <v>113</v>
      </c>
      <c r="F8" s="34">
        <v>0.42</v>
      </c>
      <c r="G8" s="34" t="s">
        <v>52</v>
      </c>
      <c r="H8" s="34" t="s">
        <v>68</v>
      </c>
      <c r="I8" s="34" t="s">
        <v>56</v>
      </c>
      <c r="J8" s="34">
        <v>0.32</v>
      </c>
      <c r="K8" s="34" t="s">
        <v>114</v>
      </c>
      <c r="L8" s="34" t="s">
        <v>68</v>
      </c>
      <c r="M8" s="34" t="s">
        <v>87</v>
      </c>
      <c r="N8" s="34" t="s">
        <v>58</v>
      </c>
      <c r="O8" s="34" t="s">
        <v>62</v>
      </c>
      <c r="P8" s="34" t="s">
        <v>54</v>
      </c>
      <c r="Q8" s="34" t="s">
        <v>33</v>
      </c>
      <c r="R8" s="34" t="s">
        <v>88</v>
      </c>
      <c r="S8" s="34" t="s">
        <v>142</v>
      </c>
      <c r="T8" s="34" t="s">
        <v>101</v>
      </c>
      <c r="U8" s="34">
        <v>0.53</v>
      </c>
      <c r="V8" s="34" t="s">
        <v>84</v>
      </c>
      <c r="W8" s="34" t="s">
        <v>171</v>
      </c>
      <c r="X8" s="34" t="s">
        <v>84</v>
      </c>
      <c r="Y8" s="34" t="s">
        <v>113</v>
      </c>
      <c r="Z8" s="34">
        <v>0.81</v>
      </c>
      <c r="AA8" s="34" t="s">
        <v>86</v>
      </c>
      <c r="AB8" s="34">
        <v>0.65</v>
      </c>
      <c r="AC8" s="34" t="s">
        <v>42</v>
      </c>
      <c r="AD8" s="34" t="s">
        <v>117</v>
      </c>
      <c r="AE8" s="34" t="s">
        <v>88</v>
      </c>
      <c r="AF8" s="34" t="s">
        <v>128</v>
      </c>
      <c r="AG8" s="34" t="s">
        <v>209</v>
      </c>
      <c r="AH8" s="34" t="s">
        <v>179</v>
      </c>
      <c r="AI8" s="34" t="s">
        <v>587</v>
      </c>
    </row>
    <row r="9" spans="1:35" customFormat="1" ht="19.95" customHeight="1" x14ac:dyDescent="0.35">
      <c r="A9" s="35" t="s">
        <v>134</v>
      </c>
      <c r="B9" s="31" t="s">
        <v>335</v>
      </c>
      <c r="C9" s="31" t="s">
        <v>428</v>
      </c>
      <c r="D9" s="31" t="s">
        <v>600</v>
      </c>
      <c r="E9" s="31" t="s">
        <v>70</v>
      </c>
      <c r="F9" s="31" t="s">
        <v>28</v>
      </c>
      <c r="G9" s="31" t="s">
        <v>270</v>
      </c>
      <c r="H9" s="31" t="s">
        <v>430</v>
      </c>
      <c r="I9" s="31" t="s">
        <v>226</v>
      </c>
      <c r="J9" s="31" t="s">
        <v>13</v>
      </c>
      <c r="K9" s="31" t="s">
        <v>537</v>
      </c>
      <c r="L9" s="31" t="s">
        <v>121</v>
      </c>
      <c r="M9" s="31" t="s">
        <v>536</v>
      </c>
      <c r="N9" s="31" t="s">
        <v>400</v>
      </c>
      <c r="O9" s="31" t="s">
        <v>69</v>
      </c>
      <c r="P9" s="31" t="s">
        <v>133</v>
      </c>
      <c r="Q9" s="31" t="s">
        <v>77</v>
      </c>
      <c r="R9" s="31" t="s">
        <v>122</v>
      </c>
      <c r="S9" s="31" t="s">
        <v>131</v>
      </c>
      <c r="T9" s="31" t="s">
        <v>136</v>
      </c>
      <c r="U9" s="31" t="s">
        <v>134</v>
      </c>
      <c r="V9" s="31" t="s">
        <v>333</v>
      </c>
      <c r="W9" s="31" t="s">
        <v>43</v>
      </c>
      <c r="X9" s="31" t="s">
        <v>190</v>
      </c>
      <c r="Y9" s="31" t="s">
        <v>161</v>
      </c>
      <c r="Z9" s="31" t="s">
        <v>405</v>
      </c>
      <c r="AA9" s="31" t="s">
        <v>461</v>
      </c>
      <c r="AB9" s="31" t="s">
        <v>333</v>
      </c>
      <c r="AC9" s="31" t="s">
        <v>546</v>
      </c>
      <c r="AD9" s="31" t="s">
        <v>74</v>
      </c>
      <c r="AE9" s="31" t="s">
        <v>601</v>
      </c>
      <c r="AF9" s="31" t="s">
        <v>510</v>
      </c>
      <c r="AG9" s="31" t="s">
        <v>49</v>
      </c>
      <c r="AH9" s="31" t="s">
        <v>72</v>
      </c>
      <c r="AI9" s="31" t="s">
        <v>412</v>
      </c>
    </row>
    <row r="10" spans="1:35" customFormat="1" ht="19.95" customHeight="1" x14ac:dyDescent="0.35">
      <c r="A10" s="36">
        <v>5</v>
      </c>
      <c r="B10" s="32" t="s">
        <v>104</v>
      </c>
      <c r="C10" s="34" t="s">
        <v>147</v>
      </c>
      <c r="D10" s="34" t="s">
        <v>104</v>
      </c>
      <c r="E10" s="34" t="s">
        <v>212</v>
      </c>
      <c r="F10" s="34" t="s">
        <v>68</v>
      </c>
      <c r="G10" s="34" t="s">
        <v>147</v>
      </c>
      <c r="H10" s="34" t="s">
        <v>57</v>
      </c>
      <c r="I10" s="34">
        <v>0.22</v>
      </c>
      <c r="J10" s="34" t="s">
        <v>114</v>
      </c>
      <c r="K10" s="34">
        <v>0.37</v>
      </c>
      <c r="L10" s="34">
        <v>0.24</v>
      </c>
      <c r="M10" s="34">
        <v>0.32</v>
      </c>
      <c r="N10" s="34" t="s">
        <v>114</v>
      </c>
      <c r="O10" s="34">
        <v>0.34</v>
      </c>
      <c r="P10" s="34" t="s">
        <v>42</v>
      </c>
      <c r="Q10" s="34" t="s">
        <v>54</v>
      </c>
      <c r="R10" s="34" t="s">
        <v>141</v>
      </c>
      <c r="S10" s="34" t="s">
        <v>154</v>
      </c>
      <c r="T10" s="34" t="s">
        <v>128</v>
      </c>
      <c r="U10" s="34" t="s">
        <v>65</v>
      </c>
      <c r="V10" s="34">
        <v>0.37</v>
      </c>
      <c r="W10" s="34" t="s">
        <v>115</v>
      </c>
      <c r="X10" s="34" t="s">
        <v>192</v>
      </c>
      <c r="Y10" s="34">
        <v>0.32</v>
      </c>
      <c r="Z10" s="34" t="s">
        <v>115</v>
      </c>
      <c r="AA10" s="34" t="s">
        <v>147</v>
      </c>
      <c r="AB10" s="34" t="s">
        <v>116</v>
      </c>
      <c r="AC10" s="34" t="s">
        <v>39</v>
      </c>
      <c r="AD10" s="34" t="s">
        <v>57</v>
      </c>
      <c r="AE10" s="34" t="s">
        <v>39</v>
      </c>
      <c r="AF10" s="34" t="s">
        <v>54</v>
      </c>
      <c r="AG10" s="34" t="s">
        <v>104</v>
      </c>
      <c r="AH10" s="34" t="s">
        <v>87</v>
      </c>
      <c r="AI10" s="34" t="s">
        <v>166</v>
      </c>
    </row>
    <row r="11" spans="1:35" customFormat="1" ht="19.95" customHeight="1" x14ac:dyDescent="0.35">
      <c r="A11" s="35" t="s">
        <v>72</v>
      </c>
      <c r="B11" s="31" t="s">
        <v>178</v>
      </c>
      <c r="C11" s="31" t="s">
        <v>264</v>
      </c>
      <c r="D11" s="31" t="s">
        <v>473</v>
      </c>
      <c r="E11" s="31" t="s">
        <v>449</v>
      </c>
      <c r="F11" s="31" t="s">
        <v>177</v>
      </c>
      <c r="G11" s="31" t="s">
        <v>469</v>
      </c>
      <c r="H11" s="31" t="s">
        <v>44</v>
      </c>
      <c r="I11" s="31" t="s">
        <v>177</v>
      </c>
      <c r="J11" s="31" t="s">
        <v>475</v>
      </c>
      <c r="K11" s="31" t="s">
        <v>249</v>
      </c>
      <c r="L11" s="31" t="s">
        <v>109</v>
      </c>
      <c r="M11" s="31" t="s">
        <v>602</v>
      </c>
      <c r="N11" s="31" t="s">
        <v>71</v>
      </c>
      <c r="O11" s="31" t="s">
        <v>81</v>
      </c>
      <c r="P11" s="31" t="s">
        <v>79</v>
      </c>
      <c r="Q11" s="31" t="s">
        <v>72</v>
      </c>
      <c r="R11" s="31" t="s">
        <v>47</v>
      </c>
      <c r="S11" s="31" t="s">
        <v>72</v>
      </c>
      <c r="T11" s="31" t="s">
        <v>79</v>
      </c>
      <c r="U11" s="31" t="s">
        <v>83</v>
      </c>
      <c r="V11" s="31" t="s">
        <v>191</v>
      </c>
      <c r="W11" s="31" t="s">
        <v>76</v>
      </c>
      <c r="X11" s="31" t="s">
        <v>403</v>
      </c>
      <c r="Y11" s="31" t="s">
        <v>83</v>
      </c>
      <c r="Z11" s="31" t="s">
        <v>83</v>
      </c>
      <c r="AA11" s="31" t="s">
        <v>467</v>
      </c>
      <c r="AB11" s="31" t="s">
        <v>134</v>
      </c>
      <c r="AC11" s="31" t="s">
        <v>405</v>
      </c>
      <c r="AD11" s="31" t="s">
        <v>71</v>
      </c>
      <c r="AE11" s="31" t="s">
        <v>603</v>
      </c>
      <c r="AF11" s="31" t="s">
        <v>604</v>
      </c>
      <c r="AG11" s="31" t="s">
        <v>109</v>
      </c>
      <c r="AH11" s="31" t="s">
        <v>72</v>
      </c>
      <c r="AI11" s="31" t="s">
        <v>191</v>
      </c>
    </row>
    <row r="12" spans="1:35" customFormat="1" ht="19.95" customHeight="1" x14ac:dyDescent="0.35">
      <c r="A12" s="36">
        <v>0</v>
      </c>
      <c r="B12" s="32" t="s">
        <v>65</v>
      </c>
      <c r="C12" s="34">
        <v>0.21</v>
      </c>
      <c r="D12" s="34" t="s">
        <v>212</v>
      </c>
      <c r="E12" s="34">
        <v>0.35</v>
      </c>
      <c r="F12" s="34" t="s">
        <v>154</v>
      </c>
      <c r="G12" s="34" t="s">
        <v>117</v>
      </c>
      <c r="H12" s="34" t="s">
        <v>212</v>
      </c>
      <c r="I12" s="34" t="s">
        <v>154</v>
      </c>
      <c r="J12" s="34">
        <v>0.22</v>
      </c>
      <c r="K12" s="34" t="s">
        <v>154</v>
      </c>
      <c r="L12" s="34" t="s">
        <v>89</v>
      </c>
      <c r="M12" s="34">
        <v>0.47</v>
      </c>
      <c r="N12" s="34" t="s">
        <v>67</v>
      </c>
      <c r="O12" s="34" t="s">
        <v>127</v>
      </c>
      <c r="P12" s="34" t="s">
        <v>85</v>
      </c>
      <c r="Q12" s="34" t="s">
        <v>87</v>
      </c>
      <c r="R12" s="34" t="s">
        <v>68</v>
      </c>
      <c r="S12" s="34" t="s">
        <v>87</v>
      </c>
      <c r="T12" s="34" t="s">
        <v>87</v>
      </c>
      <c r="U12" s="34" t="s">
        <v>88</v>
      </c>
      <c r="V12" s="34" t="s">
        <v>66</v>
      </c>
      <c r="W12" s="34" t="s">
        <v>86</v>
      </c>
      <c r="X12" s="34">
        <v>0.13</v>
      </c>
      <c r="Y12" s="34" t="s">
        <v>86</v>
      </c>
      <c r="Z12" s="34" t="s">
        <v>87</v>
      </c>
      <c r="AA12" s="34" t="s">
        <v>145</v>
      </c>
      <c r="AB12" s="34" t="s">
        <v>86</v>
      </c>
      <c r="AC12" s="34" t="s">
        <v>116</v>
      </c>
      <c r="AD12" s="34" t="s">
        <v>114</v>
      </c>
      <c r="AE12" s="34" t="s">
        <v>522</v>
      </c>
      <c r="AF12" s="34">
        <v>0.33</v>
      </c>
      <c r="AG12" s="34" t="s">
        <v>127</v>
      </c>
      <c r="AH12" s="34" t="s">
        <v>88</v>
      </c>
      <c r="AI12" s="34" t="s">
        <v>89</v>
      </c>
    </row>
    <row r="13" spans="1:35" customFormat="1" ht="19.95" customHeight="1" x14ac:dyDescent="0.35">
      <c r="A13" s="35" t="s">
        <v>81</v>
      </c>
      <c r="B13" s="31" t="s">
        <v>511</v>
      </c>
      <c r="C13" s="31" t="s">
        <v>44</v>
      </c>
      <c r="D13" s="31" t="s">
        <v>122</v>
      </c>
      <c r="E13" s="31" t="s">
        <v>400</v>
      </c>
      <c r="F13" s="31" t="s">
        <v>70</v>
      </c>
      <c r="G13" s="31" t="s">
        <v>70</v>
      </c>
      <c r="H13" s="31" t="s">
        <v>50</v>
      </c>
      <c r="I13" s="31" t="s">
        <v>253</v>
      </c>
      <c r="J13" s="31" t="s">
        <v>162</v>
      </c>
      <c r="K13" s="31" t="s">
        <v>122</v>
      </c>
      <c r="L13" s="31" t="s">
        <v>230</v>
      </c>
      <c r="M13" s="31" t="s">
        <v>81</v>
      </c>
      <c r="N13" s="31" t="s">
        <v>76</v>
      </c>
      <c r="O13" s="31" t="s">
        <v>134</v>
      </c>
      <c r="P13" s="31" t="s">
        <v>79</v>
      </c>
      <c r="Q13" s="31" t="s">
        <v>72</v>
      </c>
      <c r="R13" s="31" t="s">
        <v>83</v>
      </c>
      <c r="S13" s="31" t="s">
        <v>432</v>
      </c>
      <c r="T13" s="31" t="s">
        <v>74</v>
      </c>
      <c r="U13" s="31" t="s">
        <v>83</v>
      </c>
      <c r="V13" s="31" t="s">
        <v>162</v>
      </c>
      <c r="W13" s="31" t="s">
        <v>156</v>
      </c>
      <c r="X13" s="31" t="s">
        <v>405</v>
      </c>
      <c r="Y13" s="31" t="s">
        <v>162</v>
      </c>
      <c r="Z13" s="31" t="s">
        <v>79</v>
      </c>
      <c r="AA13" s="31" t="s">
        <v>109</v>
      </c>
      <c r="AB13" s="31" t="s">
        <v>183</v>
      </c>
      <c r="AC13" s="31" t="s">
        <v>69</v>
      </c>
      <c r="AD13" s="31" t="s">
        <v>83</v>
      </c>
      <c r="AE13" s="31" t="s">
        <v>50</v>
      </c>
      <c r="AF13" s="31" t="s">
        <v>400</v>
      </c>
      <c r="AG13" s="31" t="s">
        <v>74</v>
      </c>
      <c r="AH13" s="31" t="s">
        <v>79</v>
      </c>
      <c r="AI13" s="31" t="s">
        <v>333</v>
      </c>
    </row>
    <row r="14" spans="1:35" customFormat="1" ht="19.95" customHeight="1" x14ac:dyDescent="0.35">
      <c r="A14" s="36">
        <v>7</v>
      </c>
      <c r="B14" s="32" t="s">
        <v>85</v>
      </c>
      <c r="C14" s="34" t="s">
        <v>89</v>
      </c>
      <c r="D14" s="34" t="s">
        <v>61</v>
      </c>
      <c r="E14" s="34" t="s">
        <v>61</v>
      </c>
      <c r="F14" s="34" t="s">
        <v>61</v>
      </c>
      <c r="G14" s="34" t="s">
        <v>61</v>
      </c>
      <c r="H14" s="34" t="s">
        <v>67</v>
      </c>
      <c r="I14" s="34" t="s">
        <v>89</v>
      </c>
      <c r="J14" s="34" t="s">
        <v>88</v>
      </c>
      <c r="K14" s="34" t="s">
        <v>67</v>
      </c>
      <c r="L14" s="34" t="s">
        <v>62</v>
      </c>
      <c r="M14" s="34" t="s">
        <v>86</v>
      </c>
      <c r="N14" s="34" t="s">
        <v>127</v>
      </c>
      <c r="O14" s="34" t="s">
        <v>89</v>
      </c>
      <c r="P14" s="34" t="s">
        <v>89</v>
      </c>
      <c r="Q14" s="34" t="s">
        <v>86</v>
      </c>
      <c r="R14" s="34" t="s">
        <v>86</v>
      </c>
      <c r="S14" s="34" t="s">
        <v>116</v>
      </c>
      <c r="T14" s="34" t="s">
        <v>86</v>
      </c>
      <c r="U14" s="34" t="s">
        <v>85</v>
      </c>
      <c r="V14" s="34" t="s">
        <v>127</v>
      </c>
      <c r="W14" s="34" t="s">
        <v>64</v>
      </c>
      <c r="X14" s="34" t="s">
        <v>128</v>
      </c>
      <c r="Y14" s="34" t="s">
        <v>126</v>
      </c>
      <c r="Z14" s="34" t="s">
        <v>86</v>
      </c>
      <c r="AA14" s="34" t="s">
        <v>88</v>
      </c>
      <c r="AB14" s="34" t="s">
        <v>85</v>
      </c>
      <c r="AC14" s="34" t="s">
        <v>127</v>
      </c>
      <c r="AD14" s="34" t="s">
        <v>61</v>
      </c>
      <c r="AE14" s="34" t="s">
        <v>61</v>
      </c>
      <c r="AF14" s="34" t="s">
        <v>86</v>
      </c>
      <c r="AG14" s="34" t="s">
        <v>85</v>
      </c>
      <c r="AH14" s="34" t="s">
        <v>129</v>
      </c>
      <c r="AI14" s="34" t="s">
        <v>127</v>
      </c>
    </row>
    <row r="15" spans="1:35" customFormat="1" ht="19.95" customHeight="1" x14ac:dyDescent="0.35">
      <c r="A15" s="35" t="s">
        <v>400</v>
      </c>
      <c r="B15" s="31" t="s">
        <v>19</v>
      </c>
      <c r="C15" s="31" t="s">
        <v>108</v>
      </c>
      <c r="D15" s="31" t="s">
        <v>108</v>
      </c>
      <c r="E15" s="31" t="s">
        <v>163</v>
      </c>
      <c r="F15" s="31" t="s">
        <v>69</v>
      </c>
      <c r="G15" s="31" t="s">
        <v>124</v>
      </c>
      <c r="H15" s="31" t="s">
        <v>48</v>
      </c>
      <c r="I15" s="31" t="s">
        <v>231</v>
      </c>
      <c r="J15" s="31" t="s">
        <v>46</v>
      </c>
      <c r="K15" s="31" t="s">
        <v>48</v>
      </c>
      <c r="L15" s="31" t="s">
        <v>82</v>
      </c>
      <c r="M15" s="31" t="s">
        <v>79</v>
      </c>
      <c r="N15" s="31" t="s">
        <v>71</v>
      </c>
      <c r="O15" s="31" t="s">
        <v>77</v>
      </c>
      <c r="P15" s="31" t="s">
        <v>79</v>
      </c>
      <c r="Q15" s="31" t="s">
        <v>83</v>
      </c>
      <c r="R15" s="31" t="s">
        <v>83</v>
      </c>
      <c r="S15" s="31" t="s">
        <v>48</v>
      </c>
      <c r="T15" s="31" t="s">
        <v>156</v>
      </c>
      <c r="U15" s="31" t="s">
        <v>72</v>
      </c>
      <c r="V15" s="31" t="s">
        <v>134</v>
      </c>
      <c r="W15" s="31" t="s">
        <v>50</v>
      </c>
      <c r="X15" s="31" t="s">
        <v>48</v>
      </c>
      <c r="Y15" s="31" t="s">
        <v>80</v>
      </c>
      <c r="Z15" s="31" t="s">
        <v>132</v>
      </c>
      <c r="AA15" s="31" t="s">
        <v>83</v>
      </c>
      <c r="AB15" s="31" t="s">
        <v>136</v>
      </c>
      <c r="AC15" s="31" t="s">
        <v>46</v>
      </c>
      <c r="AD15" s="31" t="s">
        <v>83</v>
      </c>
      <c r="AE15" s="31" t="s">
        <v>80</v>
      </c>
      <c r="AF15" s="31" t="s">
        <v>400</v>
      </c>
      <c r="AG15" s="31" t="s">
        <v>133</v>
      </c>
      <c r="AH15" s="31" t="s">
        <v>72</v>
      </c>
      <c r="AI15" s="31" t="s">
        <v>45</v>
      </c>
    </row>
    <row r="16" spans="1:35" customFormat="1" ht="19.95" customHeight="1" x14ac:dyDescent="0.35">
      <c r="A16" s="36">
        <v>8</v>
      </c>
      <c r="B16" s="32" t="s">
        <v>85</v>
      </c>
      <c r="C16" s="34" t="s">
        <v>85</v>
      </c>
      <c r="D16" s="34" t="s">
        <v>85</v>
      </c>
      <c r="E16" s="34" t="s">
        <v>64</v>
      </c>
      <c r="F16" s="34" t="s">
        <v>85</v>
      </c>
      <c r="G16" s="34" t="s">
        <v>61</v>
      </c>
      <c r="H16" s="34" t="s">
        <v>85</v>
      </c>
      <c r="I16" s="34" t="s">
        <v>64</v>
      </c>
      <c r="J16" s="34" t="s">
        <v>84</v>
      </c>
      <c r="K16" s="34" t="s">
        <v>85</v>
      </c>
      <c r="L16" s="34" t="s">
        <v>116</v>
      </c>
      <c r="M16" s="34" t="s">
        <v>87</v>
      </c>
      <c r="N16" s="34" t="s">
        <v>115</v>
      </c>
      <c r="O16" s="34" t="s">
        <v>116</v>
      </c>
      <c r="P16" s="34" t="s">
        <v>61</v>
      </c>
      <c r="Q16" s="34" t="s">
        <v>84</v>
      </c>
      <c r="R16" s="34" t="s">
        <v>86</v>
      </c>
      <c r="S16" s="34" t="s">
        <v>128</v>
      </c>
      <c r="T16" s="34" t="s">
        <v>85</v>
      </c>
      <c r="U16" s="34" t="s">
        <v>87</v>
      </c>
      <c r="V16" s="34" t="s">
        <v>88</v>
      </c>
      <c r="W16" s="34" t="s">
        <v>128</v>
      </c>
      <c r="X16" s="34" t="s">
        <v>61</v>
      </c>
      <c r="Y16" s="34" t="s">
        <v>126</v>
      </c>
      <c r="Z16" s="34" t="s">
        <v>61</v>
      </c>
      <c r="AA16" s="34" t="s">
        <v>87</v>
      </c>
      <c r="AB16" s="34" t="s">
        <v>64</v>
      </c>
      <c r="AC16" s="34" t="s">
        <v>85</v>
      </c>
      <c r="AD16" s="34" t="s">
        <v>84</v>
      </c>
      <c r="AE16" s="34" t="s">
        <v>88</v>
      </c>
      <c r="AF16" s="34" t="s">
        <v>86</v>
      </c>
      <c r="AG16" s="34" t="s">
        <v>115</v>
      </c>
      <c r="AH16" s="34" t="s">
        <v>87</v>
      </c>
      <c r="AI16" s="34" t="s">
        <v>64</v>
      </c>
    </row>
    <row r="17" spans="1:35" customFormat="1" ht="19.95" customHeight="1" x14ac:dyDescent="0.35">
      <c r="A17" s="35" t="s">
        <v>79</v>
      </c>
      <c r="B17" s="31" t="s">
        <v>44</v>
      </c>
      <c r="C17" s="31" t="s">
        <v>46</v>
      </c>
      <c r="D17" s="31" t="s">
        <v>121</v>
      </c>
      <c r="E17" s="31" t="s">
        <v>163</v>
      </c>
      <c r="F17" s="31" t="s">
        <v>132</v>
      </c>
      <c r="G17" s="31" t="s">
        <v>432</v>
      </c>
      <c r="H17" s="31" t="s">
        <v>81</v>
      </c>
      <c r="I17" s="31" t="s">
        <v>132</v>
      </c>
      <c r="J17" s="31" t="s">
        <v>43</v>
      </c>
      <c r="K17" s="31" t="s">
        <v>81</v>
      </c>
      <c r="L17" s="31" t="s">
        <v>76</v>
      </c>
      <c r="M17" s="31" t="s">
        <v>70</v>
      </c>
      <c r="N17" s="31" t="s">
        <v>72</v>
      </c>
      <c r="O17" s="31" t="s">
        <v>72</v>
      </c>
      <c r="P17" s="31" t="s">
        <v>72</v>
      </c>
      <c r="Q17" s="31" t="s">
        <v>79</v>
      </c>
      <c r="R17" s="31" t="s">
        <v>83</v>
      </c>
      <c r="S17" s="31" t="s">
        <v>83</v>
      </c>
      <c r="T17" s="31" t="s">
        <v>72</v>
      </c>
      <c r="U17" s="31" t="s">
        <v>72</v>
      </c>
      <c r="V17" s="31" t="s">
        <v>432</v>
      </c>
      <c r="W17" s="31" t="s">
        <v>72</v>
      </c>
      <c r="X17" s="31" t="s">
        <v>253</v>
      </c>
      <c r="Y17" s="31" t="s">
        <v>76</v>
      </c>
      <c r="Z17" s="31" t="s">
        <v>83</v>
      </c>
      <c r="AA17" s="31" t="s">
        <v>132</v>
      </c>
      <c r="AB17" s="31" t="s">
        <v>75</v>
      </c>
      <c r="AC17" s="31" t="s">
        <v>79</v>
      </c>
      <c r="AD17" s="31" t="s">
        <v>72</v>
      </c>
      <c r="AE17" s="31" t="s">
        <v>108</v>
      </c>
      <c r="AF17" s="31" t="s">
        <v>232</v>
      </c>
      <c r="AG17" s="31" t="s">
        <v>83</v>
      </c>
      <c r="AH17" s="31" t="s">
        <v>83</v>
      </c>
      <c r="AI17" s="31" t="s">
        <v>81</v>
      </c>
    </row>
    <row r="18" spans="1:35" customFormat="1" ht="19.95" customHeight="1" x14ac:dyDescent="0.35">
      <c r="A18" s="36">
        <v>2</v>
      </c>
      <c r="B18" s="32" t="s">
        <v>84</v>
      </c>
      <c r="C18" s="34" t="s">
        <v>88</v>
      </c>
      <c r="D18" s="34" t="s">
        <v>61</v>
      </c>
      <c r="E18" s="34" t="s">
        <v>64</v>
      </c>
      <c r="F18" s="34" t="s">
        <v>88</v>
      </c>
      <c r="G18" s="34" t="s">
        <v>61</v>
      </c>
      <c r="H18" s="34" t="s">
        <v>88</v>
      </c>
      <c r="I18" s="34" t="s">
        <v>88</v>
      </c>
      <c r="J18" s="34" t="s">
        <v>85</v>
      </c>
      <c r="K18" s="34" t="s">
        <v>88</v>
      </c>
      <c r="L18" s="34" t="s">
        <v>88</v>
      </c>
      <c r="M18" s="34" t="s">
        <v>89</v>
      </c>
      <c r="N18" s="34" t="s">
        <v>87</v>
      </c>
      <c r="O18" s="34" t="s">
        <v>86</v>
      </c>
      <c r="P18" s="34" t="s">
        <v>86</v>
      </c>
      <c r="Q18" s="34" t="s">
        <v>89</v>
      </c>
      <c r="R18" s="34" t="s">
        <v>86</v>
      </c>
      <c r="S18" s="34" t="s">
        <v>87</v>
      </c>
      <c r="T18" s="34" t="s">
        <v>87</v>
      </c>
      <c r="U18" s="34" t="s">
        <v>87</v>
      </c>
      <c r="V18" s="34" t="s">
        <v>115</v>
      </c>
      <c r="W18" s="34" t="s">
        <v>87</v>
      </c>
      <c r="X18" s="34" t="s">
        <v>67</v>
      </c>
      <c r="Y18" s="34" t="s">
        <v>88</v>
      </c>
      <c r="Z18" s="34" t="s">
        <v>87</v>
      </c>
      <c r="AA18" s="34" t="s">
        <v>84</v>
      </c>
      <c r="AB18" s="34" t="s">
        <v>88</v>
      </c>
      <c r="AC18" s="34" t="s">
        <v>86</v>
      </c>
      <c r="AD18" s="34" t="s">
        <v>84</v>
      </c>
      <c r="AE18" s="34" t="s">
        <v>89</v>
      </c>
      <c r="AF18" s="34" t="s">
        <v>64</v>
      </c>
      <c r="AG18" s="34" t="s">
        <v>86</v>
      </c>
      <c r="AH18" s="34" t="s">
        <v>116</v>
      </c>
      <c r="AI18" s="34" t="s">
        <v>86</v>
      </c>
    </row>
    <row r="19" spans="1:35" customFormat="1" ht="19.95" customHeight="1" x14ac:dyDescent="0.35">
      <c r="A19" s="35" t="s">
        <v>109</v>
      </c>
      <c r="B19" s="31" t="s">
        <v>123</v>
      </c>
      <c r="C19" s="31" t="s">
        <v>122</v>
      </c>
      <c r="D19" s="31" t="s">
        <v>78</v>
      </c>
      <c r="E19" s="31" t="s">
        <v>79</v>
      </c>
      <c r="F19" s="31" t="s">
        <v>47</v>
      </c>
      <c r="G19" s="31" t="s">
        <v>131</v>
      </c>
      <c r="H19" s="31" t="s">
        <v>75</v>
      </c>
      <c r="I19" s="31" t="s">
        <v>46</v>
      </c>
      <c r="J19" s="31" t="s">
        <v>49</v>
      </c>
      <c r="K19" s="31" t="s">
        <v>133</v>
      </c>
      <c r="L19" s="31" t="s">
        <v>81</v>
      </c>
      <c r="M19" s="31" t="s">
        <v>81</v>
      </c>
      <c r="N19" s="31" t="s">
        <v>83</v>
      </c>
      <c r="O19" s="31" t="s">
        <v>83</v>
      </c>
      <c r="P19" s="31" t="s">
        <v>76</v>
      </c>
      <c r="Q19" s="31" t="s">
        <v>79</v>
      </c>
      <c r="R19" s="31" t="s">
        <v>72</v>
      </c>
      <c r="S19" s="31" t="s">
        <v>46</v>
      </c>
      <c r="T19" s="31" t="s">
        <v>80</v>
      </c>
      <c r="U19" s="31" t="s">
        <v>72</v>
      </c>
      <c r="V19" s="31" t="s">
        <v>83</v>
      </c>
      <c r="W19" s="31" t="s">
        <v>50</v>
      </c>
      <c r="X19" s="31" t="s">
        <v>72</v>
      </c>
      <c r="Y19" s="31" t="s">
        <v>400</v>
      </c>
      <c r="Z19" s="31" t="s">
        <v>73</v>
      </c>
      <c r="AA19" s="31" t="s">
        <v>81</v>
      </c>
      <c r="AB19" s="31" t="s">
        <v>165</v>
      </c>
      <c r="AC19" s="31" t="s">
        <v>75</v>
      </c>
      <c r="AD19" s="31" t="s">
        <v>72</v>
      </c>
      <c r="AE19" s="31" t="s">
        <v>75</v>
      </c>
      <c r="AF19" s="31" t="s">
        <v>133</v>
      </c>
      <c r="AG19" s="31" t="s">
        <v>72</v>
      </c>
      <c r="AH19" s="31" t="s">
        <v>83</v>
      </c>
      <c r="AI19" s="31" t="s">
        <v>151</v>
      </c>
    </row>
    <row r="20" spans="1:35" customFormat="1" ht="19.95" customHeight="1" x14ac:dyDescent="0.35">
      <c r="A20" s="36">
        <v>9</v>
      </c>
      <c r="B20" s="32" t="s">
        <v>84</v>
      </c>
      <c r="C20" s="34" t="s">
        <v>61</v>
      </c>
      <c r="D20" s="34" t="s">
        <v>84</v>
      </c>
      <c r="E20" s="34" t="s">
        <v>86</v>
      </c>
      <c r="F20" s="34" t="s">
        <v>88</v>
      </c>
      <c r="G20" s="34" t="s">
        <v>85</v>
      </c>
      <c r="H20" s="34" t="s">
        <v>84</v>
      </c>
      <c r="I20" s="34" t="s">
        <v>84</v>
      </c>
      <c r="J20" s="34" t="s">
        <v>61</v>
      </c>
      <c r="K20" s="34" t="s">
        <v>84</v>
      </c>
      <c r="L20" s="34" t="s">
        <v>61</v>
      </c>
      <c r="M20" s="34" t="s">
        <v>86</v>
      </c>
      <c r="N20" s="34" t="s">
        <v>61</v>
      </c>
      <c r="O20" s="34" t="s">
        <v>86</v>
      </c>
      <c r="P20" s="34" t="s">
        <v>67</v>
      </c>
      <c r="Q20" s="34" t="s">
        <v>85</v>
      </c>
      <c r="R20" s="34" t="s">
        <v>87</v>
      </c>
      <c r="S20" s="34" t="s">
        <v>128</v>
      </c>
      <c r="T20" s="34" t="s">
        <v>84</v>
      </c>
      <c r="U20" s="34" t="s">
        <v>87</v>
      </c>
      <c r="V20" s="34" t="s">
        <v>87</v>
      </c>
      <c r="W20" s="34" t="s">
        <v>128</v>
      </c>
      <c r="X20" s="34" t="s">
        <v>87</v>
      </c>
      <c r="Y20" s="34" t="s">
        <v>89</v>
      </c>
      <c r="Z20" s="34" t="s">
        <v>88</v>
      </c>
      <c r="AA20" s="34" t="s">
        <v>86</v>
      </c>
      <c r="AB20" s="34" t="s">
        <v>85</v>
      </c>
      <c r="AC20" s="34" t="s">
        <v>84</v>
      </c>
      <c r="AD20" s="34" t="s">
        <v>86</v>
      </c>
      <c r="AE20" s="34" t="s">
        <v>88</v>
      </c>
      <c r="AF20" s="34" t="s">
        <v>88</v>
      </c>
      <c r="AG20" s="34" t="s">
        <v>87</v>
      </c>
      <c r="AH20" s="34" t="s">
        <v>117</v>
      </c>
      <c r="AI20" s="34" t="s">
        <v>85</v>
      </c>
    </row>
    <row r="21" spans="1:35" customFormat="1" ht="19.95" customHeight="1" x14ac:dyDescent="0.35">
      <c r="A21" s="35" t="s">
        <v>71</v>
      </c>
      <c r="B21" s="31" t="s">
        <v>447</v>
      </c>
      <c r="C21" s="31" t="s">
        <v>183</v>
      </c>
      <c r="D21" s="31" t="s">
        <v>46</v>
      </c>
      <c r="E21" s="31" t="s">
        <v>83</v>
      </c>
      <c r="F21" s="31" t="s">
        <v>47</v>
      </c>
      <c r="G21" s="31" t="s">
        <v>80</v>
      </c>
      <c r="H21" s="31" t="s">
        <v>46</v>
      </c>
      <c r="I21" s="31" t="s">
        <v>80</v>
      </c>
      <c r="J21" s="31" t="s">
        <v>48</v>
      </c>
      <c r="K21" s="31" t="s">
        <v>132</v>
      </c>
      <c r="L21" s="31" t="s">
        <v>134</v>
      </c>
      <c r="M21" s="31" t="s">
        <v>46</v>
      </c>
      <c r="N21" s="31" t="s">
        <v>72</v>
      </c>
      <c r="O21" s="31" t="s">
        <v>134</v>
      </c>
      <c r="P21" s="31" t="s">
        <v>79</v>
      </c>
      <c r="Q21" s="31" t="s">
        <v>72</v>
      </c>
      <c r="R21" s="31" t="s">
        <v>83</v>
      </c>
      <c r="S21" s="31" t="s">
        <v>76</v>
      </c>
      <c r="T21" s="31" t="s">
        <v>72</v>
      </c>
      <c r="U21" s="31" t="s">
        <v>83</v>
      </c>
      <c r="V21" s="31" t="s">
        <v>132</v>
      </c>
      <c r="W21" s="31" t="s">
        <v>83</v>
      </c>
      <c r="X21" s="31" t="s">
        <v>131</v>
      </c>
      <c r="Y21" s="31" t="s">
        <v>79</v>
      </c>
      <c r="Z21" s="31" t="s">
        <v>83</v>
      </c>
      <c r="AA21" s="31" t="s">
        <v>48</v>
      </c>
      <c r="AB21" s="31" t="s">
        <v>74</v>
      </c>
      <c r="AC21" s="31" t="s">
        <v>109</v>
      </c>
      <c r="AD21" s="31" t="s">
        <v>83</v>
      </c>
      <c r="AE21" s="31" t="s">
        <v>43</v>
      </c>
      <c r="AF21" s="31" t="s">
        <v>124</v>
      </c>
      <c r="AG21" s="31" t="s">
        <v>79</v>
      </c>
      <c r="AH21" s="31" t="s">
        <v>72</v>
      </c>
      <c r="AI21" s="31" t="s">
        <v>432</v>
      </c>
    </row>
    <row r="22" spans="1:35" customFormat="1" ht="19.95" customHeight="1" x14ac:dyDescent="0.35">
      <c r="A22" s="36">
        <v>4</v>
      </c>
      <c r="B22" s="32" t="s">
        <v>84</v>
      </c>
      <c r="C22" s="34" t="s">
        <v>84</v>
      </c>
      <c r="D22" s="34" t="s">
        <v>88</v>
      </c>
      <c r="E22" s="34" t="s">
        <v>87</v>
      </c>
      <c r="F22" s="34" t="s">
        <v>88</v>
      </c>
      <c r="G22" s="34" t="s">
        <v>84</v>
      </c>
      <c r="H22" s="34" t="s">
        <v>85</v>
      </c>
      <c r="I22" s="34" t="s">
        <v>88</v>
      </c>
      <c r="J22" s="34" t="s">
        <v>84</v>
      </c>
      <c r="K22" s="34" t="s">
        <v>61</v>
      </c>
      <c r="L22" s="34" t="s">
        <v>84</v>
      </c>
      <c r="M22" s="34" t="s">
        <v>61</v>
      </c>
      <c r="N22" s="34" t="s">
        <v>87</v>
      </c>
      <c r="O22" s="34" t="s">
        <v>85</v>
      </c>
      <c r="P22" s="34" t="s">
        <v>61</v>
      </c>
      <c r="Q22" s="34" t="s">
        <v>87</v>
      </c>
      <c r="R22" s="34" t="s">
        <v>86</v>
      </c>
      <c r="S22" s="34" t="s">
        <v>86</v>
      </c>
      <c r="T22" s="34" t="s">
        <v>87</v>
      </c>
      <c r="U22" s="34" t="s">
        <v>84</v>
      </c>
      <c r="V22" s="34" t="s">
        <v>64</v>
      </c>
      <c r="W22" s="34" t="s">
        <v>87</v>
      </c>
      <c r="X22" s="34" t="s">
        <v>89</v>
      </c>
      <c r="Y22" s="34" t="s">
        <v>86</v>
      </c>
      <c r="Z22" s="34" t="s">
        <v>87</v>
      </c>
      <c r="AA22" s="34" t="s">
        <v>61</v>
      </c>
      <c r="AB22" s="34" t="s">
        <v>86</v>
      </c>
      <c r="AC22" s="34" t="s">
        <v>88</v>
      </c>
      <c r="AD22" s="34" t="s">
        <v>61</v>
      </c>
      <c r="AE22" s="34" t="s">
        <v>85</v>
      </c>
      <c r="AF22" s="34" t="s">
        <v>84</v>
      </c>
      <c r="AG22" s="34" t="s">
        <v>88</v>
      </c>
      <c r="AH22" s="34" t="s">
        <v>87</v>
      </c>
      <c r="AI22" s="34" t="s">
        <v>84</v>
      </c>
    </row>
    <row r="23" spans="1:35" customFormat="1" ht="19.95" customHeight="1" x14ac:dyDescent="0.35">
      <c r="A23" s="35" t="s">
        <v>74</v>
      </c>
      <c r="B23" s="31" t="s">
        <v>136</v>
      </c>
      <c r="C23" s="31" t="s">
        <v>73</v>
      </c>
      <c r="D23" s="31" t="s">
        <v>160</v>
      </c>
      <c r="E23" s="31" t="s">
        <v>76</v>
      </c>
      <c r="F23" s="31" t="s">
        <v>48</v>
      </c>
      <c r="G23" s="31" t="s">
        <v>47</v>
      </c>
      <c r="H23" s="31" t="s">
        <v>77</v>
      </c>
      <c r="I23" s="31" t="s">
        <v>156</v>
      </c>
      <c r="J23" s="31" t="s">
        <v>133</v>
      </c>
      <c r="K23" s="31" t="s">
        <v>75</v>
      </c>
      <c r="L23" s="31" t="s">
        <v>77</v>
      </c>
      <c r="M23" s="31" t="s">
        <v>77</v>
      </c>
      <c r="N23" s="31" t="s">
        <v>76</v>
      </c>
      <c r="O23" s="31" t="s">
        <v>81</v>
      </c>
      <c r="P23" s="31" t="s">
        <v>72</v>
      </c>
      <c r="Q23" s="31" t="s">
        <v>72</v>
      </c>
      <c r="R23" s="31" t="s">
        <v>79</v>
      </c>
      <c r="S23" s="31" t="s">
        <v>76</v>
      </c>
      <c r="T23" s="31" t="s">
        <v>400</v>
      </c>
      <c r="U23" s="31" t="s">
        <v>83</v>
      </c>
      <c r="V23" s="31" t="s">
        <v>76</v>
      </c>
      <c r="W23" s="31" t="s">
        <v>134</v>
      </c>
      <c r="X23" s="31" t="s">
        <v>156</v>
      </c>
      <c r="Y23" s="31" t="s">
        <v>74</v>
      </c>
      <c r="Z23" s="31" t="s">
        <v>79</v>
      </c>
      <c r="AA23" s="31" t="s">
        <v>163</v>
      </c>
      <c r="AB23" s="31" t="s">
        <v>74</v>
      </c>
      <c r="AC23" s="31" t="s">
        <v>47</v>
      </c>
      <c r="AD23" s="31" t="s">
        <v>79</v>
      </c>
      <c r="AE23" s="31" t="s">
        <v>432</v>
      </c>
      <c r="AF23" s="31" t="s">
        <v>80</v>
      </c>
      <c r="AG23" s="31" t="s">
        <v>71</v>
      </c>
      <c r="AH23" s="31" t="s">
        <v>72</v>
      </c>
      <c r="AI23" s="31" t="s">
        <v>70</v>
      </c>
    </row>
    <row r="24" spans="1:35" customFormat="1" ht="19.95" customHeight="1" x14ac:dyDescent="0.35">
      <c r="A24" s="36">
        <v>6</v>
      </c>
      <c r="B24" s="32" t="s">
        <v>84</v>
      </c>
      <c r="C24" s="34" t="s">
        <v>86</v>
      </c>
      <c r="D24" s="34" t="s">
        <v>61</v>
      </c>
      <c r="E24" s="34" t="s">
        <v>88</v>
      </c>
      <c r="F24" s="34" t="s">
        <v>84</v>
      </c>
      <c r="G24" s="34" t="s">
        <v>88</v>
      </c>
      <c r="H24" s="34" t="s">
        <v>84</v>
      </c>
      <c r="I24" s="34" t="s">
        <v>84</v>
      </c>
      <c r="J24" s="34" t="s">
        <v>88</v>
      </c>
      <c r="K24" s="34" t="s">
        <v>84</v>
      </c>
      <c r="L24" s="34" t="s">
        <v>64</v>
      </c>
      <c r="M24" s="34" t="s">
        <v>88</v>
      </c>
      <c r="N24" s="34" t="s">
        <v>64</v>
      </c>
      <c r="O24" s="34" t="s">
        <v>127</v>
      </c>
      <c r="P24" s="34" t="s">
        <v>86</v>
      </c>
      <c r="Q24" s="34" t="s">
        <v>87</v>
      </c>
      <c r="R24" s="34" t="s">
        <v>84</v>
      </c>
      <c r="S24" s="34" t="s">
        <v>88</v>
      </c>
      <c r="T24" s="34" t="s">
        <v>88</v>
      </c>
      <c r="U24" s="34" t="s">
        <v>61</v>
      </c>
      <c r="V24" s="34" t="s">
        <v>86</v>
      </c>
      <c r="W24" s="34" t="s">
        <v>86</v>
      </c>
      <c r="X24" s="34" t="s">
        <v>85</v>
      </c>
      <c r="Y24" s="34" t="s">
        <v>61</v>
      </c>
      <c r="Z24" s="34" t="s">
        <v>87</v>
      </c>
      <c r="AA24" s="34" t="s">
        <v>84</v>
      </c>
      <c r="AB24" s="34" t="s">
        <v>86</v>
      </c>
      <c r="AC24" s="34" t="s">
        <v>61</v>
      </c>
      <c r="AD24" s="34" t="s">
        <v>128</v>
      </c>
      <c r="AE24" s="34" t="s">
        <v>84</v>
      </c>
      <c r="AF24" s="34" t="s">
        <v>88</v>
      </c>
      <c r="AG24" s="34" t="s">
        <v>61</v>
      </c>
      <c r="AH24" s="34" t="s">
        <v>87</v>
      </c>
      <c r="AI24" s="34" t="s">
        <v>84</v>
      </c>
    </row>
    <row r="25" spans="1:35" customFormat="1" ht="19.95" customHeight="1" x14ac:dyDescent="0.35">
      <c r="A25" s="35" t="s">
        <v>83</v>
      </c>
      <c r="B25" s="31" t="s">
        <v>161</v>
      </c>
      <c r="C25" s="31" t="s">
        <v>230</v>
      </c>
      <c r="D25" s="31" t="s">
        <v>77</v>
      </c>
      <c r="E25" s="31" t="s">
        <v>72</v>
      </c>
      <c r="F25" s="31" t="s">
        <v>132</v>
      </c>
      <c r="G25" s="31" t="s">
        <v>156</v>
      </c>
      <c r="H25" s="31" t="s">
        <v>83</v>
      </c>
      <c r="I25" s="31" t="s">
        <v>109</v>
      </c>
      <c r="J25" s="31" t="s">
        <v>69</v>
      </c>
      <c r="K25" s="31" t="s">
        <v>83</v>
      </c>
      <c r="L25" s="31" t="s">
        <v>72</v>
      </c>
      <c r="M25" s="31" t="s">
        <v>78</v>
      </c>
      <c r="N25" s="31" t="s">
        <v>76</v>
      </c>
      <c r="O25" s="31" t="s">
        <v>83</v>
      </c>
      <c r="P25" s="31" t="s">
        <v>83</v>
      </c>
      <c r="Q25" s="31" t="s">
        <v>72</v>
      </c>
      <c r="R25" s="31" t="s">
        <v>134</v>
      </c>
      <c r="S25" s="31" t="s">
        <v>72</v>
      </c>
      <c r="T25" s="31" t="s">
        <v>72</v>
      </c>
      <c r="U25" s="31" t="s">
        <v>71</v>
      </c>
      <c r="V25" s="31" t="s">
        <v>76</v>
      </c>
      <c r="W25" s="31" t="s">
        <v>83</v>
      </c>
      <c r="X25" s="31" t="s">
        <v>46</v>
      </c>
      <c r="Y25" s="31" t="s">
        <v>72</v>
      </c>
      <c r="Z25" s="31" t="s">
        <v>72</v>
      </c>
      <c r="AA25" s="31" t="s">
        <v>48</v>
      </c>
      <c r="AB25" s="31" t="s">
        <v>71</v>
      </c>
      <c r="AC25" s="31" t="s">
        <v>134</v>
      </c>
      <c r="AD25" s="31" t="s">
        <v>72</v>
      </c>
      <c r="AE25" s="31" t="s">
        <v>183</v>
      </c>
      <c r="AF25" s="31" t="s">
        <v>164</v>
      </c>
      <c r="AG25" s="31" t="s">
        <v>83</v>
      </c>
      <c r="AH25" s="31" t="s">
        <v>72</v>
      </c>
      <c r="AI25" s="31" t="s">
        <v>162</v>
      </c>
    </row>
    <row r="26" spans="1:35" customFormat="1" ht="19.95" customHeight="1" x14ac:dyDescent="0.35">
      <c r="A26" s="36">
        <v>1</v>
      </c>
      <c r="B26" s="32" t="s">
        <v>88</v>
      </c>
      <c r="C26" s="34" t="s">
        <v>84</v>
      </c>
      <c r="D26" s="34" t="s">
        <v>86</v>
      </c>
      <c r="E26" s="34" t="s">
        <v>87</v>
      </c>
      <c r="F26" s="34" t="s">
        <v>84</v>
      </c>
      <c r="G26" s="34" t="s">
        <v>61</v>
      </c>
      <c r="H26" s="34" t="s">
        <v>87</v>
      </c>
      <c r="I26" s="34" t="s">
        <v>86</v>
      </c>
      <c r="J26" s="34" t="s">
        <v>61</v>
      </c>
      <c r="K26" s="34" t="s">
        <v>87</v>
      </c>
      <c r="L26" s="34" t="s">
        <v>87</v>
      </c>
      <c r="M26" s="34" t="s">
        <v>85</v>
      </c>
      <c r="N26" s="34" t="s">
        <v>127</v>
      </c>
      <c r="O26" s="34" t="s">
        <v>86</v>
      </c>
      <c r="P26" s="34" t="s">
        <v>86</v>
      </c>
      <c r="Q26" s="34" t="s">
        <v>87</v>
      </c>
      <c r="R26" s="34" t="s">
        <v>127</v>
      </c>
      <c r="S26" s="34" t="s">
        <v>87</v>
      </c>
      <c r="T26" s="34" t="s">
        <v>87</v>
      </c>
      <c r="U26" s="34" t="s">
        <v>212</v>
      </c>
      <c r="V26" s="34" t="s">
        <v>86</v>
      </c>
      <c r="W26" s="34" t="s">
        <v>87</v>
      </c>
      <c r="X26" s="34" t="s">
        <v>61</v>
      </c>
      <c r="Y26" s="34" t="s">
        <v>87</v>
      </c>
      <c r="Z26" s="34" t="s">
        <v>87</v>
      </c>
      <c r="AA26" s="34" t="s">
        <v>61</v>
      </c>
      <c r="AB26" s="34" t="s">
        <v>86</v>
      </c>
      <c r="AC26" s="34" t="s">
        <v>86</v>
      </c>
      <c r="AD26" s="34" t="s">
        <v>87</v>
      </c>
      <c r="AE26" s="34" t="s">
        <v>61</v>
      </c>
      <c r="AF26" s="34" t="s">
        <v>84</v>
      </c>
      <c r="AG26" s="34" t="s">
        <v>86</v>
      </c>
      <c r="AH26" s="34" t="s">
        <v>87</v>
      </c>
      <c r="AI26" s="34" t="s">
        <v>88</v>
      </c>
    </row>
    <row r="27" spans="1:35" customFormat="1" ht="19.95" customHeight="1" x14ac:dyDescent="0.35">
      <c r="A27" s="35" t="s">
        <v>76</v>
      </c>
      <c r="B27" s="31" t="s">
        <v>122</v>
      </c>
      <c r="C27" s="49" t="s">
        <v>163</v>
      </c>
      <c r="D27" s="49" t="s">
        <v>124</v>
      </c>
      <c r="E27" s="31" t="s">
        <v>76</v>
      </c>
      <c r="F27" s="31" t="s">
        <v>109</v>
      </c>
      <c r="G27" s="31" t="s">
        <v>47</v>
      </c>
      <c r="H27" s="31" t="s">
        <v>77</v>
      </c>
      <c r="I27" s="31" t="s">
        <v>47</v>
      </c>
      <c r="J27" s="31" t="s">
        <v>163</v>
      </c>
      <c r="K27" s="31" t="s">
        <v>73</v>
      </c>
      <c r="L27" s="31" t="s">
        <v>83</v>
      </c>
      <c r="M27" s="31" t="s">
        <v>133</v>
      </c>
      <c r="N27" s="31" t="s">
        <v>79</v>
      </c>
      <c r="O27" s="31" t="s">
        <v>71</v>
      </c>
      <c r="P27" s="31" t="s">
        <v>83</v>
      </c>
      <c r="Q27" s="31" t="s">
        <v>72</v>
      </c>
      <c r="R27" s="31" t="s">
        <v>71</v>
      </c>
      <c r="S27" s="31" t="s">
        <v>72</v>
      </c>
      <c r="T27" s="31" t="s">
        <v>76</v>
      </c>
      <c r="U27" s="31" t="s">
        <v>72</v>
      </c>
      <c r="V27" s="31" t="s">
        <v>109</v>
      </c>
      <c r="W27" s="31" t="s">
        <v>83</v>
      </c>
      <c r="X27" s="31" t="s">
        <v>77</v>
      </c>
      <c r="Y27" s="31" t="s">
        <v>83</v>
      </c>
      <c r="Z27" s="31" t="s">
        <v>79</v>
      </c>
      <c r="AA27" s="31" t="s">
        <v>164</v>
      </c>
      <c r="AB27" s="31" t="s">
        <v>76</v>
      </c>
      <c r="AC27" s="31" t="s">
        <v>79</v>
      </c>
      <c r="AD27" s="31" t="s">
        <v>83</v>
      </c>
      <c r="AE27" s="31" t="s">
        <v>69</v>
      </c>
      <c r="AF27" s="31" t="s">
        <v>164</v>
      </c>
      <c r="AG27" s="31" t="s">
        <v>76</v>
      </c>
      <c r="AH27" s="31" t="s">
        <v>72</v>
      </c>
      <c r="AI27" s="31" t="s">
        <v>133</v>
      </c>
    </row>
    <row r="28" spans="1:35" customFormat="1" ht="19.95" customHeight="1" x14ac:dyDescent="0.35">
      <c r="A28" s="36">
        <v>3</v>
      </c>
      <c r="B28" s="32" t="s">
        <v>88</v>
      </c>
      <c r="C28" s="34" t="s">
        <v>86</v>
      </c>
      <c r="D28" s="34" t="s">
        <v>84</v>
      </c>
      <c r="E28" s="34" t="s">
        <v>88</v>
      </c>
      <c r="F28" s="34" t="s">
        <v>86</v>
      </c>
      <c r="G28" s="34" t="s">
        <v>88</v>
      </c>
      <c r="H28" s="34" t="s">
        <v>84</v>
      </c>
      <c r="I28" s="34" t="s">
        <v>88</v>
      </c>
      <c r="J28" s="34" t="s">
        <v>88</v>
      </c>
      <c r="K28" s="34" t="s">
        <v>88</v>
      </c>
      <c r="L28" s="34" t="s">
        <v>86</v>
      </c>
      <c r="M28" s="34" t="s">
        <v>88</v>
      </c>
      <c r="N28" s="34" t="s">
        <v>61</v>
      </c>
      <c r="O28" s="34" t="s">
        <v>85</v>
      </c>
      <c r="P28" s="34" t="s">
        <v>84</v>
      </c>
      <c r="Q28" s="34" t="s">
        <v>87</v>
      </c>
      <c r="R28" s="34" t="s">
        <v>89</v>
      </c>
      <c r="S28" s="34" t="s">
        <v>87</v>
      </c>
      <c r="T28" s="34" t="s">
        <v>86</v>
      </c>
      <c r="U28" s="34" t="s">
        <v>87</v>
      </c>
      <c r="V28" s="34" t="s">
        <v>61</v>
      </c>
      <c r="W28" s="34" t="s">
        <v>87</v>
      </c>
      <c r="X28" s="34" t="s">
        <v>88</v>
      </c>
      <c r="Y28" s="34" t="s">
        <v>86</v>
      </c>
      <c r="Z28" s="34" t="s">
        <v>86</v>
      </c>
      <c r="AA28" s="34" t="s">
        <v>61</v>
      </c>
      <c r="AB28" s="34" t="s">
        <v>87</v>
      </c>
      <c r="AC28" s="34" t="s">
        <v>86</v>
      </c>
      <c r="AD28" s="34" t="s">
        <v>61</v>
      </c>
      <c r="AE28" s="34" t="s">
        <v>61</v>
      </c>
      <c r="AF28" s="34" t="s">
        <v>84</v>
      </c>
      <c r="AG28" s="34" t="s">
        <v>84</v>
      </c>
      <c r="AH28" s="34" t="s">
        <v>87</v>
      </c>
      <c r="AI28" s="34" t="s">
        <v>86</v>
      </c>
    </row>
    <row r="29" spans="1:35" x14ac:dyDescent="0.25">
      <c r="C29" s="46"/>
    </row>
  </sheetData>
  <sheetProtection algorithmName="SHA-512" hashValue="WwJVy1lSrN2zaen0/GNHxOOw3tjedByKkVzGuJK/3audgF36dw8SdWra3PlNjshmn979Kr4wRQUQwvxUYaAvUA==" saltValue="Mt/2zWJPAGU4Ej/v7+fbKg==" spinCount="100000" sheet="1" objects="1" scenarios="1"/>
  <mergeCells count="9">
    <mergeCell ref="A2:M2"/>
    <mergeCell ref="N2:O2"/>
    <mergeCell ref="W3:AA3"/>
    <mergeCell ref="AB3:AE3"/>
    <mergeCell ref="AF3:AI3"/>
    <mergeCell ref="C3:D3"/>
    <mergeCell ref="E3:H3"/>
    <mergeCell ref="I3:K3"/>
    <mergeCell ref="L3:V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A7 B5:AI7 B13:AI28 B12 D12 F12:I12 B9:AI9 B8:E8 G8:I8 B11:AI11 B10:H10 J10 K8:T8 K12:L12 N10 N12:W12 P10:U10 V8:Y8 W10:X10 Y12:AE12 Z10:AI10 AA8 AC8:AI8 AG12:AI12 A9 A11 A13 A15 A17 A19 A21 A23 A25 A27"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59B87-F930-4D94-9AD4-CCE78B295297}">
  <sheetPr>
    <pageSetUpPr fitToPage="1"/>
  </sheetPr>
  <dimension ref="A1:AI30"/>
  <sheetViews>
    <sheetView showGridLines="0" zoomScale="81" zoomScaleNormal="81" workbookViewId="0">
      <selection activeCell="B1" sqref="B1"/>
    </sheetView>
  </sheetViews>
  <sheetFormatPr defaultColWidth="9.109375" defaultRowHeight="13.8" x14ac:dyDescent="0.25"/>
  <cols>
    <col min="1" max="1" width="32.21875" style="3" customWidth="1"/>
    <col min="2" max="35" width="11.77734375" style="3" customWidth="1"/>
    <col min="36" max="16384" width="9.109375" style="3"/>
  </cols>
  <sheetData>
    <row r="1" spans="1:35" ht="25.8" x14ac:dyDescent="0.5">
      <c r="A1" s="30" t="str">
        <f>HYPERLINK("#Contents!A1","Return to Contents")</f>
        <v>Return to Contents</v>
      </c>
      <c r="B1" s="45" t="s">
        <v>294</v>
      </c>
      <c r="C1" s="45"/>
      <c r="D1" s="45"/>
      <c r="E1" s="45"/>
      <c r="F1" s="45"/>
      <c r="G1" s="45"/>
      <c r="H1" s="45"/>
      <c r="I1" s="45"/>
      <c r="J1" s="45"/>
      <c r="K1" s="45"/>
      <c r="L1" s="45"/>
      <c r="M1" s="45"/>
      <c r="N1" s="45"/>
      <c r="O1" s="24"/>
      <c r="P1" s="24"/>
      <c r="Q1" s="24"/>
      <c r="R1" s="24"/>
      <c r="S1" s="24"/>
      <c r="T1" s="24"/>
      <c r="U1"/>
    </row>
    <row r="2" spans="1:35" ht="84.6" customHeight="1" thickBot="1" x14ac:dyDescent="0.35">
      <c r="A2" s="195" t="s">
        <v>615</v>
      </c>
      <c r="B2" s="197"/>
      <c r="C2" s="197"/>
      <c r="D2" s="197"/>
      <c r="E2" s="197"/>
      <c r="F2" s="197"/>
      <c r="G2" s="197"/>
      <c r="H2" s="197"/>
      <c r="I2" s="197"/>
      <c r="J2" s="197"/>
      <c r="K2" s="197"/>
      <c r="L2" s="197"/>
      <c r="M2" s="197"/>
      <c r="N2" s="202" t="s">
        <v>578</v>
      </c>
      <c r="O2" s="202"/>
      <c r="P2" s="48"/>
      <c r="Q2" s="48"/>
      <c r="R2" s="48"/>
      <c r="S2" s="44"/>
      <c r="T2" s="44"/>
      <c r="U2"/>
    </row>
    <row r="3" spans="1:35" customFormat="1" ht="14.4" customHeight="1" thickTop="1" x14ac:dyDescent="0.3">
      <c r="A3" s="43"/>
      <c r="B3" s="43"/>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344</v>
      </c>
      <c r="C6" s="32" t="s">
        <v>345</v>
      </c>
      <c r="D6" s="32" t="s">
        <v>452</v>
      </c>
      <c r="E6" s="32" t="s">
        <v>112</v>
      </c>
      <c r="F6" s="32" t="s">
        <v>410</v>
      </c>
      <c r="G6" s="32" t="s">
        <v>237</v>
      </c>
      <c r="H6" s="32" t="s">
        <v>348</v>
      </c>
      <c r="I6" s="32" t="s">
        <v>359</v>
      </c>
      <c r="J6" s="32" t="s">
        <v>454</v>
      </c>
      <c r="K6" s="32" t="s">
        <v>351</v>
      </c>
      <c r="L6" s="32" t="s">
        <v>149</v>
      </c>
      <c r="M6" s="32" t="s">
        <v>352</v>
      </c>
      <c r="N6" s="32" t="s">
        <v>160</v>
      </c>
      <c r="O6" s="32" t="s">
        <v>402</v>
      </c>
      <c r="P6" s="32" t="s">
        <v>121</v>
      </c>
      <c r="Q6" s="32" t="s">
        <v>69</v>
      </c>
      <c r="R6" s="32" t="s">
        <v>263</v>
      </c>
      <c r="S6" s="32" t="s">
        <v>353</v>
      </c>
      <c r="T6" s="32" t="s">
        <v>517</v>
      </c>
      <c r="U6" s="32" t="s">
        <v>49</v>
      </c>
      <c r="V6" s="32" t="s">
        <v>355</v>
      </c>
      <c r="W6" s="32" t="s">
        <v>456</v>
      </c>
      <c r="X6" s="32" t="s">
        <v>255</v>
      </c>
      <c r="Y6" s="32" t="s">
        <v>18</v>
      </c>
      <c r="Z6" s="32" t="s">
        <v>280</v>
      </c>
      <c r="AA6" s="32" t="s">
        <v>457</v>
      </c>
      <c r="AB6" s="32" t="s">
        <v>498</v>
      </c>
      <c r="AC6" s="32" t="s">
        <v>543</v>
      </c>
      <c r="AD6" s="32" t="s">
        <v>162</v>
      </c>
      <c r="AE6" s="32" t="s">
        <v>361</v>
      </c>
      <c r="AF6" s="32" t="s">
        <v>362</v>
      </c>
      <c r="AG6" s="32" t="s">
        <v>363</v>
      </c>
      <c r="AH6" s="32" t="s">
        <v>109</v>
      </c>
      <c r="AI6" s="32" t="s">
        <v>364</v>
      </c>
    </row>
    <row r="7" spans="1:35" customFormat="1" ht="19.95" customHeight="1" x14ac:dyDescent="0.35">
      <c r="A7" s="35" t="s">
        <v>134</v>
      </c>
      <c r="B7" s="31" t="s">
        <v>540</v>
      </c>
      <c r="C7" s="31" t="s">
        <v>606</v>
      </c>
      <c r="D7" s="31" t="s">
        <v>415</v>
      </c>
      <c r="E7" s="31" t="s">
        <v>121</v>
      </c>
      <c r="F7" s="31" t="s">
        <v>475</v>
      </c>
      <c r="G7" s="31" t="s">
        <v>27</v>
      </c>
      <c r="H7" s="31" t="s">
        <v>442</v>
      </c>
      <c r="I7" s="31" t="s">
        <v>504</v>
      </c>
      <c r="J7" s="31" t="s">
        <v>92</v>
      </c>
      <c r="K7" s="31" t="s">
        <v>278</v>
      </c>
      <c r="L7" s="31" t="s">
        <v>130</v>
      </c>
      <c r="M7" s="31" t="s">
        <v>429</v>
      </c>
      <c r="N7" s="31" t="s">
        <v>73</v>
      </c>
      <c r="O7" s="31" t="s">
        <v>50</v>
      </c>
      <c r="P7" s="31" t="s">
        <v>163</v>
      </c>
      <c r="Q7" s="31" t="s">
        <v>75</v>
      </c>
      <c r="R7" s="31" t="s">
        <v>122</v>
      </c>
      <c r="S7" s="31" t="s">
        <v>50</v>
      </c>
      <c r="T7" s="31" t="s">
        <v>224</v>
      </c>
      <c r="U7" s="31" t="s">
        <v>75</v>
      </c>
      <c r="V7" s="31" t="s">
        <v>17</v>
      </c>
      <c r="W7" s="31" t="s">
        <v>153</v>
      </c>
      <c r="X7" s="31" t="s">
        <v>506</v>
      </c>
      <c r="Y7" s="31" t="s">
        <v>50</v>
      </c>
      <c r="Z7" s="31" t="s">
        <v>158</v>
      </c>
      <c r="AA7" s="31" t="s">
        <v>438</v>
      </c>
      <c r="AB7" s="31" t="s">
        <v>18</v>
      </c>
      <c r="AC7" s="31" t="s">
        <v>462</v>
      </c>
      <c r="AD7" s="31" t="s">
        <v>134</v>
      </c>
      <c r="AE7" s="31" t="s">
        <v>568</v>
      </c>
      <c r="AF7" s="31" t="s">
        <v>607</v>
      </c>
      <c r="AG7" s="31" t="s">
        <v>130</v>
      </c>
      <c r="AH7" s="31" t="s">
        <v>83</v>
      </c>
      <c r="AI7" s="31" t="s">
        <v>524</v>
      </c>
    </row>
    <row r="8" spans="1:35" customFormat="1" ht="19.95" customHeight="1" x14ac:dyDescent="0.35">
      <c r="A8" s="36">
        <v>5</v>
      </c>
      <c r="B8" s="34">
        <v>0.26</v>
      </c>
      <c r="C8" s="34" t="s">
        <v>66</v>
      </c>
      <c r="D8" s="34" t="s">
        <v>147</v>
      </c>
      <c r="E8" s="34" t="s">
        <v>68</v>
      </c>
      <c r="F8" s="34" t="s">
        <v>113</v>
      </c>
      <c r="G8" s="34" t="s">
        <v>104</v>
      </c>
      <c r="H8" s="34" t="s">
        <v>52</v>
      </c>
      <c r="I8" s="34" t="s">
        <v>66</v>
      </c>
      <c r="J8" s="34" t="s">
        <v>104</v>
      </c>
      <c r="K8" s="34" t="s">
        <v>52</v>
      </c>
      <c r="L8" s="34" t="s">
        <v>68</v>
      </c>
      <c r="M8" s="34" t="s">
        <v>129</v>
      </c>
      <c r="N8" s="34" t="s">
        <v>66</v>
      </c>
      <c r="O8" s="34">
        <v>0.38</v>
      </c>
      <c r="P8" s="34" t="s">
        <v>57</v>
      </c>
      <c r="Q8" s="34" t="s">
        <v>143</v>
      </c>
      <c r="R8" s="34">
        <v>0.56000000000000005</v>
      </c>
      <c r="S8" s="34" t="s">
        <v>166</v>
      </c>
      <c r="T8" s="34" t="s">
        <v>62</v>
      </c>
      <c r="U8" s="34" t="s">
        <v>205</v>
      </c>
      <c r="V8" s="34">
        <v>0.37</v>
      </c>
      <c r="W8" s="34" t="s">
        <v>65</v>
      </c>
      <c r="X8" s="34">
        <v>0.42</v>
      </c>
      <c r="Y8" s="34" t="s">
        <v>66</v>
      </c>
      <c r="Z8" s="34" t="s">
        <v>68</v>
      </c>
      <c r="AA8" s="34" t="s">
        <v>114</v>
      </c>
      <c r="AB8" s="34" t="s">
        <v>62</v>
      </c>
      <c r="AC8" s="34">
        <v>0.35</v>
      </c>
      <c r="AD8" s="34" t="s">
        <v>66</v>
      </c>
      <c r="AE8" s="34">
        <v>0.28000000000000003</v>
      </c>
      <c r="AF8" s="34" t="s">
        <v>42</v>
      </c>
      <c r="AG8" s="34" t="s">
        <v>52</v>
      </c>
      <c r="AH8" s="34" t="s">
        <v>67</v>
      </c>
      <c r="AI8" s="34" t="s">
        <v>114</v>
      </c>
    </row>
    <row r="9" spans="1:35" customFormat="1" ht="19.95" customHeight="1" x14ac:dyDescent="0.35">
      <c r="A9" s="35" t="s">
        <v>73</v>
      </c>
      <c r="B9" s="31" t="s">
        <v>608</v>
      </c>
      <c r="C9" s="31" t="s">
        <v>609</v>
      </c>
      <c r="D9" s="31" t="s">
        <v>217</v>
      </c>
      <c r="E9" s="31" t="s">
        <v>124</v>
      </c>
      <c r="F9" s="31" t="s">
        <v>468</v>
      </c>
      <c r="G9" s="31" t="s">
        <v>259</v>
      </c>
      <c r="H9" s="31" t="s">
        <v>474</v>
      </c>
      <c r="I9" s="31" t="s">
        <v>520</v>
      </c>
      <c r="J9" s="31" t="s">
        <v>285</v>
      </c>
      <c r="K9" s="31" t="s">
        <v>474</v>
      </c>
      <c r="L9" s="31" t="s">
        <v>151</v>
      </c>
      <c r="M9" s="31" t="s">
        <v>134</v>
      </c>
      <c r="N9" s="31" t="s">
        <v>162</v>
      </c>
      <c r="O9" s="31" t="s">
        <v>80</v>
      </c>
      <c r="P9" s="31" t="s">
        <v>75</v>
      </c>
      <c r="Q9" s="31" t="s">
        <v>400</v>
      </c>
      <c r="R9" s="31" t="s">
        <v>72</v>
      </c>
      <c r="S9" s="31" t="s">
        <v>19</v>
      </c>
      <c r="T9" s="31" t="s">
        <v>251</v>
      </c>
      <c r="U9" s="31" t="s">
        <v>134</v>
      </c>
      <c r="V9" s="31" t="s">
        <v>47</v>
      </c>
      <c r="W9" s="31" t="s">
        <v>485</v>
      </c>
      <c r="X9" s="31" t="s">
        <v>447</v>
      </c>
      <c r="Y9" s="31" t="s">
        <v>43</v>
      </c>
      <c r="Z9" s="31" t="s">
        <v>92</v>
      </c>
      <c r="AA9" s="31" t="s">
        <v>71</v>
      </c>
      <c r="AB9" s="31" t="s">
        <v>610</v>
      </c>
      <c r="AC9" s="31" t="s">
        <v>93</v>
      </c>
      <c r="AD9" s="31" t="s">
        <v>71</v>
      </c>
      <c r="AE9" s="31" t="s">
        <v>70</v>
      </c>
      <c r="AF9" s="31" t="s">
        <v>230</v>
      </c>
      <c r="AG9" s="31" t="s">
        <v>165</v>
      </c>
      <c r="AH9" s="31" t="s">
        <v>79</v>
      </c>
      <c r="AI9" s="31" t="s">
        <v>611</v>
      </c>
    </row>
    <row r="10" spans="1:35" customFormat="1" ht="19.95" customHeight="1" x14ac:dyDescent="0.35">
      <c r="A10" s="36">
        <v>10</v>
      </c>
      <c r="B10" s="34">
        <v>0.23</v>
      </c>
      <c r="C10" s="34" t="s">
        <v>104</v>
      </c>
      <c r="D10" s="34">
        <v>0.21</v>
      </c>
      <c r="E10" s="34" t="s">
        <v>154</v>
      </c>
      <c r="F10" s="34" t="s">
        <v>66</v>
      </c>
      <c r="G10" s="34" t="s">
        <v>104</v>
      </c>
      <c r="H10" s="34" t="s">
        <v>118</v>
      </c>
      <c r="I10" s="34">
        <v>0.3</v>
      </c>
      <c r="J10" s="34" t="s">
        <v>118</v>
      </c>
      <c r="K10" s="34" t="s">
        <v>62</v>
      </c>
      <c r="L10" s="34" t="s">
        <v>38</v>
      </c>
      <c r="M10" s="34" t="s">
        <v>86</v>
      </c>
      <c r="N10" s="34">
        <v>0.44</v>
      </c>
      <c r="O10" s="34" t="s">
        <v>62</v>
      </c>
      <c r="P10" s="34">
        <v>0.35</v>
      </c>
      <c r="Q10" s="34" t="s">
        <v>147</v>
      </c>
      <c r="R10" s="34" t="s">
        <v>87</v>
      </c>
      <c r="S10" s="34">
        <v>0.43</v>
      </c>
      <c r="T10" s="34">
        <v>0.44</v>
      </c>
      <c r="U10" s="34" t="s">
        <v>62</v>
      </c>
      <c r="V10" s="34" t="s">
        <v>64</v>
      </c>
      <c r="W10" s="34" t="s">
        <v>192</v>
      </c>
      <c r="X10" s="34" t="s">
        <v>115</v>
      </c>
      <c r="Y10" s="34">
        <v>0.3</v>
      </c>
      <c r="Z10" s="34" t="s">
        <v>192</v>
      </c>
      <c r="AA10" s="34" t="s">
        <v>86</v>
      </c>
      <c r="AB10" s="34">
        <v>0.42</v>
      </c>
      <c r="AC10" s="34" t="s">
        <v>113</v>
      </c>
      <c r="AD10" s="34" t="s">
        <v>114</v>
      </c>
      <c r="AE10" s="34" t="s">
        <v>61</v>
      </c>
      <c r="AF10" s="34" t="s">
        <v>61</v>
      </c>
      <c r="AG10" s="34">
        <v>0.27</v>
      </c>
      <c r="AH10" s="34" t="s">
        <v>68</v>
      </c>
      <c r="AI10" s="34">
        <v>0.39</v>
      </c>
    </row>
    <row r="11" spans="1:35" customFormat="1" ht="19.95" customHeight="1" x14ac:dyDescent="0.35">
      <c r="A11" s="35" t="s">
        <v>72</v>
      </c>
      <c r="B11" s="31" t="s">
        <v>612</v>
      </c>
      <c r="C11" s="31" t="s">
        <v>613</v>
      </c>
      <c r="D11" s="31" t="s">
        <v>426</v>
      </c>
      <c r="E11" s="31" t="s">
        <v>476</v>
      </c>
      <c r="F11" s="31" t="s">
        <v>470</v>
      </c>
      <c r="G11" s="31" t="s">
        <v>462</v>
      </c>
      <c r="H11" s="31" t="s">
        <v>45</v>
      </c>
      <c r="I11" s="31" t="s">
        <v>106</v>
      </c>
      <c r="J11" s="31" t="s">
        <v>609</v>
      </c>
      <c r="K11" s="31" t="s">
        <v>98</v>
      </c>
      <c r="L11" s="31" t="s">
        <v>134</v>
      </c>
      <c r="M11" s="31" t="s">
        <v>424</v>
      </c>
      <c r="N11" s="31" t="s">
        <v>72</v>
      </c>
      <c r="O11" s="31" t="s">
        <v>133</v>
      </c>
      <c r="P11" s="31" t="s">
        <v>83</v>
      </c>
      <c r="Q11" s="31" t="s">
        <v>134</v>
      </c>
      <c r="R11" s="31" t="s">
        <v>47</v>
      </c>
      <c r="S11" s="31" t="s">
        <v>79</v>
      </c>
      <c r="T11" s="31" t="s">
        <v>47</v>
      </c>
      <c r="U11" s="31" t="s">
        <v>134</v>
      </c>
      <c r="V11" s="31" t="s">
        <v>405</v>
      </c>
      <c r="W11" s="31" t="s">
        <v>133</v>
      </c>
      <c r="X11" s="31" t="s">
        <v>137</v>
      </c>
      <c r="Y11" s="31" t="s">
        <v>74</v>
      </c>
      <c r="Z11" s="31" t="s">
        <v>75</v>
      </c>
      <c r="AA11" s="31" t="s">
        <v>614</v>
      </c>
      <c r="AB11" s="31" t="s">
        <v>432</v>
      </c>
      <c r="AC11" s="31" t="s">
        <v>432</v>
      </c>
      <c r="AD11" s="31" t="s">
        <v>134</v>
      </c>
      <c r="AE11" s="31" t="s">
        <v>376</v>
      </c>
      <c r="AF11" s="31" t="s">
        <v>254</v>
      </c>
      <c r="AG11" s="31" t="s">
        <v>132</v>
      </c>
      <c r="AH11" s="31" t="s">
        <v>76</v>
      </c>
      <c r="AI11" s="31" t="s">
        <v>161</v>
      </c>
    </row>
    <row r="12" spans="1:35" customFormat="1" ht="19.95" customHeight="1" x14ac:dyDescent="0.35">
      <c r="A12" s="36">
        <v>0</v>
      </c>
      <c r="B12" s="34">
        <v>0.19</v>
      </c>
      <c r="C12" s="34" t="s">
        <v>129</v>
      </c>
      <c r="D12" s="34" t="s">
        <v>65</v>
      </c>
      <c r="E12" s="34" t="s">
        <v>181</v>
      </c>
      <c r="F12" s="34" t="s">
        <v>117</v>
      </c>
      <c r="G12" s="34" t="s">
        <v>68</v>
      </c>
      <c r="H12" s="34" t="s">
        <v>117</v>
      </c>
      <c r="I12" s="34" t="s">
        <v>116</v>
      </c>
      <c r="J12" s="34" t="s">
        <v>52</v>
      </c>
      <c r="K12" s="34" t="s">
        <v>65</v>
      </c>
      <c r="L12" s="34" t="s">
        <v>84</v>
      </c>
      <c r="M12" s="34" t="s">
        <v>103</v>
      </c>
      <c r="N12" s="34" t="s">
        <v>86</v>
      </c>
      <c r="O12" s="34" t="s">
        <v>126</v>
      </c>
      <c r="P12" s="34" t="s">
        <v>88</v>
      </c>
      <c r="Q12" s="34" t="s">
        <v>117</v>
      </c>
      <c r="R12" s="34">
        <v>0.22</v>
      </c>
      <c r="S12" s="34" t="s">
        <v>86</v>
      </c>
      <c r="T12" s="34" t="s">
        <v>84</v>
      </c>
      <c r="U12" s="34" t="s">
        <v>117</v>
      </c>
      <c r="V12" s="34" t="s">
        <v>118</v>
      </c>
      <c r="W12" s="34" t="s">
        <v>84</v>
      </c>
      <c r="X12" s="34" t="s">
        <v>117</v>
      </c>
      <c r="Y12" s="34" t="s">
        <v>85</v>
      </c>
      <c r="Z12" s="34" t="s">
        <v>84</v>
      </c>
      <c r="AA12" s="34" t="s">
        <v>141</v>
      </c>
      <c r="AB12" s="34" t="s">
        <v>61</v>
      </c>
      <c r="AC12" s="34" t="s">
        <v>64</v>
      </c>
      <c r="AD12" s="34" t="s">
        <v>147</v>
      </c>
      <c r="AE12" s="34" t="s">
        <v>53</v>
      </c>
      <c r="AF12" s="34" t="s">
        <v>53</v>
      </c>
      <c r="AG12" s="34" t="s">
        <v>154</v>
      </c>
      <c r="AH12" s="34">
        <v>0.36</v>
      </c>
      <c r="AI12" s="34" t="s">
        <v>61</v>
      </c>
    </row>
    <row r="13" spans="1:35" customFormat="1" ht="19.95" customHeight="1" x14ac:dyDescent="0.35">
      <c r="A13" s="35" t="s">
        <v>400</v>
      </c>
      <c r="B13" s="31" t="s">
        <v>443</v>
      </c>
      <c r="C13" s="31" t="s">
        <v>436</v>
      </c>
      <c r="D13" s="31" t="s">
        <v>449</v>
      </c>
      <c r="E13" s="31" t="s">
        <v>400</v>
      </c>
      <c r="F13" s="31" t="s">
        <v>161</v>
      </c>
      <c r="G13" s="31" t="s">
        <v>70</v>
      </c>
      <c r="H13" s="31" t="s">
        <v>70</v>
      </c>
      <c r="I13" s="31" t="s">
        <v>157</v>
      </c>
      <c r="J13" s="31" t="s">
        <v>43</v>
      </c>
      <c r="K13" s="31" t="s">
        <v>69</v>
      </c>
      <c r="L13" s="31" t="s">
        <v>163</v>
      </c>
      <c r="M13" s="31" t="s">
        <v>73</v>
      </c>
      <c r="N13" s="31" t="s">
        <v>79</v>
      </c>
      <c r="O13" s="31" t="s">
        <v>134</v>
      </c>
      <c r="P13" s="31" t="s">
        <v>79</v>
      </c>
      <c r="Q13" s="31" t="s">
        <v>79</v>
      </c>
      <c r="R13" s="31" t="s">
        <v>72</v>
      </c>
      <c r="S13" s="31" t="s">
        <v>165</v>
      </c>
      <c r="T13" s="31" t="s">
        <v>183</v>
      </c>
      <c r="U13" s="31" t="s">
        <v>72</v>
      </c>
      <c r="V13" s="31" t="s">
        <v>74</v>
      </c>
      <c r="W13" s="31" t="s">
        <v>161</v>
      </c>
      <c r="X13" s="31" t="s">
        <v>132</v>
      </c>
      <c r="Y13" s="31" t="s">
        <v>82</v>
      </c>
      <c r="Z13" s="31" t="s">
        <v>131</v>
      </c>
      <c r="AA13" s="31" t="s">
        <v>72</v>
      </c>
      <c r="AB13" s="31" t="s">
        <v>449</v>
      </c>
      <c r="AC13" s="31" t="s">
        <v>183</v>
      </c>
      <c r="AD13" s="31" t="s">
        <v>79</v>
      </c>
      <c r="AE13" s="31" t="s">
        <v>109</v>
      </c>
      <c r="AF13" s="31" t="s">
        <v>80</v>
      </c>
      <c r="AG13" s="31" t="s">
        <v>81</v>
      </c>
      <c r="AH13" s="31" t="s">
        <v>79</v>
      </c>
      <c r="AI13" s="31" t="s">
        <v>474</v>
      </c>
    </row>
    <row r="14" spans="1:35" customFormat="1" ht="19.95" customHeight="1" x14ac:dyDescent="0.35">
      <c r="A14" s="36">
        <v>8</v>
      </c>
      <c r="B14" s="34">
        <v>0.06</v>
      </c>
      <c r="C14" s="34" t="s">
        <v>61</v>
      </c>
      <c r="D14" s="34" t="s">
        <v>64</v>
      </c>
      <c r="E14" s="34" t="s">
        <v>61</v>
      </c>
      <c r="F14" s="34" t="s">
        <v>89</v>
      </c>
      <c r="G14" s="34" t="s">
        <v>61</v>
      </c>
      <c r="H14" s="34" t="s">
        <v>64</v>
      </c>
      <c r="I14" s="34" t="s">
        <v>85</v>
      </c>
      <c r="J14" s="34" t="s">
        <v>85</v>
      </c>
      <c r="K14" s="34" t="s">
        <v>64</v>
      </c>
      <c r="L14" s="34" t="s">
        <v>127</v>
      </c>
      <c r="M14" s="34" t="s">
        <v>88</v>
      </c>
      <c r="N14" s="34" t="s">
        <v>89</v>
      </c>
      <c r="O14" s="34" t="s">
        <v>89</v>
      </c>
      <c r="P14" s="34" t="s">
        <v>61</v>
      </c>
      <c r="Q14" s="34">
        <v>7.0000000000000007E-2</v>
      </c>
      <c r="R14" s="34" t="s">
        <v>87</v>
      </c>
      <c r="S14" s="34" t="s">
        <v>166</v>
      </c>
      <c r="T14" s="34" t="s">
        <v>64</v>
      </c>
      <c r="U14" s="34" t="s">
        <v>87</v>
      </c>
      <c r="V14" s="34" t="s">
        <v>84</v>
      </c>
      <c r="W14" s="34" t="s">
        <v>116</v>
      </c>
      <c r="X14" s="34" t="s">
        <v>84</v>
      </c>
      <c r="Y14" s="34" t="s">
        <v>154</v>
      </c>
      <c r="Z14" s="34" t="s">
        <v>64</v>
      </c>
      <c r="AA14" s="34" t="s">
        <v>87</v>
      </c>
      <c r="AB14" s="34" t="s">
        <v>67</v>
      </c>
      <c r="AC14" s="34" t="s">
        <v>127</v>
      </c>
      <c r="AD14" s="34" t="s">
        <v>115</v>
      </c>
      <c r="AE14" s="34" t="s">
        <v>86</v>
      </c>
      <c r="AF14" s="34" t="s">
        <v>88</v>
      </c>
      <c r="AG14" s="34" t="s">
        <v>89</v>
      </c>
      <c r="AH14" s="34" t="s">
        <v>104</v>
      </c>
      <c r="AI14" s="34" t="s">
        <v>127</v>
      </c>
    </row>
    <row r="15" spans="1:35" customFormat="1" ht="19.95" customHeight="1" x14ac:dyDescent="0.35">
      <c r="A15" s="35" t="s">
        <v>109</v>
      </c>
      <c r="B15" s="31" t="s">
        <v>17</v>
      </c>
      <c r="C15" s="31" t="s">
        <v>447</v>
      </c>
      <c r="D15" s="31" t="s">
        <v>165</v>
      </c>
      <c r="E15" s="31" t="s">
        <v>76</v>
      </c>
      <c r="F15" s="31" t="s">
        <v>43</v>
      </c>
      <c r="G15" s="31" t="s">
        <v>156</v>
      </c>
      <c r="H15" s="31" t="s">
        <v>46</v>
      </c>
      <c r="I15" s="31" t="s">
        <v>436</v>
      </c>
      <c r="J15" s="31" t="s">
        <v>48</v>
      </c>
      <c r="K15" s="31" t="s">
        <v>156</v>
      </c>
      <c r="L15" s="31" t="s">
        <v>75</v>
      </c>
      <c r="M15" s="31" t="s">
        <v>79</v>
      </c>
      <c r="N15" s="31" t="s">
        <v>79</v>
      </c>
      <c r="O15" s="31" t="s">
        <v>71</v>
      </c>
      <c r="P15" s="31" t="s">
        <v>83</v>
      </c>
      <c r="Q15" s="31" t="s">
        <v>83</v>
      </c>
      <c r="R15" s="31" t="s">
        <v>72</v>
      </c>
      <c r="S15" s="31" t="s">
        <v>47</v>
      </c>
      <c r="T15" s="31" t="s">
        <v>160</v>
      </c>
      <c r="U15" s="31" t="s">
        <v>72</v>
      </c>
      <c r="V15" s="31" t="s">
        <v>400</v>
      </c>
      <c r="W15" s="31" t="s">
        <v>78</v>
      </c>
      <c r="X15" s="31" t="s">
        <v>48</v>
      </c>
      <c r="Y15" s="31" t="s">
        <v>400</v>
      </c>
      <c r="Z15" s="31" t="s">
        <v>183</v>
      </c>
      <c r="AA15" s="31" t="s">
        <v>76</v>
      </c>
      <c r="AB15" s="31" t="s">
        <v>136</v>
      </c>
      <c r="AC15" s="31" t="s">
        <v>164</v>
      </c>
      <c r="AD15" s="31" t="s">
        <v>72</v>
      </c>
      <c r="AE15" s="31" t="s">
        <v>47</v>
      </c>
      <c r="AF15" s="31" t="s">
        <v>109</v>
      </c>
      <c r="AG15" s="31" t="s">
        <v>134</v>
      </c>
      <c r="AH15" s="31" t="s">
        <v>72</v>
      </c>
      <c r="AI15" s="31" t="s">
        <v>476</v>
      </c>
    </row>
    <row r="16" spans="1:35" customFormat="1" ht="19.95" customHeight="1" x14ac:dyDescent="0.35">
      <c r="A16" s="36">
        <v>9</v>
      </c>
      <c r="B16" s="34">
        <v>0.05</v>
      </c>
      <c r="C16" s="34" t="s">
        <v>89</v>
      </c>
      <c r="D16" s="34" t="s">
        <v>61</v>
      </c>
      <c r="E16" s="34" t="s">
        <v>88</v>
      </c>
      <c r="F16" s="34" t="s">
        <v>89</v>
      </c>
      <c r="G16" s="34" t="s">
        <v>61</v>
      </c>
      <c r="H16" s="34" t="s">
        <v>85</v>
      </c>
      <c r="I16" s="34" t="s">
        <v>89</v>
      </c>
      <c r="J16" s="34" t="s">
        <v>84</v>
      </c>
      <c r="K16" s="34" t="s">
        <v>89</v>
      </c>
      <c r="L16" s="34" t="s">
        <v>67</v>
      </c>
      <c r="M16" s="34" t="s">
        <v>87</v>
      </c>
      <c r="N16" s="34" t="s">
        <v>85</v>
      </c>
      <c r="O16" s="34" t="s">
        <v>85</v>
      </c>
      <c r="P16" s="34" t="s">
        <v>84</v>
      </c>
      <c r="Q16" s="34" t="s">
        <v>88</v>
      </c>
      <c r="R16" s="34" t="s">
        <v>86</v>
      </c>
      <c r="S16" s="34" t="s">
        <v>64</v>
      </c>
      <c r="T16" s="34" t="s">
        <v>127</v>
      </c>
      <c r="U16" s="34" t="s">
        <v>87</v>
      </c>
      <c r="V16" s="34" t="s">
        <v>61</v>
      </c>
      <c r="W16" s="34" t="s">
        <v>89</v>
      </c>
      <c r="X16" s="34" t="s">
        <v>61</v>
      </c>
      <c r="Y16" s="34" t="s">
        <v>89</v>
      </c>
      <c r="Z16" s="34" t="s">
        <v>127</v>
      </c>
      <c r="AA16" s="34" t="s">
        <v>86</v>
      </c>
      <c r="AB16" s="34" t="s">
        <v>64</v>
      </c>
      <c r="AC16" s="34" t="s">
        <v>89</v>
      </c>
      <c r="AD16" s="34" t="s">
        <v>86</v>
      </c>
      <c r="AE16" s="34" t="s">
        <v>88</v>
      </c>
      <c r="AF16" s="34" t="s">
        <v>86</v>
      </c>
      <c r="AG16" s="34" t="s">
        <v>85</v>
      </c>
      <c r="AH16" s="34" t="s">
        <v>87</v>
      </c>
      <c r="AI16" s="34" t="s">
        <v>64</v>
      </c>
    </row>
    <row r="17" spans="1:35" customFormat="1" ht="19.95" customHeight="1" x14ac:dyDescent="0.35">
      <c r="A17" s="35" t="s">
        <v>81</v>
      </c>
      <c r="B17" s="31" t="s">
        <v>404</v>
      </c>
      <c r="C17" s="31" t="s">
        <v>183</v>
      </c>
      <c r="D17" s="31" t="s">
        <v>450</v>
      </c>
      <c r="E17" s="31" t="s">
        <v>163</v>
      </c>
      <c r="F17" s="31" t="s">
        <v>130</v>
      </c>
      <c r="G17" s="31" t="s">
        <v>164</v>
      </c>
      <c r="H17" s="31" t="s">
        <v>47</v>
      </c>
      <c r="I17" s="31" t="s">
        <v>111</v>
      </c>
      <c r="J17" s="31" t="s">
        <v>156</v>
      </c>
      <c r="K17" s="31" t="s">
        <v>77</v>
      </c>
      <c r="L17" s="31" t="s">
        <v>80</v>
      </c>
      <c r="M17" s="31" t="s">
        <v>72</v>
      </c>
      <c r="N17" s="31" t="s">
        <v>71</v>
      </c>
      <c r="O17" s="31" t="s">
        <v>71</v>
      </c>
      <c r="P17" s="31" t="s">
        <v>79</v>
      </c>
      <c r="Q17" s="31" t="s">
        <v>72</v>
      </c>
      <c r="R17" s="31" t="s">
        <v>83</v>
      </c>
      <c r="S17" s="31" t="s">
        <v>163</v>
      </c>
      <c r="T17" s="31" t="s">
        <v>122</v>
      </c>
      <c r="U17" s="31" t="s">
        <v>72</v>
      </c>
      <c r="V17" s="31" t="s">
        <v>81</v>
      </c>
      <c r="W17" s="31" t="s">
        <v>124</v>
      </c>
      <c r="X17" s="31" t="s">
        <v>133</v>
      </c>
      <c r="Y17" s="31" t="s">
        <v>73</v>
      </c>
      <c r="Z17" s="31" t="s">
        <v>165</v>
      </c>
      <c r="AA17" s="31" t="s">
        <v>134</v>
      </c>
      <c r="AB17" s="31" t="s">
        <v>12</v>
      </c>
      <c r="AC17" s="31" t="s">
        <v>70</v>
      </c>
      <c r="AD17" s="31" t="s">
        <v>72</v>
      </c>
      <c r="AE17" s="31" t="s">
        <v>73</v>
      </c>
      <c r="AF17" s="31" t="s">
        <v>400</v>
      </c>
      <c r="AG17" s="31" t="s">
        <v>109</v>
      </c>
      <c r="AH17" s="31" t="s">
        <v>83</v>
      </c>
      <c r="AI17" s="31" t="s">
        <v>45</v>
      </c>
    </row>
    <row r="18" spans="1:35" customFormat="1" ht="19.95" customHeight="1" x14ac:dyDescent="0.35">
      <c r="A18" s="36">
        <v>7</v>
      </c>
      <c r="B18" s="34">
        <v>0.04</v>
      </c>
      <c r="C18" s="34" t="s">
        <v>84</v>
      </c>
      <c r="D18" s="34" t="s">
        <v>89</v>
      </c>
      <c r="E18" s="34" t="s">
        <v>64</v>
      </c>
      <c r="F18" s="34" t="s">
        <v>85</v>
      </c>
      <c r="G18" s="34" t="s">
        <v>84</v>
      </c>
      <c r="H18" s="34" t="s">
        <v>61</v>
      </c>
      <c r="I18" s="34" t="s">
        <v>64</v>
      </c>
      <c r="J18" s="34" t="s">
        <v>84</v>
      </c>
      <c r="K18" s="34" t="s">
        <v>84</v>
      </c>
      <c r="L18" s="34" t="s">
        <v>115</v>
      </c>
      <c r="M18" s="34" t="s">
        <v>87</v>
      </c>
      <c r="N18" s="34" t="s">
        <v>115</v>
      </c>
      <c r="O18" s="34" t="s">
        <v>61</v>
      </c>
      <c r="P18" s="34" t="s">
        <v>89</v>
      </c>
      <c r="Q18" s="34" t="s">
        <v>86</v>
      </c>
      <c r="R18" s="34" t="s">
        <v>86</v>
      </c>
      <c r="S18" s="34" t="s">
        <v>89</v>
      </c>
      <c r="T18" s="34" t="s">
        <v>127</v>
      </c>
      <c r="U18" s="34" t="s">
        <v>86</v>
      </c>
      <c r="V18" s="34" t="s">
        <v>84</v>
      </c>
      <c r="W18" s="34" t="s">
        <v>64</v>
      </c>
      <c r="X18" s="34" t="s">
        <v>84</v>
      </c>
      <c r="Y18" s="34" t="s">
        <v>127</v>
      </c>
      <c r="Z18" s="34" t="s">
        <v>127</v>
      </c>
      <c r="AA18" s="34" t="s">
        <v>86</v>
      </c>
      <c r="AB18" s="34" t="s">
        <v>64</v>
      </c>
      <c r="AC18" s="34" t="s">
        <v>64</v>
      </c>
      <c r="AD18" s="34" t="s">
        <v>86</v>
      </c>
      <c r="AE18" s="34" t="s">
        <v>86</v>
      </c>
      <c r="AF18" s="34" t="s">
        <v>86</v>
      </c>
      <c r="AG18" s="34" t="s">
        <v>127</v>
      </c>
      <c r="AH18" s="34" t="s">
        <v>67</v>
      </c>
      <c r="AI18" s="34" t="s">
        <v>64</v>
      </c>
    </row>
    <row r="19" spans="1:35" customFormat="1" ht="19.95" customHeight="1" x14ac:dyDescent="0.35">
      <c r="A19" s="35" t="s">
        <v>76</v>
      </c>
      <c r="B19" s="31" t="s">
        <v>268</v>
      </c>
      <c r="C19" s="31" t="s">
        <v>157</v>
      </c>
      <c r="D19" s="31" t="s">
        <v>12</v>
      </c>
      <c r="E19" s="31" t="s">
        <v>134</v>
      </c>
      <c r="F19" s="31" t="s">
        <v>82</v>
      </c>
      <c r="G19" s="31" t="s">
        <v>157</v>
      </c>
      <c r="H19" s="31" t="s">
        <v>124</v>
      </c>
      <c r="I19" s="31" t="s">
        <v>164</v>
      </c>
      <c r="J19" s="31" t="s">
        <v>121</v>
      </c>
      <c r="K19" s="31" t="s">
        <v>164</v>
      </c>
      <c r="L19" s="31" t="s">
        <v>81</v>
      </c>
      <c r="M19" s="31" t="s">
        <v>50</v>
      </c>
      <c r="N19" s="31" t="s">
        <v>83</v>
      </c>
      <c r="O19" s="31" t="s">
        <v>76</v>
      </c>
      <c r="P19" s="31" t="s">
        <v>79</v>
      </c>
      <c r="Q19" s="31" t="s">
        <v>83</v>
      </c>
      <c r="R19" s="31" t="s">
        <v>71</v>
      </c>
      <c r="S19" s="31" t="s">
        <v>81</v>
      </c>
      <c r="T19" s="31" t="s">
        <v>109</v>
      </c>
      <c r="U19" s="31" t="s">
        <v>79</v>
      </c>
      <c r="V19" s="31" t="s">
        <v>75</v>
      </c>
      <c r="W19" s="31" t="s">
        <v>109</v>
      </c>
      <c r="X19" s="31" t="s">
        <v>47</v>
      </c>
      <c r="Y19" s="31" t="s">
        <v>76</v>
      </c>
      <c r="Z19" s="31" t="s">
        <v>71</v>
      </c>
      <c r="AA19" s="31" t="s">
        <v>447</v>
      </c>
      <c r="AB19" s="31" t="s">
        <v>133</v>
      </c>
      <c r="AC19" s="31" t="s">
        <v>132</v>
      </c>
      <c r="AD19" s="31" t="s">
        <v>83</v>
      </c>
      <c r="AE19" s="31" t="s">
        <v>170</v>
      </c>
      <c r="AF19" s="31" t="s">
        <v>231</v>
      </c>
      <c r="AG19" s="31" t="s">
        <v>71</v>
      </c>
      <c r="AH19" s="31" t="s">
        <v>72</v>
      </c>
      <c r="AI19" s="31" t="s">
        <v>50</v>
      </c>
    </row>
    <row r="20" spans="1:35" customFormat="1" ht="19.95" customHeight="1" x14ac:dyDescent="0.35">
      <c r="A20" s="36">
        <v>3</v>
      </c>
      <c r="B20" s="34">
        <v>0.05</v>
      </c>
      <c r="C20" s="34" t="s">
        <v>61</v>
      </c>
      <c r="D20" s="34" t="s">
        <v>85</v>
      </c>
      <c r="E20" s="34" t="s">
        <v>84</v>
      </c>
      <c r="F20" s="34" t="s">
        <v>84</v>
      </c>
      <c r="G20" s="34" t="s">
        <v>89</v>
      </c>
      <c r="H20" s="34" t="s">
        <v>89</v>
      </c>
      <c r="I20" s="34" t="s">
        <v>84</v>
      </c>
      <c r="J20" s="34" t="s">
        <v>85</v>
      </c>
      <c r="K20" s="34" t="s">
        <v>85</v>
      </c>
      <c r="L20" s="34" t="s">
        <v>85</v>
      </c>
      <c r="M20" s="34" t="s">
        <v>64</v>
      </c>
      <c r="N20" s="34" t="s">
        <v>84</v>
      </c>
      <c r="O20" s="34" t="s">
        <v>61</v>
      </c>
      <c r="P20" s="34" t="s">
        <v>85</v>
      </c>
      <c r="Q20" s="34" t="s">
        <v>88</v>
      </c>
      <c r="R20" s="34" t="s">
        <v>89</v>
      </c>
      <c r="S20" s="34" t="s">
        <v>84</v>
      </c>
      <c r="T20" s="34" t="s">
        <v>88</v>
      </c>
      <c r="U20" s="34" t="s">
        <v>64</v>
      </c>
      <c r="V20" s="34" t="s">
        <v>89</v>
      </c>
      <c r="W20" s="34" t="s">
        <v>88</v>
      </c>
      <c r="X20" s="34" t="s">
        <v>84</v>
      </c>
      <c r="Y20" s="34" t="s">
        <v>88</v>
      </c>
      <c r="Z20" s="34" t="s">
        <v>86</v>
      </c>
      <c r="AA20" s="34" t="s">
        <v>115</v>
      </c>
      <c r="AB20" s="34" t="s">
        <v>88</v>
      </c>
      <c r="AC20" s="34" t="s">
        <v>61</v>
      </c>
      <c r="AD20" s="34" t="s">
        <v>64</v>
      </c>
      <c r="AE20" s="34" t="s">
        <v>64</v>
      </c>
      <c r="AF20" s="34" t="s">
        <v>89</v>
      </c>
      <c r="AG20" s="34" t="s">
        <v>61</v>
      </c>
      <c r="AH20" s="34" t="s">
        <v>87</v>
      </c>
      <c r="AI20" s="34" t="s">
        <v>84</v>
      </c>
    </row>
    <row r="21" spans="1:35" customFormat="1" ht="19.95" customHeight="1" x14ac:dyDescent="0.35">
      <c r="A21" s="35" t="s">
        <v>79</v>
      </c>
      <c r="B21" s="31" t="s">
        <v>45</v>
      </c>
      <c r="C21" s="31" t="s">
        <v>432</v>
      </c>
      <c r="D21" s="31" t="s">
        <v>253</v>
      </c>
      <c r="E21" s="31" t="s">
        <v>72</v>
      </c>
      <c r="F21" s="31" t="s">
        <v>162</v>
      </c>
      <c r="G21" s="31" t="s">
        <v>230</v>
      </c>
      <c r="H21" s="31" t="s">
        <v>48</v>
      </c>
      <c r="I21" s="31" t="s">
        <v>121</v>
      </c>
      <c r="J21" s="31" t="s">
        <v>132</v>
      </c>
      <c r="K21" s="31" t="s">
        <v>133</v>
      </c>
      <c r="L21" s="31" t="s">
        <v>81</v>
      </c>
      <c r="M21" s="31" t="s">
        <v>47</v>
      </c>
      <c r="N21" s="31" t="s">
        <v>72</v>
      </c>
      <c r="O21" s="31" t="s">
        <v>79</v>
      </c>
      <c r="P21" s="31" t="s">
        <v>76</v>
      </c>
      <c r="Q21" s="31" t="s">
        <v>72</v>
      </c>
      <c r="R21" s="31" t="s">
        <v>74</v>
      </c>
      <c r="S21" s="31" t="s">
        <v>74</v>
      </c>
      <c r="T21" s="31" t="s">
        <v>400</v>
      </c>
      <c r="U21" s="31" t="s">
        <v>83</v>
      </c>
      <c r="V21" s="31" t="s">
        <v>162</v>
      </c>
      <c r="W21" s="31" t="s">
        <v>76</v>
      </c>
      <c r="X21" s="31" t="s">
        <v>70</v>
      </c>
      <c r="Y21" s="31" t="s">
        <v>134</v>
      </c>
      <c r="Z21" s="31" t="s">
        <v>81</v>
      </c>
      <c r="AA21" s="31" t="s">
        <v>124</v>
      </c>
      <c r="AB21" s="31" t="s">
        <v>163</v>
      </c>
      <c r="AC21" s="31" t="s">
        <v>109</v>
      </c>
      <c r="AD21" s="31" t="s">
        <v>83</v>
      </c>
      <c r="AE21" s="31" t="s">
        <v>405</v>
      </c>
      <c r="AF21" s="31" t="s">
        <v>230</v>
      </c>
      <c r="AG21" s="31" t="s">
        <v>79</v>
      </c>
      <c r="AH21" s="31" t="s">
        <v>72</v>
      </c>
      <c r="AI21" s="31" t="s">
        <v>157</v>
      </c>
    </row>
    <row r="22" spans="1:35" customFormat="1" ht="19.95" customHeight="1" x14ac:dyDescent="0.35">
      <c r="A22" s="36">
        <v>2</v>
      </c>
      <c r="B22" s="34">
        <v>0.04</v>
      </c>
      <c r="C22" s="34" t="s">
        <v>84</v>
      </c>
      <c r="D22" s="34" t="s">
        <v>85</v>
      </c>
      <c r="E22" s="34" t="s">
        <v>87</v>
      </c>
      <c r="F22" s="34" t="s">
        <v>84</v>
      </c>
      <c r="G22" s="34" t="s">
        <v>85</v>
      </c>
      <c r="H22" s="34" t="s">
        <v>85</v>
      </c>
      <c r="I22" s="34" t="s">
        <v>89</v>
      </c>
      <c r="J22" s="34" t="s">
        <v>88</v>
      </c>
      <c r="K22" s="34" t="s">
        <v>84</v>
      </c>
      <c r="L22" s="34" t="s">
        <v>61</v>
      </c>
      <c r="M22" s="34" t="s">
        <v>84</v>
      </c>
      <c r="N22" s="34" t="s">
        <v>87</v>
      </c>
      <c r="O22" s="34" t="s">
        <v>88</v>
      </c>
      <c r="P22" s="34" t="s">
        <v>127</v>
      </c>
      <c r="Q22" s="34" t="s">
        <v>86</v>
      </c>
      <c r="R22" s="34" t="s">
        <v>67</v>
      </c>
      <c r="S22" s="34" t="s">
        <v>84</v>
      </c>
      <c r="T22" s="34" t="s">
        <v>88</v>
      </c>
      <c r="U22" s="34" t="s">
        <v>85</v>
      </c>
      <c r="V22" s="34" t="s">
        <v>127</v>
      </c>
      <c r="W22" s="34" t="s">
        <v>86</v>
      </c>
      <c r="X22" s="34" t="s">
        <v>89</v>
      </c>
      <c r="Y22" s="34" t="s">
        <v>61</v>
      </c>
      <c r="Z22" s="34" t="s">
        <v>88</v>
      </c>
      <c r="AA22" s="34" t="s">
        <v>85</v>
      </c>
      <c r="AB22" s="34" t="s">
        <v>88</v>
      </c>
      <c r="AC22" s="34" t="s">
        <v>88</v>
      </c>
      <c r="AD22" s="34" t="s">
        <v>89</v>
      </c>
      <c r="AE22" s="34" t="s">
        <v>89</v>
      </c>
      <c r="AF22" s="34" t="s">
        <v>61</v>
      </c>
      <c r="AG22" s="34" t="s">
        <v>88</v>
      </c>
      <c r="AH22" s="34" t="s">
        <v>87</v>
      </c>
      <c r="AI22" s="34" t="s">
        <v>61</v>
      </c>
    </row>
    <row r="23" spans="1:35" customFormat="1" ht="19.95" customHeight="1" x14ac:dyDescent="0.35">
      <c r="A23" s="35" t="s">
        <v>71</v>
      </c>
      <c r="B23" s="31" t="s">
        <v>170</v>
      </c>
      <c r="C23" s="31" t="s">
        <v>164</v>
      </c>
      <c r="D23" s="31" t="s">
        <v>183</v>
      </c>
      <c r="E23" s="31" t="s">
        <v>133</v>
      </c>
      <c r="F23" s="31" t="s">
        <v>109</v>
      </c>
      <c r="G23" s="31" t="s">
        <v>48</v>
      </c>
      <c r="H23" s="31" t="s">
        <v>75</v>
      </c>
      <c r="I23" s="31" t="s">
        <v>80</v>
      </c>
      <c r="J23" s="31" t="s">
        <v>164</v>
      </c>
      <c r="K23" s="31" t="s">
        <v>132</v>
      </c>
      <c r="L23" s="31" t="s">
        <v>71</v>
      </c>
      <c r="M23" s="31" t="s">
        <v>134</v>
      </c>
      <c r="N23" s="31" t="s">
        <v>72</v>
      </c>
      <c r="O23" s="31" t="s">
        <v>83</v>
      </c>
      <c r="P23" s="31" t="s">
        <v>72</v>
      </c>
      <c r="Q23" s="31" t="s">
        <v>72</v>
      </c>
      <c r="R23" s="31" t="s">
        <v>83</v>
      </c>
      <c r="S23" s="31" t="s">
        <v>74</v>
      </c>
      <c r="T23" s="31" t="s">
        <v>47</v>
      </c>
      <c r="U23" s="31" t="s">
        <v>72</v>
      </c>
      <c r="V23" s="31" t="s">
        <v>78</v>
      </c>
      <c r="W23" s="31" t="s">
        <v>74</v>
      </c>
      <c r="X23" s="31" t="s">
        <v>124</v>
      </c>
      <c r="Y23" s="31" t="s">
        <v>134</v>
      </c>
      <c r="Z23" s="31" t="s">
        <v>77</v>
      </c>
      <c r="AA23" s="31" t="s">
        <v>81</v>
      </c>
      <c r="AB23" s="31" t="s">
        <v>432</v>
      </c>
      <c r="AC23" s="31" t="s">
        <v>81</v>
      </c>
      <c r="AD23" s="31" t="s">
        <v>72</v>
      </c>
      <c r="AE23" s="31" t="s">
        <v>46</v>
      </c>
      <c r="AF23" s="31" t="s">
        <v>124</v>
      </c>
      <c r="AG23" s="31" t="s">
        <v>83</v>
      </c>
      <c r="AH23" s="31" t="s">
        <v>72</v>
      </c>
      <c r="AI23" s="31" t="s">
        <v>70</v>
      </c>
    </row>
    <row r="24" spans="1:35" customFormat="1" ht="19.95" customHeight="1" x14ac:dyDescent="0.35">
      <c r="A24" s="36">
        <v>4</v>
      </c>
      <c r="B24" s="34">
        <v>0.03</v>
      </c>
      <c r="C24" s="34" t="s">
        <v>88</v>
      </c>
      <c r="D24" s="34" t="s">
        <v>61</v>
      </c>
      <c r="E24" s="34" t="s">
        <v>89</v>
      </c>
      <c r="F24" s="34" t="s">
        <v>86</v>
      </c>
      <c r="G24" s="34" t="s">
        <v>84</v>
      </c>
      <c r="H24" s="34" t="s">
        <v>61</v>
      </c>
      <c r="I24" s="34" t="s">
        <v>88</v>
      </c>
      <c r="J24" s="34" t="s">
        <v>84</v>
      </c>
      <c r="K24" s="34" t="s">
        <v>61</v>
      </c>
      <c r="L24" s="34" t="s">
        <v>88</v>
      </c>
      <c r="M24" s="34" t="s">
        <v>86</v>
      </c>
      <c r="N24" s="34" t="s">
        <v>87</v>
      </c>
      <c r="O24" s="34" t="s">
        <v>86</v>
      </c>
      <c r="P24" s="34" t="s">
        <v>87</v>
      </c>
      <c r="Q24" s="34" t="s">
        <v>87</v>
      </c>
      <c r="R24" s="34" t="s">
        <v>88</v>
      </c>
      <c r="S24" s="34" t="s">
        <v>84</v>
      </c>
      <c r="T24" s="34" t="s">
        <v>84</v>
      </c>
      <c r="U24" s="34" t="s">
        <v>88</v>
      </c>
      <c r="V24" s="34" t="s">
        <v>128</v>
      </c>
      <c r="W24" s="34" t="s">
        <v>88</v>
      </c>
      <c r="X24" s="34" t="s">
        <v>85</v>
      </c>
      <c r="Y24" s="34" t="s">
        <v>84</v>
      </c>
      <c r="Z24" s="34" t="s">
        <v>84</v>
      </c>
      <c r="AA24" s="34" t="s">
        <v>86</v>
      </c>
      <c r="AB24" s="34" t="s">
        <v>61</v>
      </c>
      <c r="AC24" s="34" t="s">
        <v>88</v>
      </c>
      <c r="AD24" s="34" t="s">
        <v>87</v>
      </c>
      <c r="AE24" s="34" t="s">
        <v>84</v>
      </c>
      <c r="AF24" s="34" t="s">
        <v>84</v>
      </c>
      <c r="AG24" s="34" t="s">
        <v>86</v>
      </c>
      <c r="AH24" s="34" t="s">
        <v>87</v>
      </c>
      <c r="AI24" s="34" t="s">
        <v>84</v>
      </c>
    </row>
    <row r="25" spans="1:35" customFormat="1" ht="19.95" customHeight="1" x14ac:dyDescent="0.35">
      <c r="A25" s="35" t="s">
        <v>83</v>
      </c>
      <c r="B25" s="31" t="s">
        <v>450</v>
      </c>
      <c r="C25" s="31" t="s">
        <v>157</v>
      </c>
      <c r="D25" s="31" t="s">
        <v>162</v>
      </c>
      <c r="E25" s="31" t="s">
        <v>134</v>
      </c>
      <c r="F25" s="31" t="s">
        <v>162</v>
      </c>
      <c r="G25" s="31" t="s">
        <v>156</v>
      </c>
      <c r="H25" s="31" t="s">
        <v>81</v>
      </c>
      <c r="I25" s="31" t="s">
        <v>73</v>
      </c>
      <c r="J25" s="31" t="s">
        <v>131</v>
      </c>
      <c r="K25" s="31" t="s">
        <v>47</v>
      </c>
      <c r="L25" s="31" t="s">
        <v>74</v>
      </c>
      <c r="M25" s="31" t="s">
        <v>124</v>
      </c>
      <c r="N25" s="31" t="s">
        <v>72</v>
      </c>
      <c r="O25" s="31" t="s">
        <v>74</v>
      </c>
      <c r="P25" s="31" t="s">
        <v>83</v>
      </c>
      <c r="Q25" s="31" t="s">
        <v>72</v>
      </c>
      <c r="R25" s="31" t="s">
        <v>83</v>
      </c>
      <c r="S25" s="31" t="s">
        <v>76</v>
      </c>
      <c r="T25" s="31" t="s">
        <v>77</v>
      </c>
      <c r="U25" s="31" t="s">
        <v>72</v>
      </c>
      <c r="V25" s="31" t="s">
        <v>79</v>
      </c>
      <c r="W25" s="31" t="s">
        <v>77</v>
      </c>
      <c r="X25" s="31" t="s">
        <v>162</v>
      </c>
      <c r="Y25" s="31" t="s">
        <v>83</v>
      </c>
      <c r="Z25" s="31" t="s">
        <v>83</v>
      </c>
      <c r="AA25" s="31" t="s">
        <v>164</v>
      </c>
      <c r="AB25" s="31" t="s">
        <v>47</v>
      </c>
      <c r="AC25" s="31" t="s">
        <v>76</v>
      </c>
      <c r="AD25" s="31" t="s">
        <v>72</v>
      </c>
      <c r="AE25" s="31" t="s">
        <v>130</v>
      </c>
      <c r="AF25" s="31" t="s">
        <v>183</v>
      </c>
      <c r="AG25" s="31" t="s">
        <v>83</v>
      </c>
      <c r="AH25" s="31" t="s">
        <v>72</v>
      </c>
      <c r="AI25" s="31" t="s">
        <v>46</v>
      </c>
    </row>
    <row r="26" spans="1:35" customFormat="1" ht="19.95" customHeight="1" x14ac:dyDescent="0.35">
      <c r="A26" s="36">
        <v>1</v>
      </c>
      <c r="B26" s="34">
        <v>0.03</v>
      </c>
      <c r="C26" s="34" t="s">
        <v>61</v>
      </c>
      <c r="D26" s="34" t="s">
        <v>88</v>
      </c>
      <c r="E26" s="34" t="s">
        <v>84</v>
      </c>
      <c r="F26" s="34" t="s">
        <v>84</v>
      </c>
      <c r="G26" s="34" t="s">
        <v>61</v>
      </c>
      <c r="H26" s="34" t="s">
        <v>88</v>
      </c>
      <c r="I26" s="34" t="s">
        <v>86</v>
      </c>
      <c r="J26" s="34" t="s">
        <v>61</v>
      </c>
      <c r="K26" s="34" t="s">
        <v>61</v>
      </c>
      <c r="L26" s="34" t="s">
        <v>84</v>
      </c>
      <c r="M26" s="34" t="s">
        <v>85</v>
      </c>
      <c r="N26" s="34" t="s">
        <v>87</v>
      </c>
      <c r="O26" s="34" t="s">
        <v>89</v>
      </c>
      <c r="P26" s="34" t="s">
        <v>88</v>
      </c>
      <c r="Q26" s="34" t="s">
        <v>87</v>
      </c>
      <c r="R26" s="34" t="s">
        <v>86</v>
      </c>
      <c r="S26" s="34" t="s">
        <v>86</v>
      </c>
      <c r="T26" s="34" t="s">
        <v>88</v>
      </c>
      <c r="U26" s="34" t="s">
        <v>87</v>
      </c>
      <c r="V26" s="34" t="s">
        <v>86</v>
      </c>
      <c r="W26" s="34" t="s">
        <v>84</v>
      </c>
      <c r="X26" s="34" t="s">
        <v>61</v>
      </c>
      <c r="Y26" s="34" t="s">
        <v>86</v>
      </c>
      <c r="Z26" s="34" t="s">
        <v>87</v>
      </c>
      <c r="AA26" s="34" t="s">
        <v>61</v>
      </c>
      <c r="AB26" s="34" t="s">
        <v>88</v>
      </c>
      <c r="AC26" s="34" t="s">
        <v>86</v>
      </c>
      <c r="AD26" s="34" t="s">
        <v>88</v>
      </c>
      <c r="AE26" s="34" t="s">
        <v>61</v>
      </c>
      <c r="AF26" s="34" t="s">
        <v>61</v>
      </c>
      <c r="AG26" s="34" t="s">
        <v>86</v>
      </c>
      <c r="AH26" s="34" t="s">
        <v>87</v>
      </c>
      <c r="AI26" s="34" t="s">
        <v>88</v>
      </c>
    </row>
    <row r="27" spans="1:35" customFormat="1" ht="19.95" customHeight="1" x14ac:dyDescent="0.35">
      <c r="A27" s="35" t="s">
        <v>74</v>
      </c>
      <c r="B27" s="31" t="s">
        <v>70</v>
      </c>
      <c r="C27" s="31" t="s">
        <v>134</v>
      </c>
      <c r="D27" s="31" t="s">
        <v>78</v>
      </c>
      <c r="E27" s="31" t="s">
        <v>83</v>
      </c>
      <c r="F27" s="31" t="s">
        <v>162</v>
      </c>
      <c r="G27" s="31" t="s">
        <v>109</v>
      </c>
      <c r="H27" s="31" t="s">
        <v>79</v>
      </c>
      <c r="I27" s="31" t="s">
        <v>132</v>
      </c>
      <c r="J27" s="31" t="s">
        <v>109</v>
      </c>
      <c r="K27" s="31" t="s">
        <v>71</v>
      </c>
      <c r="L27" s="31" t="s">
        <v>74</v>
      </c>
      <c r="M27" s="31" t="s">
        <v>76</v>
      </c>
      <c r="N27" s="31" t="s">
        <v>79</v>
      </c>
      <c r="O27" s="31" t="s">
        <v>79</v>
      </c>
      <c r="P27" s="31" t="s">
        <v>83</v>
      </c>
      <c r="Q27" s="31" t="s">
        <v>72</v>
      </c>
      <c r="R27" s="31" t="s">
        <v>83</v>
      </c>
      <c r="S27" s="31" t="s">
        <v>76</v>
      </c>
      <c r="T27" s="31" t="s">
        <v>81</v>
      </c>
      <c r="U27" s="31" t="s">
        <v>72</v>
      </c>
      <c r="V27" s="31" t="s">
        <v>76</v>
      </c>
      <c r="W27" s="31" t="s">
        <v>74</v>
      </c>
      <c r="X27" s="31" t="s">
        <v>77</v>
      </c>
      <c r="Y27" s="31" t="s">
        <v>79</v>
      </c>
      <c r="Z27" s="31" t="s">
        <v>81</v>
      </c>
      <c r="AA27" s="31" t="s">
        <v>79</v>
      </c>
      <c r="AB27" s="31" t="s">
        <v>163</v>
      </c>
      <c r="AC27" s="31" t="s">
        <v>71</v>
      </c>
      <c r="AD27" s="31" t="s">
        <v>72</v>
      </c>
      <c r="AE27" s="31" t="s">
        <v>77</v>
      </c>
      <c r="AF27" s="31" t="s">
        <v>81</v>
      </c>
      <c r="AG27" s="31" t="s">
        <v>79</v>
      </c>
      <c r="AH27" s="31" t="s">
        <v>72</v>
      </c>
      <c r="AI27" s="31" t="s">
        <v>82</v>
      </c>
    </row>
    <row r="28" spans="1:35" customFormat="1" ht="19.95" customHeight="1" x14ac:dyDescent="0.35">
      <c r="A28" s="36">
        <v>6</v>
      </c>
      <c r="B28" s="34">
        <v>0.02</v>
      </c>
      <c r="C28" s="34" t="s">
        <v>86</v>
      </c>
      <c r="D28" s="34" t="s">
        <v>84</v>
      </c>
      <c r="E28" s="34" t="s">
        <v>87</v>
      </c>
      <c r="F28" s="34" t="s">
        <v>84</v>
      </c>
      <c r="G28" s="34" t="s">
        <v>86</v>
      </c>
      <c r="H28" s="34" t="s">
        <v>87</v>
      </c>
      <c r="I28" s="34" t="s">
        <v>88</v>
      </c>
      <c r="J28" s="34" t="s">
        <v>86</v>
      </c>
      <c r="K28" s="34" t="s">
        <v>86</v>
      </c>
      <c r="L28" s="34" t="s">
        <v>61</v>
      </c>
      <c r="M28" s="34" t="s">
        <v>86</v>
      </c>
      <c r="N28" s="34" t="s">
        <v>61</v>
      </c>
      <c r="O28" s="34" t="s">
        <v>88</v>
      </c>
      <c r="P28" s="34" t="s">
        <v>88</v>
      </c>
      <c r="Q28" s="34" t="s">
        <v>87</v>
      </c>
      <c r="R28" s="34" t="s">
        <v>88</v>
      </c>
      <c r="S28" s="34" t="s">
        <v>86</v>
      </c>
      <c r="T28" s="34" t="s">
        <v>88</v>
      </c>
      <c r="U28" s="34" t="s">
        <v>87</v>
      </c>
      <c r="V28" s="34" t="s">
        <v>86</v>
      </c>
      <c r="W28" s="34" t="s">
        <v>88</v>
      </c>
      <c r="X28" s="34" t="s">
        <v>88</v>
      </c>
      <c r="Y28" s="34" t="s">
        <v>86</v>
      </c>
      <c r="Z28" s="34" t="s">
        <v>88</v>
      </c>
      <c r="AA28" s="34" t="s">
        <v>87</v>
      </c>
      <c r="AB28" s="34" t="s">
        <v>88</v>
      </c>
      <c r="AC28" s="34" t="s">
        <v>86</v>
      </c>
      <c r="AD28" s="34" t="s">
        <v>87</v>
      </c>
      <c r="AE28" s="34" t="s">
        <v>86</v>
      </c>
      <c r="AF28" s="34" t="s">
        <v>86</v>
      </c>
      <c r="AG28" s="34" t="s">
        <v>88</v>
      </c>
      <c r="AH28" s="34" t="s">
        <v>87</v>
      </c>
      <c r="AI28" s="34" t="s">
        <v>88</v>
      </c>
    </row>
    <row r="29" spans="1:35" customFormat="1" ht="14.4" x14ac:dyDescent="0.3"/>
    <row r="30" spans="1:35" customFormat="1" ht="14.4" x14ac:dyDescent="0.3"/>
  </sheetData>
  <sheetProtection algorithmName="SHA-512" hashValue="lCuQy5zDRJxv4d1hVctuQnccMs3mXTBr9N6l0f6oR5zs6nl6ffHB3n1c1RpysaD4kMASttN9bqKpZbuLwPjrWw==" saltValue="leaPs1ussWrLkUkrfzKzrQ==" spinCount="100000" sheet="1" objects="1" scenarios="1"/>
  <mergeCells count="9">
    <mergeCell ref="A2:M2"/>
    <mergeCell ref="N2:O2"/>
    <mergeCell ref="W3:AA3"/>
    <mergeCell ref="AB3:AE3"/>
    <mergeCell ref="AF3:AI3"/>
    <mergeCell ref="C3:D3"/>
    <mergeCell ref="E3:H3"/>
    <mergeCell ref="I3:K3"/>
    <mergeCell ref="L3:V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A7 B5:AI7 B11:AI11 C10 E10:H10 B21:AI21 C20:AI20 B23:AI23 C22:AI22 B25:AI25 C24:AI24 B27:AI27 C26:AI26 C28:AI28 B17:AI19 C16:AI16 B15:AI15 C14:P14 B9:AI9 C8:N8 J10:M10 O10 P8:Q8 Q10:R10 R14:AI14 S8:U8 B13:AI13 B12:Q12 S12:AG12 U10:X10 W8 Y8:AB8 Z10:AA10 AC10:AF10 AD8 AF8:AI8 AH10 AI12 A9 A11 A13 A15 A17 A19 A21 A23 A25 A27"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26732-C01B-4DC6-9FFD-936CDCE6F921}">
  <sheetPr>
    <pageSetUpPr fitToPage="1"/>
  </sheetPr>
  <dimension ref="A1:AI13"/>
  <sheetViews>
    <sheetView showGridLines="0" zoomScale="85" zoomScaleNormal="85" workbookViewId="0">
      <selection activeCell="B1" sqref="B1"/>
    </sheetView>
  </sheetViews>
  <sheetFormatPr defaultColWidth="9.109375" defaultRowHeight="13.8" x14ac:dyDescent="0.25"/>
  <cols>
    <col min="1" max="1" width="30.88671875" style="3" customWidth="1"/>
    <col min="2" max="35" width="11.77734375" style="3" customWidth="1"/>
    <col min="36" max="16384" width="9.109375" style="3"/>
  </cols>
  <sheetData>
    <row r="1" spans="1:35" ht="25.8" x14ac:dyDescent="0.5">
      <c r="A1" s="30" t="str">
        <f>HYPERLINK("#Contents!A1","Return to Contents")</f>
        <v>Return to Contents</v>
      </c>
      <c r="B1" s="45" t="s">
        <v>294</v>
      </c>
      <c r="C1" s="45"/>
      <c r="D1" s="45"/>
      <c r="E1" s="45"/>
      <c r="F1" s="45"/>
      <c r="G1" s="45"/>
      <c r="H1" s="45"/>
      <c r="I1" s="45"/>
      <c r="J1" s="45"/>
      <c r="K1" s="45"/>
      <c r="L1" s="45"/>
      <c r="M1" s="45"/>
      <c r="N1" s="45"/>
      <c r="O1" s="24"/>
      <c r="P1" s="24"/>
      <c r="Q1" s="24"/>
      <c r="R1" s="24"/>
      <c r="S1" s="24"/>
      <c r="T1" s="24"/>
      <c r="U1"/>
    </row>
    <row r="2" spans="1:35" ht="56.4" customHeight="1" thickBot="1" x14ac:dyDescent="0.35">
      <c r="A2" s="195" t="s">
        <v>616</v>
      </c>
      <c r="B2" s="197"/>
      <c r="C2" s="197"/>
      <c r="D2" s="197"/>
      <c r="E2" s="197"/>
      <c r="F2" s="197"/>
      <c r="G2" s="197"/>
      <c r="H2" s="197"/>
      <c r="I2" s="197"/>
      <c r="J2" s="197"/>
      <c r="K2" s="197"/>
      <c r="L2" s="197"/>
      <c r="M2" s="197"/>
      <c r="N2" s="14"/>
      <c r="O2" s="14"/>
      <c r="P2" s="14"/>
      <c r="Q2" s="15"/>
      <c r="R2" s="44"/>
      <c r="S2" s="44"/>
      <c r="T2" s="44"/>
      <c r="U2"/>
    </row>
    <row r="3" spans="1:35" customFormat="1" ht="14.4" customHeight="1" thickTop="1" x14ac:dyDescent="0.3">
      <c r="A3" s="43"/>
      <c r="B3" s="43"/>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344</v>
      </c>
      <c r="C6" s="32" t="s">
        <v>345</v>
      </c>
      <c r="D6" s="32" t="s">
        <v>529</v>
      </c>
      <c r="E6" s="32" t="s">
        <v>289</v>
      </c>
      <c r="F6" s="32" t="s">
        <v>347</v>
      </c>
      <c r="G6" s="32" t="s">
        <v>538</v>
      </c>
      <c r="H6" s="32" t="s">
        <v>348</v>
      </c>
      <c r="I6" s="32" t="s">
        <v>359</v>
      </c>
      <c r="J6" s="32" t="s">
        <v>454</v>
      </c>
      <c r="K6" s="32" t="s">
        <v>418</v>
      </c>
      <c r="L6" s="32" t="s">
        <v>13</v>
      </c>
      <c r="M6" s="32" t="s">
        <v>352</v>
      </c>
      <c r="N6" s="32" t="s">
        <v>121</v>
      </c>
      <c r="O6" s="32" t="s">
        <v>120</v>
      </c>
      <c r="P6" s="32" t="s">
        <v>43</v>
      </c>
      <c r="Q6" s="32" t="s">
        <v>183</v>
      </c>
      <c r="R6" s="32" t="s">
        <v>223</v>
      </c>
      <c r="S6" s="32" t="s">
        <v>480</v>
      </c>
      <c r="T6" s="32" t="s">
        <v>354</v>
      </c>
      <c r="U6" s="32" t="s">
        <v>70</v>
      </c>
      <c r="V6" s="32" t="s">
        <v>355</v>
      </c>
      <c r="W6" s="32" t="s">
        <v>356</v>
      </c>
      <c r="X6" s="32" t="s">
        <v>357</v>
      </c>
      <c r="Y6" s="32" t="s">
        <v>430</v>
      </c>
      <c r="Z6" s="32" t="s">
        <v>418</v>
      </c>
      <c r="AA6" s="32" t="s">
        <v>358</v>
      </c>
      <c r="AB6" s="32" t="s">
        <v>349</v>
      </c>
      <c r="AC6" s="32" t="s">
        <v>360</v>
      </c>
      <c r="AD6" s="32" t="s">
        <v>82</v>
      </c>
      <c r="AE6" s="32" t="s">
        <v>361</v>
      </c>
      <c r="AF6" s="32" t="s">
        <v>362</v>
      </c>
      <c r="AG6" s="32" t="s">
        <v>363</v>
      </c>
      <c r="AH6" s="32" t="s">
        <v>400</v>
      </c>
      <c r="AI6" s="32" t="s">
        <v>422</v>
      </c>
    </row>
    <row r="7" spans="1:35" customFormat="1" ht="19.95" customHeight="1" x14ac:dyDescent="0.35">
      <c r="A7" s="35" t="s">
        <v>365</v>
      </c>
      <c r="B7" s="31" t="s">
        <v>617</v>
      </c>
      <c r="C7" s="31" t="s">
        <v>618</v>
      </c>
      <c r="D7" s="31" t="s">
        <v>619</v>
      </c>
      <c r="E7" s="31" t="s">
        <v>259</v>
      </c>
      <c r="F7" s="31" t="s">
        <v>620</v>
      </c>
      <c r="G7" s="31" t="s">
        <v>248</v>
      </c>
      <c r="H7" s="31" t="s">
        <v>621</v>
      </c>
      <c r="I7" s="31" t="s">
        <v>622</v>
      </c>
      <c r="J7" s="31" t="s">
        <v>623</v>
      </c>
      <c r="K7" s="31" t="s">
        <v>624</v>
      </c>
      <c r="L7" s="31" t="s">
        <v>259</v>
      </c>
      <c r="M7" s="31" t="s">
        <v>614</v>
      </c>
      <c r="N7" s="31" t="s">
        <v>122</v>
      </c>
      <c r="O7" s="31" t="s">
        <v>474</v>
      </c>
      <c r="P7" s="31" t="s">
        <v>130</v>
      </c>
      <c r="Q7" s="31" t="s">
        <v>183</v>
      </c>
      <c r="R7" s="31" t="s">
        <v>122</v>
      </c>
      <c r="S7" s="31" t="s">
        <v>373</v>
      </c>
      <c r="T7" s="31" t="s">
        <v>625</v>
      </c>
      <c r="U7" s="31" t="s">
        <v>48</v>
      </c>
      <c r="V7" s="31" t="s">
        <v>448</v>
      </c>
      <c r="W7" s="31" t="s">
        <v>626</v>
      </c>
      <c r="X7" s="31" t="s">
        <v>611</v>
      </c>
      <c r="Y7" s="31" t="s">
        <v>525</v>
      </c>
      <c r="Z7" s="31" t="s">
        <v>490</v>
      </c>
      <c r="AA7" s="31" t="s">
        <v>573</v>
      </c>
      <c r="AB7" s="31" t="s">
        <v>627</v>
      </c>
      <c r="AC7" s="31" t="s">
        <v>184</v>
      </c>
      <c r="AD7" s="31" t="s">
        <v>47</v>
      </c>
      <c r="AE7" s="31" t="s">
        <v>517</v>
      </c>
      <c r="AF7" s="31" t="s">
        <v>423</v>
      </c>
      <c r="AG7" s="31" t="s">
        <v>93</v>
      </c>
      <c r="AH7" s="31" t="s">
        <v>134</v>
      </c>
      <c r="AI7" s="31" t="s">
        <v>628</v>
      </c>
    </row>
    <row r="8" spans="1:35" customFormat="1" ht="19.95" customHeight="1" x14ac:dyDescent="0.35">
      <c r="A8" s="36" t="s">
        <v>385</v>
      </c>
      <c r="B8" s="33">
        <v>0.82399999999999995</v>
      </c>
      <c r="C8" s="34">
        <v>0.84</v>
      </c>
      <c r="D8" s="34" t="s">
        <v>208</v>
      </c>
      <c r="E8" s="34" t="s">
        <v>391</v>
      </c>
      <c r="F8" s="34" t="s">
        <v>214</v>
      </c>
      <c r="G8" s="34" t="s">
        <v>189</v>
      </c>
      <c r="H8" s="34" t="s">
        <v>174</v>
      </c>
      <c r="I8" s="34" t="s">
        <v>274</v>
      </c>
      <c r="J8" s="34" t="s">
        <v>189</v>
      </c>
      <c r="K8" s="34" t="s">
        <v>210</v>
      </c>
      <c r="L8" s="34">
        <v>0.98</v>
      </c>
      <c r="M8" s="34" t="s">
        <v>31</v>
      </c>
      <c r="N8" s="34" t="s">
        <v>37</v>
      </c>
      <c r="O8" s="34" t="s">
        <v>629</v>
      </c>
      <c r="P8" s="34" t="s">
        <v>629</v>
      </c>
      <c r="Q8" s="34" t="s">
        <v>630</v>
      </c>
      <c r="R8" s="34" t="s">
        <v>155</v>
      </c>
      <c r="S8" s="34" t="s">
        <v>389</v>
      </c>
      <c r="T8" s="34" t="s">
        <v>387</v>
      </c>
      <c r="U8" s="34" t="s">
        <v>392</v>
      </c>
      <c r="V8" s="34">
        <v>0.78</v>
      </c>
      <c r="W8" s="34" t="s">
        <v>390</v>
      </c>
      <c r="X8" s="34" t="s">
        <v>208</v>
      </c>
      <c r="Y8" s="34" t="s">
        <v>386</v>
      </c>
      <c r="Z8" s="34" t="s">
        <v>630</v>
      </c>
      <c r="AA8" s="34" t="s">
        <v>141</v>
      </c>
      <c r="AB8" s="34" t="s">
        <v>390</v>
      </c>
      <c r="AC8" s="34" t="s">
        <v>37</v>
      </c>
      <c r="AD8" s="34" t="s">
        <v>101</v>
      </c>
      <c r="AE8" s="34">
        <v>0.62</v>
      </c>
      <c r="AF8" s="34">
        <v>0.64</v>
      </c>
      <c r="AG8" s="34" t="s">
        <v>629</v>
      </c>
      <c r="AH8" s="34" t="s">
        <v>30</v>
      </c>
      <c r="AI8" s="34" t="s">
        <v>389</v>
      </c>
    </row>
    <row r="9" spans="1:35" customFormat="1" ht="19.95" customHeight="1" x14ac:dyDescent="0.35">
      <c r="A9" s="35" t="s">
        <v>393</v>
      </c>
      <c r="B9" s="31" t="s">
        <v>465</v>
      </c>
      <c r="C9" s="31" t="s">
        <v>429</v>
      </c>
      <c r="D9" s="31" t="s">
        <v>448</v>
      </c>
      <c r="E9" s="31" t="s">
        <v>230</v>
      </c>
      <c r="F9" s="31" t="s">
        <v>406</v>
      </c>
      <c r="G9" s="31" t="s">
        <v>377</v>
      </c>
      <c r="H9" s="31" t="s">
        <v>161</v>
      </c>
      <c r="I9" s="31" t="s">
        <v>153</v>
      </c>
      <c r="J9" s="31" t="s">
        <v>526</v>
      </c>
      <c r="K9" s="31" t="s">
        <v>249</v>
      </c>
      <c r="L9" s="31" t="s">
        <v>71</v>
      </c>
      <c r="M9" s="31" t="s">
        <v>593</v>
      </c>
      <c r="N9" s="31" t="s">
        <v>72</v>
      </c>
      <c r="O9" s="31" t="s">
        <v>109</v>
      </c>
      <c r="P9" s="31" t="s">
        <v>76</v>
      </c>
      <c r="Q9" s="31" t="s">
        <v>72</v>
      </c>
      <c r="R9" s="31" t="s">
        <v>48</v>
      </c>
      <c r="S9" s="31" t="s">
        <v>76</v>
      </c>
      <c r="T9" s="31" t="s">
        <v>79</v>
      </c>
      <c r="U9" s="31" t="s">
        <v>134</v>
      </c>
      <c r="V9" s="31" t="s">
        <v>436</v>
      </c>
      <c r="W9" s="31" t="s">
        <v>71</v>
      </c>
      <c r="X9" s="31" t="s">
        <v>290</v>
      </c>
      <c r="Y9" s="31" t="s">
        <v>76</v>
      </c>
      <c r="Z9" s="31" t="s">
        <v>83</v>
      </c>
      <c r="AA9" s="31" t="s">
        <v>190</v>
      </c>
      <c r="AB9" s="31" t="s">
        <v>73</v>
      </c>
      <c r="AC9" s="31" t="s">
        <v>156</v>
      </c>
      <c r="AD9" s="31" t="s">
        <v>71</v>
      </c>
      <c r="AE9" s="31" t="s">
        <v>631</v>
      </c>
      <c r="AF9" s="31" t="s">
        <v>185</v>
      </c>
      <c r="AG9" s="31" t="s">
        <v>77</v>
      </c>
      <c r="AH9" s="31" t="s">
        <v>76</v>
      </c>
      <c r="AI9" s="31" t="s">
        <v>124</v>
      </c>
    </row>
    <row r="10" spans="1:35" customFormat="1" ht="19.95" customHeight="1" x14ac:dyDescent="0.35">
      <c r="A10" s="36" t="s">
        <v>401</v>
      </c>
      <c r="B10" s="33">
        <v>0.154</v>
      </c>
      <c r="C10" s="34" t="s">
        <v>116</v>
      </c>
      <c r="D10" s="34" t="s">
        <v>118</v>
      </c>
      <c r="E10" s="34" t="s">
        <v>166</v>
      </c>
      <c r="F10" s="34" t="s">
        <v>212</v>
      </c>
      <c r="G10" s="34" t="s">
        <v>62</v>
      </c>
      <c r="H10" s="34" t="s">
        <v>128</v>
      </c>
      <c r="I10" s="34" t="s">
        <v>67</v>
      </c>
      <c r="J10" s="34" t="s">
        <v>68</v>
      </c>
      <c r="K10" s="34" t="s">
        <v>154</v>
      </c>
      <c r="L10" s="34" t="s">
        <v>88</v>
      </c>
      <c r="M10" s="34" t="s">
        <v>119</v>
      </c>
      <c r="N10" s="34" t="s">
        <v>87</v>
      </c>
      <c r="O10" s="34" t="s">
        <v>128</v>
      </c>
      <c r="P10" s="34" t="s">
        <v>67</v>
      </c>
      <c r="Q10" s="34" t="s">
        <v>87</v>
      </c>
      <c r="R10" s="34">
        <v>0.31</v>
      </c>
      <c r="S10" s="34" t="s">
        <v>88</v>
      </c>
      <c r="T10" s="34" t="s">
        <v>87</v>
      </c>
      <c r="U10" s="34" t="s">
        <v>65</v>
      </c>
      <c r="V10" s="34" t="s">
        <v>62</v>
      </c>
      <c r="W10" s="34" t="s">
        <v>86</v>
      </c>
      <c r="X10" s="34">
        <v>0.16</v>
      </c>
      <c r="Y10" s="34" t="s">
        <v>84</v>
      </c>
      <c r="Z10" s="34" t="s">
        <v>87</v>
      </c>
      <c r="AA10" s="34" t="s">
        <v>209</v>
      </c>
      <c r="AB10" s="34" t="s">
        <v>86</v>
      </c>
      <c r="AC10" s="34" t="s">
        <v>89</v>
      </c>
      <c r="AD10" s="34" t="s">
        <v>62</v>
      </c>
      <c r="AE10" s="34" t="s">
        <v>57</v>
      </c>
      <c r="AF10" s="34" t="s">
        <v>39</v>
      </c>
      <c r="AG10" s="34" t="s">
        <v>128</v>
      </c>
      <c r="AH10" s="34" t="s">
        <v>54</v>
      </c>
      <c r="AI10" s="34" t="s">
        <v>84</v>
      </c>
    </row>
    <row r="11" spans="1:35" customFormat="1" ht="19.95" customHeight="1" x14ac:dyDescent="0.35">
      <c r="A11" s="35" t="s">
        <v>206</v>
      </c>
      <c r="B11" s="31" t="s">
        <v>12</v>
      </c>
      <c r="C11" s="31" t="s">
        <v>130</v>
      </c>
      <c r="D11" s="31" t="s">
        <v>163</v>
      </c>
      <c r="E11" s="31" t="s">
        <v>72</v>
      </c>
      <c r="F11" s="31" t="s">
        <v>83</v>
      </c>
      <c r="G11" s="31" t="s">
        <v>130</v>
      </c>
      <c r="H11" s="31" t="s">
        <v>77</v>
      </c>
      <c r="I11" s="31" t="s">
        <v>132</v>
      </c>
      <c r="J11" s="31" t="s">
        <v>48</v>
      </c>
      <c r="K11" s="31" t="s">
        <v>77</v>
      </c>
      <c r="L11" s="31" t="s">
        <v>72</v>
      </c>
      <c r="M11" s="31" t="s">
        <v>162</v>
      </c>
      <c r="N11" s="31" t="s">
        <v>76</v>
      </c>
      <c r="O11" s="31" t="s">
        <v>72</v>
      </c>
      <c r="P11" s="31" t="s">
        <v>72</v>
      </c>
      <c r="Q11" s="31" t="s">
        <v>72</v>
      </c>
      <c r="R11" s="31" t="s">
        <v>73</v>
      </c>
      <c r="S11" s="31" t="s">
        <v>71</v>
      </c>
      <c r="T11" s="31" t="s">
        <v>83</v>
      </c>
      <c r="U11" s="31" t="s">
        <v>76</v>
      </c>
      <c r="V11" s="31" t="s">
        <v>74</v>
      </c>
      <c r="W11" s="31" t="s">
        <v>134</v>
      </c>
      <c r="X11" s="31" t="s">
        <v>164</v>
      </c>
      <c r="Y11" s="31" t="s">
        <v>72</v>
      </c>
      <c r="Z11" s="31" t="s">
        <v>72</v>
      </c>
      <c r="AA11" s="31" t="s">
        <v>46</v>
      </c>
      <c r="AB11" s="31" t="s">
        <v>71</v>
      </c>
      <c r="AC11" s="31" t="s">
        <v>81</v>
      </c>
      <c r="AD11" s="31" t="s">
        <v>72</v>
      </c>
      <c r="AE11" s="31" t="s">
        <v>122</v>
      </c>
      <c r="AF11" s="31" t="s">
        <v>130</v>
      </c>
      <c r="AG11" s="31" t="s">
        <v>72</v>
      </c>
      <c r="AH11" s="31" t="s">
        <v>72</v>
      </c>
      <c r="AI11" s="31" t="s">
        <v>163</v>
      </c>
    </row>
    <row r="12" spans="1:35" customFormat="1" ht="19.95" customHeight="1" x14ac:dyDescent="0.35">
      <c r="A12" s="36" t="s">
        <v>193</v>
      </c>
      <c r="B12" s="33">
        <v>2.1999999999999999E-2</v>
      </c>
      <c r="C12" s="34" t="s">
        <v>61</v>
      </c>
      <c r="D12" s="34" t="s">
        <v>86</v>
      </c>
      <c r="E12" s="34" t="s">
        <v>87</v>
      </c>
      <c r="F12" s="34" t="s">
        <v>87</v>
      </c>
      <c r="G12" s="34" t="s">
        <v>89</v>
      </c>
      <c r="H12" s="34" t="s">
        <v>84</v>
      </c>
      <c r="I12" s="34" t="s">
        <v>88</v>
      </c>
      <c r="J12" s="34" t="s">
        <v>84</v>
      </c>
      <c r="K12" s="34" t="s">
        <v>84</v>
      </c>
      <c r="L12" s="34" t="s">
        <v>87</v>
      </c>
      <c r="M12" s="34" t="s">
        <v>61</v>
      </c>
      <c r="N12" s="34" t="s">
        <v>127</v>
      </c>
      <c r="O12" s="34" t="s">
        <v>87</v>
      </c>
      <c r="P12" s="34" t="s">
        <v>86</v>
      </c>
      <c r="Q12" s="34" t="s">
        <v>87</v>
      </c>
      <c r="R12" s="34" t="s">
        <v>212</v>
      </c>
      <c r="S12" s="34" t="s">
        <v>88</v>
      </c>
      <c r="T12" s="34">
        <v>0.01</v>
      </c>
      <c r="U12" s="34" t="s">
        <v>128</v>
      </c>
      <c r="V12" s="34" t="s">
        <v>84</v>
      </c>
      <c r="W12" s="34" t="s">
        <v>86</v>
      </c>
      <c r="X12" s="34" t="s">
        <v>85</v>
      </c>
      <c r="Y12" s="34" t="s">
        <v>87</v>
      </c>
      <c r="Z12" s="34" t="s">
        <v>87</v>
      </c>
      <c r="AA12" s="34" t="s">
        <v>61</v>
      </c>
      <c r="AB12" s="34" t="s">
        <v>86</v>
      </c>
      <c r="AC12" s="34" t="s">
        <v>88</v>
      </c>
      <c r="AD12" s="34" t="s">
        <v>84</v>
      </c>
      <c r="AE12" s="34" t="s">
        <v>85</v>
      </c>
      <c r="AF12" s="34" t="s">
        <v>61</v>
      </c>
      <c r="AG12" s="34" t="s">
        <v>87</v>
      </c>
      <c r="AH12" s="34" t="s">
        <v>87</v>
      </c>
      <c r="AI12" s="34" t="s">
        <v>86</v>
      </c>
    </row>
    <row r="13" spans="1:35" customFormat="1" ht="14.4" x14ac:dyDescent="0.3"/>
  </sheetData>
  <sheetProtection algorithmName="SHA-512" hashValue="kL0kwWWqWZS4sGOM0gYuDWN1ROd15x6IlE0OI3Odo+DoSSPhQEjSoPe0mv8GsX3DKV+CCoDDasJyI7LaYTtqtw==" saltValue="G3uIJhecbph4t0jxa1v0mw==" spinCount="100000" sheet="1" objects="1" scenarios="1"/>
  <mergeCells count="8">
    <mergeCell ref="A2:M2"/>
    <mergeCell ref="AB3:AE3"/>
    <mergeCell ref="AF3:AI3"/>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B5:AI7 B9:AI9 B8 D8:K8 M8:U8 B11:AI11 B10:Q10 S10:W10 B12:S12 U12:AI12 W8:AD8 Y10:AI10 AG8:AI8"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206D7-EA0A-4468-9073-5370AE54C5FC}">
  <sheetPr>
    <pageSetUpPr fitToPage="1"/>
  </sheetPr>
  <dimension ref="A1:AI13"/>
  <sheetViews>
    <sheetView showGridLines="0" zoomScale="85" zoomScaleNormal="85" workbookViewId="0">
      <selection activeCell="B1" sqref="B1"/>
    </sheetView>
  </sheetViews>
  <sheetFormatPr defaultColWidth="9.109375" defaultRowHeight="13.8" x14ac:dyDescent="0.25"/>
  <cols>
    <col min="1" max="1" width="30.88671875" style="3" customWidth="1"/>
    <col min="2" max="35" width="11.77734375" style="3" customWidth="1"/>
    <col min="36" max="16384" width="9.109375" style="3"/>
  </cols>
  <sheetData>
    <row r="1" spans="1:35" ht="25.8" x14ac:dyDescent="0.5">
      <c r="A1" s="30" t="str">
        <f>HYPERLINK("#Contents!A1","Return to Contents")</f>
        <v>Return to Contents</v>
      </c>
      <c r="B1" s="45" t="s">
        <v>294</v>
      </c>
      <c r="C1" s="45"/>
      <c r="D1" s="45"/>
      <c r="E1" s="45"/>
      <c r="F1" s="45"/>
      <c r="G1" s="45"/>
      <c r="H1" s="45"/>
      <c r="I1" s="45"/>
      <c r="J1" s="45"/>
      <c r="K1" s="45"/>
      <c r="L1" s="45"/>
      <c r="M1" s="45"/>
      <c r="N1" s="45"/>
      <c r="O1" s="24"/>
      <c r="P1" s="24"/>
      <c r="Q1" s="24"/>
      <c r="R1" s="24"/>
      <c r="S1" s="24"/>
      <c r="T1" s="24"/>
      <c r="U1"/>
    </row>
    <row r="2" spans="1:35" ht="56.4" customHeight="1" thickBot="1" x14ac:dyDescent="0.35">
      <c r="A2" s="195" t="s">
        <v>632</v>
      </c>
      <c r="B2" s="197"/>
      <c r="C2" s="197"/>
      <c r="D2" s="197"/>
      <c r="E2" s="197"/>
      <c r="F2" s="197"/>
      <c r="G2" s="197"/>
      <c r="H2" s="197"/>
      <c r="I2" s="197"/>
      <c r="J2" s="197"/>
      <c r="K2" s="197"/>
      <c r="L2" s="197"/>
      <c r="M2" s="197"/>
      <c r="N2" s="14"/>
      <c r="O2" s="14"/>
      <c r="P2" s="14"/>
      <c r="Q2" s="15"/>
      <c r="R2" s="44"/>
      <c r="S2" s="44"/>
      <c r="T2" s="44"/>
      <c r="U2"/>
    </row>
    <row r="3" spans="1:35" customFormat="1" ht="16.2" thickTop="1" x14ac:dyDescent="0.3">
      <c r="A3" s="43"/>
      <c r="B3" s="43"/>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479</v>
      </c>
      <c r="C6" s="32" t="s">
        <v>451</v>
      </c>
      <c r="D6" s="32" t="s">
        <v>346</v>
      </c>
      <c r="E6" s="32" t="s">
        <v>289</v>
      </c>
      <c r="F6" s="32" t="s">
        <v>347</v>
      </c>
      <c r="G6" s="32" t="s">
        <v>237</v>
      </c>
      <c r="H6" s="32" t="s">
        <v>453</v>
      </c>
      <c r="I6" s="32" t="s">
        <v>359</v>
      </c>
      <c r="J6" s="32" t="s">
        <v>454</v>
      </c>
      <c r="K6" s="32" t="s">
        <v>351</v>
      </c>
      <c r="L6" s="32" t="s">
        <v>13</v>
      </c>
      <c r="M6" s="32" t="s">
        <v>352</v>
      </c>
      <c r="N6" s="32" t="s">
        <v>121</v>
      </c>
      <c r="O6" s="32" t="s">
        <v>402</v>
      </c>
      <c r="P6" s="32" t="s">
        <v>43</v>
      </c>
      <c r="Q6" s="32" t="s">
        <v>69</v>
      </c>
      <c r="R6" s="32" t="s">
        <v>223</v>
      </c>
      <c r="S6" s="32" t="s">
        <v>353</v>
      </c>
      <c r="T6" s="32" t="s">
        <v>540</v>
      </c>
      <c r="U6" s="32" t="s">
        <v>70</v>
      </c>
      <c r="V6" s="32" t="s">
        <v>355</v>
      </c>
      <c r="W6" s="32" t="s">
        <v>416</v>
      </c>
      <c r="X6" s="32" t="s">
        <v>357</v>
      </c>
      <c r="Y6" s="32" t="s">
        <v>18</v>
      </c>
      <c r="Z6" s="32" t="s">
        <v>418</v>
      </c>
      <c r="AA6" s="32" t="s">
        <v>358</v>
      </c>
      <c r="AB6" s="32" t="s">
        <v>349</v>
      </c>
      <c r="AC6" s="32" t="s">
        <v>481</v>
      </c>
      <c r="AD6" s="32" t="s">
        <v>82</v>
      </c>
      <c r="AE6" s="32" t="s">
        <v>361</v>
      </c>
      <c r="AF6" s="32" t="s">
        <v>458</v>
      </c>
      <c r="AG6" s="32" t="s">
        <v>363</v>
      </c>
      <c r="AH6" s="32" t="s">
        <v>400</v>
      </c>
      <c r="AI6" s="32" t="s">
        <v>422</v>
      </c>
    </row>
    <row r="7" spans="1:35" customFormat="1" ht="19.95" customHeight="1" x14ac:dyDescent="0.35">
      <c r="A7" s="35" t="s">
        <v>365</v>
      </c>
      <c r="B7" s="31" t="s">
        <v>633</v>
      </c>
      <c r="C7" s="31" t="s">
        <v>634</v>
      </c>
      <c r="D7" s="31" t="s">
        <v>135</v>
      </c>
      <c r="E7" s="31" t="s">
        <v>430</v>
      </c>
      <c r="F7" s="31" t="s">
        <v>413</v>
      </c>
      <c r="G7" s="31" t="s">
        <v>635</v>
      </c>
      <c r="H7" s="31" t="s">
        <v>175</v>
      </c>
      <c r="I7" s="31" t="s">
        <v>636</v>
      </c>
      <c r="J7" s="31" t="s">
        <v>637</v>
      </c>
      <c r="K7" s="31" t="s">
        <v>638</v>
      </c>
      <c r="L7" s="31" t="s">
        <v>241</v>
      </c>
      <c r="M7" s="31" t="s">
        <v>546</v>
      </c>
      <c r="N7" s="31" t="s">
        <v>122</v>
      </c>
      <c r="O7" s="31" t="s">
        <v>460</v>
      </c>
      <c r="P7" s="31" t="s">
        <v>131</v>
      </c>
      <c r="Q7" s="31" t="s">
        <v>69</v>
      </c>
      <c r="R7" s="31" t="s">
        <v>164</v>
      </c>
      <c r="S7" s="31" t="s">
        <v>425</v>
      </c>
      <c r="T7" s="31" t="s">
        <v>639</v>
      </c>
      <c r="U7" s="31" t="s">
        <v>46</v>
      </c>
      <c r="V7" s="31" t="s">
        <v>363</v>
      </c>
      <c r="W7" s="31" t="s">
        <v>269</v>
      </c>
      <c r="X7" s="31" t="s">
        <v>239</v>
      </c>
      <c r="Y7" s="31" t="s">
        <v>442</v>
      </c>
      <c r="Z7" s="31" t="s">
        <v>640</v>
      </c>
      <c r="AA7" s="31" t="s">
        <v>438</v>
      </c>
      <c r="AB7" s="31" t="s">
        <v>641</v>
      </c>
      <c r="AC7" s="31" t="s">
        <v>642</v>
      </c>
      <c r="AD7" s="31" t="s">
        <v>73</v>
      </c>
      <c r="AE7" s="31" t="s">
        <v>638</v>
      </c>
      <c r="AF7" s="31" t="s">
        <v>643</v>
      </c>
      <c r="AG7" s="31" t="s">
        <v>150</v>
      </c>
      <c r="AH7" s="31" t="s">
        <v>134</v>
      </c>
      <c r="AI7" s="31" t="s">
        <v>644</v>
      </c>
    </row>
    <row r="8" spans="1:35" customFormat="1" ht="19.95" customHeight="1" x14ac:dyDescent="0.35">
      <c r="A8" s="36" t="s">
        <v>385</v>
      </c>
      <c r="B8" s="33">
        <v>0.68700000000000006</v>
      </c>
      <c r="C8" s="34">
        <v>0.68</v>
      </c>
      <c r="D8" s="34">
        <v>0.66</v>
      </c>
      <c r="E8" s="34" t="s">
        <v>105</v>
      </c>
      <c r="F8" s="34">
        <v>0.77</v>
      </c>
      <c r="G8" s="34" t="s">
        <v>146</v>
      </c>
      <c r="H8" s="34" t="s">
        <v>171</v>
      </c>
      <c r="I8" s="34" t="s">
        <v>41</v>
      </c>
      <c r="J8" s="34" t="s">
        <v>29</v>
      </c>
      <c r="K8" s="34" t="s">
        <v>32</v>
      </c>
      <c r="L8" s="34" t="s">
        <v>210</v>
      </c>
      <c r="M8" s="34">
        <v>0.26</v>
      </c>
      <c r="N8" s="34" t="s">
        <v>645</v>
      </c>
      <c r="O8" s="34" t="s">
        <v>391</v>
      </c>
      <c r="P8" s="34" t="s">
        <v>211</v>
      </c>
      <c r="Q8" s="34" t="s">
        <v>386</v>
      </c>
      <c r="R8" s="34" t="s">
        <v>57</v>
      </c>
      <c r="S8" s="34">
        <v>0.96</v>
      </c>
      <c r="T8" s="34">
        <v>0.98</v>
      </c>
      <c r="U8" s="34">
        <v>0.74</v>
      </c>
      <c r="V8" s="34" t="s">
        <v>142</v>
      </c>
      <c r="W8" s="34" t="s">
        <v>386</v>
      </c>
      <c r="X8" s="34" t="s">
        <v>100</v>
      </c>
      <c r="Y8" s="34">
        <v>0.89</v>
      </c>
      <c r="Z8" s="34" t="s">
        <v>387</v>
      </c>
      <c r="AA8" s="34" t="s">
        <v>114</v>
      </c>
      <c r="AB8" s="34">
        <v>0.97</v>
      </c>
      <c r="AC8" s="34" t="s">
        <v>148</v>
      </c>
      <c r="AD8" s="34" t="s">
        <v>155</v>
      </c>
      <c r="AE8" s="34" t="s">
        <v>54</v>
      </c>
      <c r="AF8" s="34" t="s">
        <v>60</v>
      </c>
      <c r="AG8" s="34" t="s">
        <v>174</v>
      </c>
      <c r="AH8" s="34" t="s">
        <v>146</v>
      </c>
      <c r="AI8" s="34" t="s">
        <v>629</v>
      </c>
    </row>
    <row r="9" spans="1:35" customFormat="1" ht="19.95" customHeight="1" x14ac:dyDescent="0.35">
      <c r="A9" s="35" t="s">
        <v>393</v>
      </c>
      <c r="B9" s="31" t="s">
        <v>279</v>
      </c>
      <c r="C9" s="31" t="s">
        <v>501</v>
      </c>
      <c r="D9" s="31" t="s">
        <v>562</v>
      </c>
      <c r="E9" s="31" t="s">
        <v>170</v>
      </c>
      <c r="F9" s="31" t="s">
        <v>278</v>
      </c>
      <c r="G9" s="31" t="s">
        <v>435</v>
      </c>
      <c r="H9" s="31" t="s">
        <v>461</v>
      </c>
      <c r="I9" s="31" t="s">
        <v>505</v>
      </c>
      <c r="J9" s="31" t="s">
        <v>236</v>
      </c>
      <c r="K9" s="31" t="s">
        <v>429</v>
      </c>
      <c r="L9" s="31" t="s">
        <v>47</v>
      </c>
      <c r="M9" s="31" t="s">
        <v>646</v>
      </c>
      <c r="N9" s="31" t="s">
        <v>72</v>
      </c>
      <c r="O9" s="31" t="s">
        <v>77</v>
      </c>
      <c r="P9" s="31" t="s">
        <v>74</v>
      </c>
      <c r="Q9" s="31" t="s">
        <v>72</v>
      </c>
      <c r="R9" s="31" t="s">
        <v>43</v>
      </c>
      <c r="S9" s="31" t="s">
        <v>74</v>
      </c>
      <c r="T9" s="31" t="s">
        <v>71</v>
      </c>
      <c r="U9" s="31" t="s">
        <v>81</v>
      </c>
      <c r="V9" s="31" t="s">
        <v>19</v>
      </c>
      <c r="W9" s="31" t="s">
        <v>400</v>
      </c>
      <c r="X9" s="31" t="s">
        <v>18</v>
      </c>
      <c r="Y9" s="31" t="s">
        <v>109</v>
      </c>
      <c r="Z9" s="31" t="s">
        <v>79</v>
      </c>
      <c r="AA9" s="31" t="s">
        <v>256</v>
      </c>
      <c r="AB9" s="31" t="s">
        <v>164</v>
      </c>
      <c r="AC9" s="31" t="s">
        <v>43</v>
      </c>
      <c r="AD9" s="31" t="s">
        <v>81</v>
      </c>
      <c r="AE9" s="31" t="s">
        <v>647</v>
      </c>
      <c r="AF9" s="31" t="s">
        <v>455</v>
      </c>
      <c r="AG9" s="31" t="s">
        <v>163</v>
      </c>
      <c r="AH9" s="31" t="s">
        <v>76</v>
      </c>
      <c r="AI9" s="31" t="s">
        <v>45</v>
      </c>
    </row>
    <row r="10" spans="1:35" customFormat="1" ht="19.95" customHeight="1" x14ac:dyDescent="0.35">
      <c r="A10" s="36" t="s">
        <v>401</v>
      </c>
      <c r="B10" s="33">
        <v>0.254</v>
      </c>
      <c r="C10" s="34" t="s">
        <v>104</v>
      </c>
      <c r="D10" s="34" t="s">
        <v>52</v>
      </c>
      <c r="E10" s="34" t="s">
        <v>52</v>
      </c>
      <c r="F10" s="34" t="s">
        <v>62</v>
      </c>
      <c r="G10" s="34" t="s">
        <v>52</v>
      </c>
      <c r="H10" s="34" t="s">
        <v>39</v>
      </c>
      <c r="I10" s="34" t="s">
        <v>62</v>
      </c>
      <c r="J10" s="34" t="s">
        <v>36</v>
      </c>
      <c r="K10" s="34" t="s">
        <v>113</v>
      </c>
      <c r="L10" s="34" t="s">
        <v>128</v>
      </c>
      <c r="M10" s="34" t="s">
        <v>30</v>
      </c>
      <c r="N10" s="34" t="s">
        <v>87</v>
      </c>
      <c r="O10" s="34" t="s">
        <v>116</v>
      </c>
      <c r="P10" s="34" t="s">
        <v>117</v>
      </c>
      <c r="Q10" s="34" t="s">
        <v>86</v>
      </c>
      <c r="R10" s="34" t="s">
        <v>31</v>
      </c>
      <c r="S10" s="34" t="s">
        <v>84</v>
      </c>
      <c r="T10" s="34" t="s">
        <v>86</v>
      </c>
      <c r="U10" s="34" t="s">
        <v>147</v>
      </c>
      <c r="V10" s="34" t="s">
        <v>56</v>
      </c>
      <c r="W10" s="34" t="s">
        <v>88</v>
      </c>
      <c r="X10" s="34" t="s">
        <v>58</v>
      </c>
      <c r="Y10" s="34" t="s">
        <v>64</v>
      </c>
      <c r="Z10" s="34" t="s">
        <v>87</v>
      </c>
      <c r="AA10" s="34" t="s">
        <v>35</v>
      </c>
      <c r="AB10" s="34" t="s">
        <v>84</v>
      </c>
      <c r="AC10" s="34">
        <v>0.09</v>
      </c>
      <c r="AD10" s="34">
        <v>0.34</v>
      </c>
      <c r="AE10" s="34" t="s">
        <v>31</v>
      </c>
      <c r="AF10" s="34">
        <v>0.53</v>
      </c>
      <c r="AG10" s="34" t="s">
        <v>115</v>
      </c>
      <c r="AH10" s="34" t="s">
        <v>60</v>
      </c>
      <c r="AI10" s="34" t="s">
        <v>64</v>
      </c>
    </row>
    <row r="11" spans="1:35" customFormat="1" ht="19.95" customHeight="1" x14ac:dyDescent="0.35">
      <c r="A11" s="35" t="s">
        <v>206</v>
      </c>
      <c r="B11" s="31" t="s">
        <v>438</v>
      </c>
      <c r="C11" s="31" t="s">
        <v>98</v>
      </c>
      <c r="D11" s="31" t="s">
        <v>183</v>
      </c>
      <c r="E11" s="31" t="s">
        <v>72</v>
      </c>
      <c r="F11" s="31" t="s">
        <v>70</v>
      </c>
      <c r="G11" s="31" t="s">
        <v>151</v>
      </c>
      <c r="H11" s="31" t="s">
        <v>69</v>
      </c>
      <c r="I11" s="31" t="s">
        <v>183</v>
      </c>
      <c r="J11" s="31" t="s">
        <v>108</v>
      </c>
      <c r="K11" s="31" t="s">
        <v>131</v>
      </c>
      <c r="L11" s="31" t="s">
        <v>133</v>
      </c>
      <c r="M11" s="31" t="s">
        <v>151</v>
      </c>
      <c r="N11" s="31" t="s">
        <v>76</v>
      </c>
      <c r="O11" s="31" t="s">
        <v>71</v>
      </c>
      <c r="P11" s="31" t="s">
        <v>76</v>
      </c>
      <c r="Q11" s="31" t="s">
        <v>72</v>
      </c>
      <c r="R11" s="31" t="s">
        <v>81</v>
      </c>
      <c r="S11" s="31" t="s">
        <v>83</v>
      </c>
      <c r="T11" s="31" t="s">
        <v>76</v>
      </c>
      <c r="U11" s="31" t="s">
        <v>72</v>
      </c>
      <c r="V11" s="31" t="s">
        <v>124</v>
      </c>
      <c r="W11" s="31" t="s">
        <v>76</v>
      </c>
      <c r="X11" s="31" t="s">
        <v>231</v>
      </c>
      <c r="Y11" s="31" t="s">
        <v>134</v>
      </c>
      <c r="Z11" s="31" t="s">
        <v>79</v>
      </c>
      <c r="AA11" s="31" t="s">
        <v>111</v>
      </c>
      <c r="AB11" s="31" t="s">
        <v>76</v>
      </c>
      <c r="AC11" s="31" t="s">
        <v>130</v>
      </c>
      <c r="AD11" s="31" t="s">
        <v>79</v>
      </c>
      <c r="AE11" s="31" t="s">
        <v>263</v>
      </c>
      <c r="AF11" s="31" t="s">
        <v>222</v>
      </c>
      <c r="AG11" s="31" t="s">
        <v>79</v>
      </c>
      <c r="AH11" s="31" t="s">
        <v>72</v>
      </c>
      <c r="AI11" s="31" t="s">
        <v>70</v>
      </c>
    </row>
    <row r="12" spans="1:35" customFormat="1" ht="19.95" customHeight="1" x14ac:dyDescent="0.35">
      <c r="A12" s="36" t="s">
        <v>193</v>
      </c>
      <c r="B12" s="33">
        <v>5.8999999999999997E-2</v>
      </c>
      <c r="C12" s="34" t="s">
        <v>127</v>
      </c>
      <c r="D12" s="34" t="s">
        <v>61</v>
      </c>
      <c r="E12" s="34" t="s">
        <v>87</v>
      </c>
      <c r="F12" s="34" t="s">
        <v>61</v>
      </c>
      <c r="G12" s="34" t="s">
        <v>64</v>
      </c>
      <c r="H12" s="34" t="s">
        <v>127</v>
      </c>
      <c r="I12" s="34">
        <v>0.04</v>
      </c>
      <c r="J12" s="34">
        <v>0.05</v>
      </c>
      <c r="K12" s="34" t="s">
        <v>64</v>
      </c>
      <c r="L12" s="34">
        <v>7.0000000000000007E-2</v>
      </c>
      <c r="M12" s="34" t="s">
        <v>67</v>
      </c>
      <c r="N12" s="34">
        <v>0.09</v>
      </c>
      <c r="O12" s="34" t="s">
        <v>61</v>
      </c>
      <c r="P12" s="34">
        <v>7.0000000000000007E-2</v>
      </c>
      <c r="Q12" s="34">
        <v>0.02</v>
      </c>
      <c r="R12" s="34" t="s">
        <v>115</v>
      </c>
      <c r="S12" s="34" t="s">
        <v>86</v>
      </c>
      <c r="T12" s="34" t="s">
        <v>86</v>
      </c>
      <c r="U12" s="34" t="s">
        <v>86</v>
      </c>
      <c r="V12" s="34" t="s">
        <v>115</v>
      </c>
      <c r="W12" s="34" t="s">
        <v>86</v>
      </c>
      <c r="X12" s="34" t="s">
        <v>128</v>
      </c>
      <c r="Y12" s="34" t="s">
        <v>61</v>
      </c>
      <c r="Z12" s="34" t="s">
        <v>86</v>
      </c>
      <c r="AA12" s="34" t="s">
        <v>128</v>
      </c>
      <c r="AB12" s="34" t="s">
        <v>87</v>
      </c>
      <c r="AC12" s="34" t="s">
        <v>67</v>
      </c>
      <c r="AD12" s="34" t="s">
        <v>116</v>
      </c>
      <c r="AE12" s="34" t="s">
        <v>67</v>
      </c>
      <c r="AF12" s="34" t="s">
        <v>128</v>
      </c>
      <c r="AG12" s="34" t="s">
        <v>88</v>
      </c>
      <c r="AH12" s="34" t="s">
        <v>87</v>
      </c>
      <c r="AI12" s="34" t="s">
        <v>84</v>
      </c>
    </row>
    <row r="13" spans="1:35" customFormat="1" ht="14.4" x14ac:dyDescent="0.3"/>
  </sheetData>
  <sheetProtection algorithmName="SHA-512" hashValue="YJyQYoNM8rk6HpjTqa1/D634AvDYel6Cu4x3TildX+Jfz8tmpJ4UsazGgFdjhcZK4CxIJ4e5HYBz1k3oaEiDIA==" saltValue="jXtOve1GyqqilFD00TxGfw==" spinCount="100000" sheet="1" objects="1" scenarios="1"/>
  <mergeCells count="8">
    <mergeCell ref="A2:M2"/>
    <mergeCell ref="AB3:AE3"/>
    <mergeCell ref="AF3:AI3"/>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B5:AI7 B9:AI9 B8 E8 G8:L8 B12:H12 K12 M12 N8:R8 O12 R12:AI12 V8:X8 Z8:AA8 AC8:AI8 B11:AI11 B10:AB10 AE10 AG10:AI10"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652B6-091D-41FD-AE40-0FA2822EA439}">
  <sheetPr>
    <pageSetUpPr fitToPage="1"/>
  </sheetPr>
  <dimension ref="A1:AI13"/>
  <sheetViews>
    <sheetView showGridLines="0" zoomScale="85" zoomScaleNormal="85" workbookViewId="0">
      <selection activeCell="B1" sqref="B1"/>
    </sheetView>
  </sheetViews>
  <sheetFormatPr defaultColWidth="9.109375" defaultRowHeight="13.8" x14ac:dyDescent="0.25"/>
  <cols>
    <col min="1" max="1" width="30.88671875" style="3" customWidth="1"/>
    <col min="2" max="35" width="11.77734375" style="3" customWidth="1"/>
    <col min="36" max="16384" width="9.109375" style="3"/>
  </cols>
  <sheetData>
    <row r="1" spans="1:35" ht="25.8" x14ac:dyDescent="0.5">
      <c r="A1" s="30" t="str">
        <f>HYPERLINK("#Contents!A1","Return to Contents")</f>
        <v>Return to Contents</v>
      </c>
      <c r="B1" s="45" t="s">
        <v>294</v>
      </c>
      <c r="C1" s="45"/>
      <c r="D1" s="45"/>
      <c r="E1" s="45"/>
      <c r="F1" s="45"/>
      <c r="G1" s="45"/>
      <c r="H1" s="45"/>
      <c r="I1" s="45"/>
      <c r="J1" s="45"/>
      <c r="K1" s="45"/>
      <c r="L1" s="45"/>
      <c r="M1" s="45"/>
      <c r="N1" s="45"/>
      <c r="O1" s="24"/>
      <c r="P1" s="24"/>
      <c r="Q1" s="24"/>
      <c r="R1" s="24"/>
      <c r="S1" s="24"/>
      <c r="T1" s="24"/>
      <c r="U1"/>
    </row>
    <row r="2" spans="1:35" ht="51.6" customHeight="1" thickBot="1" x14ac:dyDescent="0.35">
      <c r="A2" s="195" t="s">
        <v>660</v>
      </c>
      <c r="B2" s="197"/>
      <c r="C2" s="197"/>
      <c r="D2" s="197"/>
      <c r="E2" s="197"/>
      <c r="F2" s="197"/>
      <c r="G2" s="197"/>
      <c r="H2" s="197"/>
      <c r="I2" s="197"/>
      <c r="J2" s="197"/>
      <c r="K2" s="197"/>
      <c r="L2" s="197"/>
      <c r="M2" s="197"/>
      <c r="N2" s="14"/>
      <c r="O2" s="14"/>
      <c r="P2" s="14"/>
      <c r="Q2" s="15"/>
      <c r="R2" s="44"/>
      <c r="S2" s="44"/>
      <c r="T2" s="44"/>
      <c r="U2"/>
    </row>
    <row r="3" spans="1:35" customFormat="1" ht="16.2" thickTop="1" x14ac:dyDescent="0.3">
      <c r="A3" s="43"/>
      <c r="B3" s="43"/>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479</v>
      </c>
      <c r="C6" s="32" t="s">
        <v>345</v>
      </c>
      <c r="D6" s="32" t="s">
        <v>346</v>
      </c>
      <c r="E6" s="32" t="s">
        <v>112</v>
      </c>
      <c r="F6" s="32" t="s">
        <v>410</v>
      </c>
      <c r="G6" s="32" t="s">
        <v>538</v>
      </c>
      <c r="H6" s="32" t="s">
        <v>378</v>
      </c>
      <c r="I6" s="32" t="s">
        <v>359</v>
      </c>
      <c r="J6" s="32" t="s">
        <v>454</v>
      </c>
      <c r="K6" s="32" t="s">
        <v>455</v>
      </c>
      <c r="L6" s="32" t="s">
        <v>412</v>
      </c>
      <c r="M6" s="32" t="s">
        <v>413</v>
      </c>
      <c r="N6" s="32" t="s">
        <v>121</v>
      </c>
      <c r="O6" s="32" t="s">
        <v>19</v>
      </c>
      <c r="P6" s="32" t="s">
        <v>43</v>
      </c>
      <c r="Q6" s="32" t="s">
        <v>183</v>
      </c>
      <c r="R6" s="32" t="s">
        <v>45</v>
      </c>
      <c r="S6" s="32" t="s">
        <v>353</v>
      </c>
      <c r="T6" s="32" t="s">
        <v>354</v>
      </c>
      <c r="U6" s="32" t="s">
        <v>131</v>
      </c>
      <c r="V6" s="32" t="s">
        <v>501</v>
      </c>
      <c r="W6" s="32" t="s">
        <v>356</v>
      </c>
      <c r="X6" s="32" t="s">
        <v>417</v>
      </c>
      <c r="Y6" s="32" t="s">
        <v>18</v>
      </c>
      <c r="Z6" s="32" t="s">
        <v>418</v>
      </c>
      <c r="AA6" s="32" t="s">
        <v>358</v>
      </c>
      <c r="AB6" s="32" t="s">
        <v>349</v>
      </c>
      <c r="AC6" s="32" t="s">
        <v>543</v>
      </c>
      <c r="AD6" s="32" t="s">
        <v>82</v>
      </c>
      <c r="AE6" s="32" t="s">
        <v>361</v>
      </c>
      <c r="AF6" s="32" t="s">
        <v>458</v>
      </c>
      <c r="AG6" s="32" t="s">
        <v>95</v>
      </c>
      <c r="AH6" s="32" t="s">
        <v>400</v>
      </c>
      <c r="AI6" s="32" t="s">
        <v>422</v>
      </c>
    </row>
    <row r="7" spans="1:35" customFormat="1" ht="19.95" customHeight="1" x14ac:dyDescent="0.35">
      <c r="A7" s="35" t="s">
        <v>365</v>
      </c>
      <c r="B7" s="31" t="s">
        <v>648</v>
      </c>
      <c r="C7" s="31" t="s">
        <v>649</v>
      </c>
      <c r="D7" s="31" t="s">
        <v>650</v>
      </c>
      <c r="E7" s="31" t="s">
        <v>45</v>
      </c>
      <c r="F7" s="31" t="s">
        <v>651</v>
      </c>
      <c r="G7" s="31" t="s">
        <v>488</v>
      </c>
      <c r="H7" s="31" t="s">
        <v>226</v>
      </c>
      <c r="I7" s="31" t="s">
        <v>559</v>
      </c>
      <c r="J7" s="31" t="s">
        <v>652</v>
      </c>
      <c r="K7" s="31" t="s">
        <v>285</v>
      </c>
      <c r="L7" s="31" t="s">
        <v>228</v>
      </c>
      <c r="M7" s="31" t="s">
        <v>400</v>
      </c>
      <c r="N7" s="31" t="s">
        <v>124</v>
      </c>
      <c r="O7" s="31" t="s">
        <v>43</v>
      </c>
      <c r="P7" s="31" t="s">
        <v>46</v>
      </c>
      <c r="Q7" s="31" t="s">
        <v>162</v>
      </c>
      <c r="R7" s="31" t="s">
        <v>79</v>
      </c>
      <c r="S7" s="31" t="s">
        <v>535</v>
      </c>
      <c r="T7" s="31" t="s">
        <v>357</v>
      </c>
      <c r="U7" s="31" t="s">
        <v>162</v>
      </c>
      <c r="V7" s="31" t="s">
        <v>82</v>
      </c>
      <c r="W7" s="31" t="s">
        <v>653</v>
      </c>
      <c r="X7" s="31" t="s">
        <v>23</v>
      </c>
      <c r="Y7" s="31" t="s">
        <v>402</v>
      </c>
      <c r="Z7" s="31" t="s">
        <v>640</v>
      </c>
      <c r="AA7" s="31" t="s">
        <v>134</v>
      </c>
      <c r="AB7" s="31" t="s">
        <v>622</v>
      </c>
      <c r="AC7" s="31" t="s">
        <v>480</v>
      </c>
      <c r="AD7" s="31" t="s">
        <v>81</v>
      </c>
      <c r="AE7" s="31" t="s">
        <v>123</v>
      </c>
      <c r="AF7" s="31" t="s">
        <v>106</v>
      </c>
      <c r="AG7" s="31" t="s">
        <v>472</v>
      </c>
      <c r="AH7" s="31" t="s">
        <v>134</v>
      </c>
      <c r="AI7" s="31" t="s">
        <v>367</v>
      </c>
    </row>
    <row r="8" spans="1:35" customFormat="1" ht="19.95" customHeight="1" x14ac:dyDescent="0.35">
      <c r="A8" s="36" t="s">
        <v>385</v>
      </c>
      <c r="B8" s="33">
        <v>0.47899999999999998</v>
      </c>
      <c r="C8" s="37" t="s">
        <v>179</v>
      </c>
      <c r="D8" s="37" t="s">
        <v>205</v>
      </c>
      <c r="E8" s="37" t="s">
        <v>60</v>
      </c>
      <c r="F8" s="37" t="s">
        <v>102</v>
      </c>
      <c r="G8" s="37" t="s">
        <v>179</v>
      </c>
      <c r="H8" s="37" t="s">
        <v>60</v>
      </c>
      <c r="I8" s="37" t="s">
        <v>102</v>
      </c>
      <c r="J8" s="37" t="s">
        <v>192</v>
      </c>
      <c r="K8" s="37" t="s">
        <v>60</v>
      </c>
      <c r="L8" s="37" t="s">
        <v>102</v>
      </c>
      <c r="M8" s="37" t="s">
        <v>88</v>
      </c>
      <c r="N8" s="37" t="s">
        <v>100</v>
      </c>
      <c r="O8" s="37" t="s">
        <v>53</v>
      </c>
      <c r="P8" s="37" t="s">
        <v>141</v>
      </c>
      <c r="Q8" s="37" t="s">
        <v>103</v>
      </c>
      <c r="R8" s="37" t="s">
        <v>84</v>
      </c>
      <c r="S8" s="37" t="s">
        <v>214</v>
      </c>
      <c r="T8" s="37" t="s">
        <v>386</v>
      </c>
      <c r="U8" s="37" t="s">
        <v>59</v>
      </c>
      <c r="V8" s="37" t="s">
        <v>127</v>
      </c>
      <c r="W8" s="37" t="s">
        <v>215</v>
      </c>
      <c r="X8" s="37" t="s">
        <v>212</v>
      </c>
      <c r="Y8" s="37" t="s">
        <v>172</v>
      </c>
      <c r="Z8" s="37" t="s">
        <v>387</v>
      </c>
      <c r="AA8" s="37" t="s">
        <v>86</v>
      </c>
      <c r="AB8" s="37">
        <v>0.88</v>
      </c>
      <c r="AC8" s="37">
        <v>0.54</v>
      </c>
      <c r="AD8" s="37" t="s">
        <v>54</v>
      </c>
      <c r="AE8" s="37" t="s">
        <v>127</v>
      </c>
      <c r="AF8" s="37" t="s">
        <v>115</v>
      </c>
      <c r="AG8" s="37" t="s">
        <v>59</v>
      </c>
      <c r="AH8" s="37" t="s">
        <v>146</v>
      </c>
      <c r="AI8" s="37">
        <v>0.74</v>
      </c>
    </row>
    <row r="9" spans="1:35" customFormat="1" ht="19.95" customHeight="1" x14ac:dyDescent="0.35">
      <c r="A9" s="35" t="s">
        <v>393</v>
      </c>
      <c r="B9" s="31" t="s">
        <v>654</v>
      </c>
      <c r="C9" s="38" t="s">
        <v>655</v>
      </c>
      <c r="D9" s="38" t="s">
        <v>503</v>
      </c>
      <c r="E9" s="38" t="s">
        <v>406</v>
      </c>
      <c r="F9" s="38" t="s">
        <v>602</v>
      </c>
      <c r="G9" s="38" t="s">
        <v>656</v>
      </c>
      <c r="H9" s="38" t="s">
        <v>568</v>
      </c>
      <c r="I9" s="38" t="s">
        <v>657</v>
      </c>
      <c r="J9" s="38" t="s">
        <v>543</v>
      </c>
      <c r="K9" s="38" t="s">
        <v>613</v>
      </c>
      <c r="L9" s="38" t="s">
        <v>230</v>
      </c>
      <c r="M9" s="38" t="s">
        <v>414</v>
      </c>
      <c r="N9" s="38" t="s">
        <v>74</v>
      </c>
      <c r="O9" s="38" t="s">
        <v>130</v>
      </c>
      <c r="P9" s="38" t="s">
        <v>75</v>
      </c>
      <c r="Q9" s="38" t="s">
        <v>73</v>
      </c>
      <c r="R9" s="38" t="s">
        <v>26</v>
      </c>
      <c r="S9" s="38" t="s">
        <v>47</v>
      </c>
      <c r="T9" s="38" t="s">
        <v>81</v>
      </c>
      <c r="U9" s="38" t="s">
        <v>400</v>
      </c>
      <c r="V9" s="38" t="s">
        <v>535</v>
      </c>
      <c r="W9" s="38" t="s">
        <v>80</v>
      </c>
      <c r="X9" s="38" t="s">
        <v>653</v>
      </c>
      <c r="Y9" s="38" t="s">
        <v>80</v>
      </c>
      <c r="Z9" s="38" t="s">
        <v>71</v>
      </c>
      <c r="AA9" s="38" t="s">
        <v>539</v>
      </c>
      <c r="AB9" s="38" t="s">
        <v>405</v>
      </c>
      <c r="AC9" s="38" t="s">
        <v>140</v>
      </c>
      <c r="AD9" s="38" t="s">
        <v>77</v>
      </c>
      <c r="AE9" s="38" t="s">
        <v>658</v>
      </c>
      <c r="AF9" s="38" t="s">
        <v>659</v>
      </c>
      <c r="AG9" s="38" t="s">
        <v>432</v>
      </c>
      <c r="AH9" s="38" t="s">
        <v>76</v>
      </c>
      <c r="AI9" s="38" t="s">
        <v>548</v>
      </c>
    </row>
    <row r="10" spans="1:35" customFormat="1" ht="19.95" customHeight="1" x14ac:dyDescent="0.35">
      <c r="A10" s="36" t="s">
        <v>401</v>
      </c>
      <c r="B10" s="33">
        <v>0.44800000000000001</v>
      </c>
      <c r="C10" s="37" t="s">
        <v>179</v>
      </c>
      <c r="D10" s="37" t="s">
        <v>143</v>
      </c>
      <c r="E10" s="37" t="s">
        <v>144</v>
      </c>
      <c r="F10" s="37" t="s">
        <v>54</v>
      </c>
      <c r="G10" s="37" t="s">
        <v>205</v>
      </c>
      <c r="H10" s="37">
        <v>0.53</v>
      </c>
      <c r="I10" s="37" t="s">
        <v>36</v>
      </c>
      <c r="J10" s="37" t="s">
        <v>142</v>
      </c>
      <c r="K10" s="37" t="s">
        <v>155</v>
      </c>
      <c r="L10" s="37" t="s">
        <v>62</v>
      </c>
      <c r="M10" s="37" t="s">
        <v>386</v>
      </c>
      <c r="N10" s="37" t="s">
        <v>212</v>
      </c>
      <c r="O10" s="37" t="s">
        <v>181</v>
      </c>
      <c r="P10" s="37" t="s">
        <v>60</v>
      </c>
      <c r="Q10" s="37" t="s">
        <v>42</v>
      </c>
      <c r="R10" s="37" t="s">
        <v>389</v>
      </c>
      <c r="S10" s="37" t="s">
        <v>64</v>
      </c>
      <c r="T10" s="37" t="s">
        <v>88</v>
      </c>
      <c r="U10" s="37" t="s">
        <v>113</v>
      </c>
      <c r="V10" s="37" t="s">
        <v>101</v>
      </c>
      <c r="W10" s="37" t="s">
        <v>85</v>
      </c>
      <c r="X10" s="37" t="s">
        <v>63</v>
      </c>
      <c r="Y10" s="37" t="s">
        <v>126</v>
      </c>
      <c r="Z10" s="37" t="s">
        <v>86</v>
      </c>
      <c r="AA10" s="37" t="s">
        <v>387</v>
      </c>
      <c r="AB10" s="37" t="s">
        <v>64</v>
      </c>
      <c r="AC10" s="37" t="s">
        <v>54</v>
      </c>
      <c r="AD10" s="37" t="s">
        <v>102</v>
      </c>
      <c r="AE10" s="37" t="s">
        <v>214</v>
      </c>
      <c r="AF10" s="37" t="s">
        <v>40</v>
      </c>
      <c r="AG10" s="37" t="s">
        <v>68</v>
      </c>
      <c r="AH10" s="37" t="s">
        <v>60</v>
      </c>
      <c r="AI10" s="37" t="s">
        <v>166</v>
      </c>
    </row>
    <row r="11" spans="1:35" customFormat="1" ht="19.95" customHeight="1" x14ac:dyDescent="0.35">
      <c r="A11" s="35" t="s">
        <v>206</v>
      </c>
      <c r="B11" s="31" t="s">
        <v>169</v>
      </c>
      <c r="C11" s="38" t="s">
        <v>395</v>
      </c>
      <c r="D11" s="38" t="s">
        <v>170</v>
      </c>
      <c r="E11" s="38" t="s">
        <v>48</v>
      </c>
      <c r="F11" s="38" t="s">
        <v>161</v>
      </c>
      <c r="G11" s="38" t="s">
        <v>69</v>
      </c>
      <c r="H11" s="38" t="s">
        <v>121</v>
      </c>
      <c r="I11" s="38" t="s">
        <v>450</v>
      </c>
      <c r="J11" s="38" t="s">
        <v>161</v>
      </c>
      <c r="K11" s="38" t="s">
        <v>43</v>
      </c>
      <c r="L11" s="38" t="s">
        <v>122</v>
      </c>
      <c r="M11" s="38" t="s">
        <v>134</v>
      </c>
      <c r="N11" s="38" t="s">
        <v>109</v>
      </c>
      <c r="O11" s="38" t="s">
        <v>47</v>
      </c>
      <c r="P11" s="38" t="s">
        <v>76</v>
      </c>
      <c r="Q11" s="38" t="s">
        <v>71</v>
      </c>
      <c r="R11" s="38" t="s">
        <v>83</v>
      </c>
      <c r="S11" s="38" t="s">
        <v>162</v>
      </c>
      <c r="T11" s="38" t="s">
        <v>81</v>
      </c>
      <c r="U11" s="38" t="s">
        <v>76</v>
      </c>
      <c r="V11" s="38" t="s">
        <v>69</v>
      </c>
      <c r="W11" s="38" t="s">
        <v>124</v>
      </c>
      <c r="X11" s="38" t="s">
        <v>333</v>
      </c>
      <c r="Y11" s="38" t="s">
        <v>156</v>
      </c>
      <c r="Z11" s="38" t="s">
        <v>72</v>
      </c>
      <c r="AA11" s="38" t="s">
        <v>79</v>
      </c>
      <c r="AB11" s="38" t="s">
        <v>165</v>
      </c>
      <c r="AC11" s="38" t="s">
        <v>405</v>
      </c>
      <c r="AD11" s="38" t="s">
        <v>83</v>
      </c>
      <c r="AE11" s="38" t="s">
        <v>447</v>
      </c>
      <c r="AF11" s="38" t="s">
        <v>156</v>
      </c>
      <c r="AG11" s="38" t="s">
        <v>132</v>
      </c>
      <c r="AH11" s="38" t="s">
        <v>72</v>
      </c>
      <c r="AI11" s="38" t="s">
        <v>228</v>
      </c>
    </row>
    <row r="12" spans="1:35" customFormat="1" ht="19.95" customHeight="1" x14ac:dyDescent="0.35">
      <c r="A12" s="36" t="s">
        <v>193</v>
      </c>
      <c r="B12" s="33">
        <v>7.2999999999999995E-2</v>
      </c>
      <c r="C12" s="37" t="s">
        <v>127</v>
      </c>
      <c r="D12" s="37" t="s">
        <v>89</v>
      </c>
      <c r="E12" s="37" t="s">
        <v>115</v>
      </c>
      <c r="F12" s="37">
        <v>7.0000000000000007E-2</v>
      </c>
      <c r="G12" s="37" t="s">
        <v>85</v>
      </c>
      <c r="H12" s="37" t="s">
        <v>128</v>
      </c>
      <c r="I12" s="37" t="s">
        <v>127</v>
      </c>
      <c r="J12" s="37" t="s">
        <v>85</v>
      </c>
      <c r="K12" s="37" t="s">
        <v>67</v>
      </c>
      <c r="L12" s="37" t="s">
        <v>129</v>
      </c>
      <c r="M12" s="37" t="s">
        <v>86</v>
      </c>
      <c r="N12" s="37" t="s">
        <v>129</v>
      </c>
      <c r="O12" s="37">
        <v>0.18</v>
      </c>
      <c r="P12" s="37">
        <v>0.08</v>
      </c>
      <c r="Q12" s="37" t="s">
        <v>116</v>
      </c>
      <c r="R12" s="37" t="s">
        <v>86</v>
      </c>
      <c r="S12" s="37" t="s">
        <v>127</v>
      </c>
      <c r="T12" s="37" t="s">
        <v>86</v>
      </c>
      <c r="U12" s="37">
        <v>0.09</v>
      </c>
      <c r="V12" s="37" t="s">
        <v>154</v>
      </c>
      <c r="W12" s="37" t="s">
        <v>64</v>
      </c>
      <c r="X12" s="37" t="s">
        <v>65</v>
      </c>
      <c r="Y12" s="37">
        <v>0.19</v>
      </c>
      <c r="Z12" s="37" t="s">
        <v>87</v>
      </c>
      <c r="AA12" s="37" t="s">
        <v>87</v>
      </c>
      <c r="AB12" s="37" t="s">
        <v>85</v>
      </c>
      <c r="AC12" s="37" t="s">
        <v>115</v>
      </c>
      <c r="AD12" s="37" t="s">
        <v>64</v>
      </c>
      <c r="AE12" s="37" t="s">
        <v>64</v>
      </c>
      <c r="AF12" s="37" t="s">
        <v>84</v>
      </c>
      <c r="AG12" s="37" t="s">
        <v>154</v>
      </c>
      <c r="AH12" s="37" t="s">
        <v>87</v>
      </c>
      <c r="AI12" s="37" t="s">
        <v>128</v>
      </c>
    </row>
    <row r="13" spans="1:35" customFormat="1" ht="14.4" x14ac:dyDescent="0.3"/>
  </sheetData>
  <sheetProtection algorithmName="SHA-512" hashValue="KMMuFJQanQ1u5MBHoKT9Lu6vKpvnY1P5DZdQohSfxJKMq+9OKiyHcx5du9A0/+65B8vIMQvRWBUQyldVtRwotQ==" saltValue="6FWte2VxRhOvfjEUZxKs1w==" spinCount="100000" sheet="1" objects="1" scenarios="1"/>
  <mergeCells count="8">
    <mergeCell ref="A2:M2"/>
    <mergeCell ref="AB3:AE3"/>
    <mergeCell ref="AF3:AI3"/>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B5:AI7 B12:E12 G12:N12 B11:AI11 B10:G10 I10:AI10 Q12:T12 V12:X12 Z12:AI12 B9:AI9 B8:AA8 AD8:AH8"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64D5E-2A98-4836-9FE1-E1AE4E682CA0}">
  <sheetPr>
    <pageSetUpPr fitToPage="1"/>
  </sheetPr>
  <dimension ref="A1:AI13"/>
  <sheetViews>
    <sheetView showGridLines="0" zoomScale="85" zoomScaleNormal="85" workbookViewId="0"/>
  </sheetViews>
  <sheetFormatPr defaultColWidth="9.109375" defaultRowHeight="13.8" x14ac:dyDescent="0.25"/>
  <cols>
    <col min="1" max="1" width="30.88671875" style="3" customWidth="1"/>
    <col min="2" max="35" width="11.77734375" style="3" customWidth="1"/>
    <col min="36" max="16384" width="9.109375" style="3"/>
  </cols>
  <sheetData>
    <row r="1" spans="1:35" ht="25.8" x14ac:dyDescent="0.5">
      <c r="A1" s="30" t="str">
        <f>HYPERLINK("#Contents!A1","Return to Contents")</f>
        <v>Return to Contents</v>
      </c>
      <c r="B1" s="45" t="s">
        <v>294</v>
      </c>
      <c r="C1" s="45"/>
      <c r="D1" s="45"/>
      <c r="E1" s="45"/>
      <c r="F1" s="45"/>
      <c r="G1" s="45"/>
      <c r="H1" s="45"/>
      <c r="I1" s="45"/>
      <c r="J1" s="45"/>
      <c r="K1" s="45"/>
      <c r="L1" s="45"/>
      <c r="M1" s="45"/>
      <c r="N1" s="45"/>
      <c r="O1" s="24"/>
      <c r="P1" s="24"/>
      <c r="Q1" s="24"/>
      <c r="R1" s="24"/>
      <c r="S1" s="24"/>
      <c r="T1" s="24"/>
      <c r="U1"/>
    </row>
    <row r="2" spans="1:35" ht="51.6" customHeight="1" thickBot="1" x14ac:dyDescent="0.35">
      <c r="A2" s="195" t="s">
        <v>661</v>
      </c>
      <c r="B2" s="197"/>
      <c r="C2" s="197"/>
      <c r="D2" s="197"/>
      <c r="E2" s="197"/>
      <c r="F2" s="197"/>
      <c r="G2" s="197"/>
      <c r="H2" s="197"/>
      <c r="I2" s="197"/>
      <c r="J2" s="197"/>
      <c r="K2" s="197"/>
      <c r="L2" s="197"/>
      <c r="M2" s="197"/>
      <c r="N2" s="14"/>
      <c r="O2" s="14"/>
      <c r="P2" s="14"/>
      <c r="Q2" s="15"/>
      <c r="R2" s="44"/>
      <c r="S2" s="44"/>
      <c r="T2" s="44"/>
      <c r="U2"/>
    </row>
    <row r="3" spans="1:35" customFormat="1" ht="16.2" thickTop="1" x14ac:dyDescent="0.3">
      <c r="A3" s="43"/>
      <c r="B3" s="43"/>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344</v>
      </c>
      <c r="C6" s="32" t="s">
        <v>345</v>
      </c>
      <c r="D6" s="32" t="s">
        <v>452</v>
      </c>
      <c r="E6" s="32" t="s">
        <v>112</v>
      </c>
      <c r="F6" s="32" t="s">
        <v>347</v>
      </c>
      <c r="G6" s="32" t="s">
        <v>538</v>
      </c>
      <c r="H6" s="32" t="s">
        <v>453</v>
      </c>
      <c r="I6" s="32" t="s">
        <v>359</v>
      </c>
      <c r="J6" s="32" t="s">
        <v>454</v>
      </c>
      <c r="K6" s="32" t="s">
        <v>351</v>
      </c>
      <c r="L6" s="32" t="s">
        <v>13</v>
      </c>
      <c r="M6" s="32" t="s">
        <v>413</v>
      </c>
      <c r="N6" s="32" t="s">
        <v>160</v>
      </c>
      <c r="O6" s="32" t="s">
        <v>19</v>
      </c>
      <c r="P6" s="32" t="s">
        <v>43</v>
      </c>
      <c r="Q6" s="32" t="s">
        <v>183</v>
      </c>
      <c r="R6" s="32" t="s">
        <v>223</v>
      </c>
      <c r="S6" s="32" t="s">
        <v>480</v>
      </c>
      <c r="T6" s="32" t="s">
        <v>540</v>
      </c>
      <c r="U6" s="32" t="s">
        <v>70</v>
      </c>
      <c r="V6" s="32" t="s">
        <v>355</v>
      </c>
      <c r="W6" s="32" t="s">
        <v>356</v>
      </c>
      <c r="X6" s="32" t="s">
        <v>417</v>
      </c>
      <c r="Y6" s="32" t="s">
        <v>18</v>
      </c>
      <c r="Z6" s="32" t="s">
        <v>418</v>
      </c>
      <c r="AA6" s="32" t="s">
        <v>358</v>
      </c>
      <c r="AB6" s="32" t="s">
        <v>359</v>
      </c>
      <c r="AC6" s="32" t="s">
        <v>360</v>
      </c>
      <c r="AD6" s="32" t="s">
        <v>82</v>
      </c>
      <c r="AE6" s="32" t="s">
        <v>361</v>
      </c>
      <c r="AF6" s="32" t="s">
        <v>362</v>
      </c>
      <c r="AG6" s="32" t="s">
        <v>363</v>
      </c>
      <c r="AH6" s="32" t="s">
        <v>400</v>
      </c>
      <c r="AI6" s="32" t="s">
        <v>364</v>
      </c>
    </row>
    <row r="7" spans="1:35" customFormat="1" ht="19.95" customHeight="1" x14ac:dyDescent="0.35">
      <c r="A7" s="35" t="s">
        <v>365</v>
      </c>
      <c r="B7" s="31" t="s">
        <v>662</v>
      </c>
      <c r="C7" s="31" t="s">
        <v>663</v>
      </c>
      <c r="D7" s="31" t="s">
        <v>352</v>
      </c>
      <c r="E7" s="31" t="s">
        <v>17</v>
      </c>
      <c r="F7" s="31" t="s">
        <v>559</v>
      </c>
      <c r="G7" s="31" t="s">
        <v>591</v>
      </c>
      <c r="H7" s="31" t="s">
        <v>353</v>
      </c>
      <c r="I7" s="31" t="s">
        <v>271</v>
      </c>
      <c r="J7" s="31" t="s">
        <v>21</v>
      </c>
      <c r="K7" s="31" t="s">
        <v>568</v>
      </c>
      <c r="L7" s="31" t="s">
        <v>477</v>
      </c>
      <c r="M7" s="31" t="s">
        <v>161</v>
      </c>
      <c r="N7" s="31" t="s">
        <v>50</v>
      </c>
      <c r="O7" s="31" t="s">
        <v>450</v>
      </c>
      <c r="P7" s="31" t="s">
        <v>46</v>
      </c>
      <c r="Q7" s="31" t="s">
        <v>131</v>
      </c>
      <c r="R7" s="31" t="s">
        <v>74</v>
      </c>
      <c r="S7" s="31" t="s">
        <v>506</v>
      </c>
      <c r="T7" s="31" t="s">
        <v>357</v>
      </c>
      <c r="U7" s="31" t="s">
        <v>162</v>
      </c>
      <c r="V7" s="31" t="s">
        <v>161</v>
      </c>
      <c r="W7" s="31" t="s">
        <v>394</v>
      </c>
      <c r="X7" s="31" t="s">
        <v>441</v>
      </c>
      <c r="Y7" s="31" t="s">
        <v>93</v>
      </c>
      <c r="Z7" s="31" t="s">
        <v>453</v>
      </c>
      <c r="AA7" s="31" t="s">
        <v>124</v>
      </c>
      <c r="AB7" s="31" t="s">
        <v>664</v>
      </c>
      <c r="AC7" s="31" t="s">
        <v>489</v>
      </c>
      <c r="AD7" s="31" t="s">
        <v>109</v>
      </c>
      <c r="AE7" s="31" t="s">
        <v>477</v>
      </c>
      <c r="AF7" s="31" t="s">
        <v>226</v>
      </c>
      <c r="AG7" s="31" t="s">
        <v>224</v>
      </c>
      <c r="AH7" s="31" t="s">
        <v>134</v>
      </c>
      <c r="AI7" s="31" t="s">
        <v>596</v>
      </c>
    </row>
    <row r="8" spans="1:35" customFormat="1" ht="19.95" customHeight="1" x14ac:dyDescent="0.35">
      <c r="A8" s="36" t="s">
        <v>385</v>
      </c>
      <c r="B8" s="33">
        <v>0.55600000000000005</v>
      </c>
      <c r="C8" s="37" t="s">
        <v>155</v>
      </c>
      <c r="D8" s="34" t="s">
        <v>141</v>
      </c>
      <c r="E8" s="34" t="s">
        <v>55</v>
      </c>
      <c r="F8" s="34" t="s">
        <v>29</v>
      </c>
      <c r="G8" s="34" t="s">
        <v>142</v>
      </c>
      <c r="H8" s="34" t="s">
        <v>145</v>
      </c>
      <c r="I8" s="34" t="s">
        <v>59</v>
      </c>
      <c r="J8" s="34" t="s">
        <v>205</v>
      </c>
      <c r="K8" s="34" t="s">
        <v>33</v>
      </c>
      <c r="L8" s="34" t="s">
        <v>182</v>
      </c>
      <c r="M8" s="34" t="s">
        <v>127</v>
      </c>
      <c r="N8" s="34" t="s">
        <v>214</v>
      </c>
      <c r="O8" s="34" t="s">
        <v>29</v>
      </c>
      <c r="P8" s="34" t="s">
        <v>155</v>
      </c>
      <c r="Q8" s="34" t="s">
        <v>645</v>
      </c>
      <c r="R8" s="34" t="s">
        <v>67</v>
      </c>
      <c r="S8" s="34" t="s">
        <v>645</v>
      </c>
      <c r="T8" s="34" t="s">
        <v>386</v>
      </c>
      <c r="U8" s="34" t="s">
        <v>30</v>
      </c>
      <c r="V8" s="34" t="s">
        <v>65</v>
      </c>
      <c r="W8" s="34" t="s">
        <v>213</v>
      </c>
      <c r="X8" s="34" t="s">
        <v>54</v>
      </c>
      <c r="Y8" s="34" t="s">
        <v>208</v>
      </c>
      <c r="Z8" s="34" t="s">
        <v>386</v>
      </c>
      <c r="AA8" s="34" t="s">
        <v>85</v>
      </c>
      <c r="AB8" s="34" t="s">
        <v>629</v>
      </c>
      <c r="AC8" s="34" t="s">
        <v>35</v>
      </c>
      <c r="AD8" s="34" t="s">
        <v>205</v>
      </c>
      <c r="AE8" s="34" t="s">
        <v>212</v>
      </c>
      <c r="AF8" s="34" t="s">
        <v>62</v>
      </c>
      <c r="AG8" s="34" t="s">
        <v>388</v>
      </c>
      <c r="AH8" s="34" t="s">
        <v>146</v>
      </c>
      <c r="AI8" s="34" t="s">
        <v>388</v>
      </c>
    </row>
    <row r="9" spans="1:35" customFormat="1" ht="19.95" customHeight="1" x14ac:dyDescent="0.35">
      <c r="A9" s="35" t="s">
        <v>393</v>
      </c>
      <c r="B9" s="31" t="s">
        <v>367</v>
      </c>
      <c r="C9" s="38" t="s">
        <v>621</v>
      </c>
      <c r="D9" s="31" t="s">
        <v>665</v>
      </c>
      <c r="E9" s="31" t="s">
        <v>120</v>
      </c>
      <c r="F9" s="31" t="s">
        <v>251</v>
      </c>
      <c r="G9" s="31" t="s">
        <v>262</v>
      </c>
      <c r="H9" s="31" t="s">
        <v>462</v>
      </c>
      <c r="I9" s="31" t="s">
        <v>480</v>
      </c>
      <c r="J9" s="31" t="s">
        <v>666</v>
      </c>
      <c r="K9" s="31" t="s">
        <v>27</v>
      </c>
      <c r="L9" s="31" t="s">
        <v>48</v>
      </c>
      <c r="M9" s="31" t="s">
        <v>455</v>
      </c>
      <c r="N9" s="31" t="s">
        <v>76</v>
      </c>
      <c r="O9" s="31" t="s">
        <v>183</v>
      </c>
      <c r="P9" s="31" t="s">
        <v>77</v>
      </c>
      <c r="Q9" s="31" t="s">
        <v>79</v>
      </c>
      <c r="R9" s="31" t="s">
        <v>191</v>
      </c>
      <c r="S9" s="31" t="s">
        <v>134</v>
      </c>
      <c r="T9" s="31" t="s">
        <v>74</v>
      </c>
      <c r="U9" s="31" t="s">
        <v>81</v>
      </c>
      <c r="V9" s="31" t="s">
        <v>426</v>
      </c>
      <c r="W9" s="31" t="s">
        <v>80</v>
      </c>
      <c r="X9" s="31" t="s">
        <v>602</v>
      </c>
      <c r="Y9" s="31" t="s">
        <v>133</v>
      </c>
      <c r="Z9" s="31" t="s">
        <v>71</v>
      </c>
      <c r="AA9" s="31" t="s">
        <v>667</v>
      </c>
      <c r="AB9" s="31" t="s">
        <v>436</v>
      </c>
      <c r="AC9" s="31" t="s">
        <v>472</v>
      </c>
      <c r="AD9" s="31" t="s">
        <v>73</v>
      </c>
      <c r="AE9" s="31" t="s">
        <v>668</v>
      </c>
      <c r="AF9" s="31" t="s">
        <v>167</v>
      </c>
      <c r="AG9" s="31" t="s">
        <v>46</v>
      </c>
      <c r="AH9" s="31" t="s">
        <v>76</v>
      </c>
      <c r="AI9" s="31" t="s">
        <v>509</v>
      </c>
    </row>
    <row r="10" spans="1:35" customFormat="1" ht="19.95" customHeight="1" x14ac:dyDescent="0.35">
      <c r="A10" s="36" t="s">
        <v>401</v>
      </c>
      <c r="B10" s="33">
        <v>0.38300000000000001</v>
      </c>
      <c r="C10" s="37" t="s">
        <v>522</v>
      </c>
      <c r="D10" s="34" t="s">
        <v>180</v>
      </c>
      <c r="E10" s="34" t="s">
        <v>587</v>
      </c>
      <c r="F10" s="34" t="s">
        <v>57</v>
      </c>
      <c r="G10" s="34" t="s">
        <v>192</v>
      </c>
      <c r="H10" s="34" t="s">
        <v>54</v>
      </c>
      <c r="I10" s="34" t="s">
        <v>52</v>
      </c>
      <c r="J10" s="34" t="s">
        <v>587</v>
      </c>
      <c r="K10" s="34" t="s">
        <v>60</v>
      </c>
      <c r="L10" s="34" t="s">
        <v>126</v>
      </c>
      <c r="M10" s="34" t="s">
        <v>210</v>
      </c>
      <c r="N10" s="34" t="s">
        <v>67</v>
      </c>
      <c r="O10" s="34" t="s">
        <v>60</v>
      </c>
      <c r="P10" s="34" t="s">
        <v>38</v>
      </c>
      <c r="Q10" s="34" t="s">
        <v>89</v>
      </c>
      <c r="R10" s="34" t="s">
        <v>40</v>
      </c>
      <c r="S10" s="34" t="s">
        <v>84</v>
      </c>
      <c r="T10" s="34" t="s">
        <v>86</v>
      </c>
      <c r="U10" s="34" t="s">
        <v>129</v>
      </c>
      <c r="V10" s="34" t="s">
        <v>207</v>
      </c>
      <c r="W10" s="34" t="s">
        <v>85</v>
      </c>
      <c r="X10" s="34" t="s">
        <v>205</v>
      </c>
      <c r="Y10" s="34" t="s">
        <v>67</v>
      </c>
      <c r="Z10" s="34" t="s">
        <v>86</v>
      </c>
      <c r="AA10" s="34" t="s">
        <v>37</v>
      </c>
      <c r="AB10" s="34" t="s">
        <v>89</v>
      </c>
      <c r="AC10" s="34" t="s">
        <v>62</v>
      </c>
      <c r="AD10" s="34" t="s">
        <v>142</v>
      </c>
      <c r="AE10" s="34" t="s">
        <v>101</v>
      </c>
      <c r="AF10" s="34" t="s">
        <v>207</v>
      </c>
      <c r="AG10" s="34" t="s">
        <v>65</v>
      </c>
      <c r="AH10" s="34" t="s">
        <v>60</v>
      </c>
      <c r="AI10" s="34" t="s">
        <v>154</v>
      </c>
    </row>
    <row r="11" spans="1:35" customFormat="1" ht="19.95" customHeight="1" x14ac:dyDescent="0.35">
      <c r="A11" s="35" t="s">
        <v>206</v>
      </c>
      <c r="B11" s="31" t="s">
        <v>444</v>
      </c>
      <c r="C11" s="38" t="s">
        <v>177</v>
      </c>
      <c r="D11" s="31" t="s">
        <v>230</v>
      </c>
      <c r="E11" s="31" t="s">
        <v>400</v>
      </c>
      <c r="F11" s="31" t="s">
        <v>130</v>
      </c>
      <c r="G11" s="31" t="s">
        <v>165</v>
      </c>
      <c r="H11" s="31" t="s">
        <v>12</v>
      </c>
      <c r="I11" s="31" t="s">
        <v>436</v>
      </c>
      <c r="J11" s="31" t="s">
        <v>49</v>
      </c>
      <c r="K11" s="31" t="s">
        <v>450</v>
      </c>
      <c r="L11" s="31" t="s">
        <v>46</v>
      </c>
      <c r="M11" s="31" t="s">
        <v>253</v>
      </c>
      <c r="N11" s="31" t="s">
        <v>79</v>
      </c>
      <c r="O11" s="31" t="s">
        <v>79</v>
      </c>
      <c r="P11" s="31" t="s">
        <v>74</v>
      </c>
      <c r="Q11" s="31" t="s">
        <v>83</v>
      </c>
      <c r="R11" s="31" t="s">
        <v>76</v>
      </c>
      <c r="S11" s="31" t="s">
        <v>75</v>
      </c>
      <c r="T11" s="31" t="s">
        <v>109</v>
      </c>
      <c r="U11" s="31" t="s">
        <v>76</v>
      </c>
      <c r="V11" s="31" t="s">
        <v>48</v>
      </c>
      <c r="W11" s="31" t="s">
        <v>400</v>
      </c>
      <c r="X11" s="31" t="s">
        <v>98</v>
      </c>
      <c r="Y11" s="31" t="s">
        <v>47</v>
      </c>
      <c r="Z11" s="31" t="s">
        <v>73</v>
      </c>
      <c r="AA11" s="31" t="s">
        <v>162</v>
      </c>
      <c r="AB11" s="31" t="s">
        <v>156</v>
      </c>
      <c r="AC11" s="31" t="s">
        <v>136</v>
      </c>
      <c r="AD11" s="31" t="s">
        <v>72</v>
      </c>
      <c r="AE11" s="31" t="s">
        <v>232</v>
      </c>
      <c r="AF11" s="31" t="s">
        <v>449</v>
      </c>
      <c r="AG11" s="31" t="s">
        <v>79</v>
      </c>
      <c r="AH11" s="31" t="s">
        <v>72</v>
      </c>
      <c r="AI11" s="31" t="s">
        <v>123</v>
      </c>
    </row>
    <row r="12" spans="1:35" customFormat="1" ht="19.95" customHeight="1" x14ac:dyDescent="0.35">
      <c r="A12" s="36" t="s">
        <v>193</v>
      </c>
      <c r="B12" s="33">
        <v>6.0999999999999999E-2</v>
      </c>
      <c r="C12" s="37" t="s">
        <v>128</v>
      </c>
      <c r="D12" s="34" t="s">
        <v>84</v>
      </c>
      <c r="E12" s="34">
        <v>0.05</v>
      </c>
      <c r="F12" s="34">
        <v>0.06</v>
      </c>
      <c r="G12" s="34" t="s">
        <v>85</v>
      </c>
      <c r="H12" s="34" t="s">
        <v>116</v>
      </c>
      <c r="I12" s="34" t="s">
        <v>89</v>
      </c>
      <c r="J12" s="34" t="s">
        <v>84</v>
      </c>
      <c r="K12" s="34" t="s">
        <v>126</v>
      </c>
      <c r="L12" s="34" t="s">
        <v>126</v>
      </c>
      <c r="M12" s="34">
        <v>0.09</v>
      </c>
      <c r="N12" s="34" t="s">
        <v>89</v>
      </c>
      <c r="O12" s="34">
        <v>0.02</v>
      </c>
      <c r="P12" s="34" t="s">
        <v>117</v>
      </c>
      <c r="Q12" s="34" t="s">
        <v>84</v>
      </c>
      <c r="R12" s="34" t="s">
        <v>85</v>
      </c>
      <c r="S12" s="34" t="s">
        <v>89</v>
      </c>
      <c r="T12" s="34" t="s">
        <v>88</v>
      </c>
      <c r="U12" s="34" t="s">
        <v>116</v>
      </c>
      <c r="V12" s="34" t="s">
        <v>67</v>
      </c>
      <c r="W12" s="34" t="s">
        <v>88</v>
      </c>
      <c r="X12" s="34" t="s">
        <v>166</v>
      </c>
      <c r="Y12" s="34">
        <v>0.12</v>
      </c>
      <c r="Z12" s="34" t="s">
        <v>88</v>
      </c>
      <c r="AA12" s="34">
        <v>0.03</v>
      </c>
      <c r="AB12" s="34">
        <v>0.04</v>
      </c>
      <c r="AC12" s="34" t="s">
        <v>116</v>
      </c>
      <c r="AD12" s="34" t="s">
        <v>87</v>
      </c>
      <c r="AE12" s="34" t="s">
        <v>64</v>
      </c>
      <c r="AF12" s="34" t="s">
        <v>127</v>
      </c>
      <c r="AG12" s="34" t="s">
        <v>88</v>
      </c>
      <c r="AH12" s="34" t="s">
        <v>87</v>
      </c>
      <c r="AI12" s="34" t="s">
        <v>89</v>
      </c>
    </row>
    <row r="13" spans="1:35" customFormat="1" ht="14.4" x14ac:dyDescent="0.3"/>
  </sheetData>
  <sheetProtection algorithmName="SHA-512" hashValue="X2qWnpn+FWZm7Bi3lg8IsPn8eVLAGUQUxWDxcx3GPAeGWz3nz/6z0LtIdIFz4rxsr9fSfCX17fYVQEgkB93sAA==" saltValue="IF34Hp4iCM5N+DOqCSIoGA==" spinCount="100000" sheet="1" objects="1" scenarios="1"/>
  <mergeCells count="8">
    <mergeCell ref="A2:M2"/>
    <mergeCell ref="AB3:AE3"/>
    <mergeCell ref="AF3:AI3"/>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B5:AI11 B12:D12 G12:L12 N12 P12:X12 Z12 AC12:AI12"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B9018-5E4D-4512-935E-EA5EA2D53295}">
  <sheetPr>
    <pageSetUpPr fitToPage="1"/>
  </sheetPr>
  <dimension ref="A1:AI14"/>
  <sheetViews>
    <sheetView showGridLines="0" zoomScale="85" zoomScaleNormal="85" workbookViewId="0"/>
  </sheetViews>
  <sheetFormatPr defaultColWidth="9.109375" defaultRowHeight="13.8" x14ac:dyDescent="0.25"/>
  <cols>
    <col min="1" max="1" width="56.5546875" style="3" customWidth="1"/>
    <col min="2" max="35" width="11.77734375" style="3" customWidth="1"/>
    <col min="36" max="16384" width="9.109375" style="3"/>
  </cols>
  <sheetData>
    <row r="1" spans="1:35" ht="25.8" x14ac:dyDescent="0.5">
      <c r="A1" s="30" t="str">
        <f>HYPERLINK("#Contents!A1","Return to Contents")</f>
        <v>Return to Contents</v>
      </c>
      <c r="B1" s="45" t="s">
        <v>294</v>
      </c>
      <c r="C1" s="45"/>
      <c r="D1" s="45"/>
      <c r="E1" s="45"/>
      <c r="F1" s="45"/>
      <c r="G1" s="45"/>
      <c r="H1" s="45"/>
      <c r="I1" s="45"/>
      <c r="J1" s="45"/>
      <c r="K1" s="45"/>
      <c r="L1" s="45"/>
      <c r="M1" s="45"/>
      <c r="N1" s="45"/>
      <c r="O1" s="24"/>
      <c r="P1" s="24"/>
      <c r="Q1" s="24"/>
      <c r="R1" s="24"/>
      <c r="S1" s="24"/>
      <c r="T1" s="24"/>
      <c r="U1"/>
    </row>
    <row r="2" spans="1:35" ht="51.6" customHeight="1" thickBot="1" x14ac:dyDescent="0.35">
      <c r="A2" s="195" t="s">
        <v>669</v>
      </c>
      <c r="B2" s="197"/>
      <c r="C2" s="197"/>
      <c r="D2" s="197"/>
      <c r="E2" s="197"/>
      <c r="F2" s="197"/>
      <c r="G2" s="197"/>
      <c r="H2" s="197"/>
      <c r="I2" s="197"/>
      <c r="J2" s="197"/>
      <c r="K2" s="197"/>
      <c r="L2" s="197"/>
      <c r="M2" s="197"/>
      <c r="N2" s="14"/>
      <c r="O2" s="14"/>
      <c r="P2" s="14"/>
      <c r="Q2" s="15"/>
      <c r="R2" s="44"/>
      <c r="S2" s="44"/>
      <c r="T2" s="44"/>
      <c r="U2"/>
    </row>
    <row r="3" spans="1:35" customFormat="1" ht="16.2" thickTop="1" x14ac:dyDescent="0.3">
      <c r="A3" s="43"/>
      <c r="B3" s="43"/>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344</v>
      </c>
      <c r="C6" s="32" t="s">
        <v>345</v>
      </c>
      <c r="D6" s="32" t="s">
        <v>529</v>
      </c>
      <c r="E6" s="32" t="s">
        <v>112</v>
      </c>
      <c r="F6" s="32" t="s">
        <v>410</v>
      </c>
      <c r="G6" s="32" t="s">
        <v>538</v>
      </c>
      <c r="H6" s="32" t="s">
        <v>348</v>
      </c>
      <c r="I6" s="32" t="s">
        <v>359</v>
      </c>
      <c r="J6" s="32" t="s">
        <v>350</v>
      </c>
      <c r="K6" s="32" t="s">
        <v>351</v>
      </c>
      <c r="L6" s="32" t="s">
        <v>13</v>
      </c>
      <c r="M6" s="32" t="s">
        <v>352</v>
      </c>
      <c r="N6" s="32" t="s">
        <v>121</v>
      </c>
      <c r="O6" s="32" t="s">
        <v>120</v>
      </c>
      <c r="P6" s="32" t="s">
        <v>43</v>
      </c>
      <c r="Q6" s="32" t="s">
        <v>69</v>
      </c>
      <c r="R6" s="32" t="s">
        <v>45</v>
      </c>
      <c r="S6" s="32" t="s">
        <v>353</v>
      </c>
      <c r="T6" s="32" t="s">
        <v>354</v>
      </c>
      <c r="U6" s="32" t="s">
        <v>70</v>
      </c>
      <c r="V6" s="32" t="s">
        <v>501</v>
      </c>
      <c r="W6" s="32" t="s">
        <v>416</v>
      </c>
      <c r="X6" s="32" t="s">
        <v>357</v>
      </c>
      <c r="Y6" s="32" t="s">
        <v>18</v>
      </c>
      <c r="Z6" s="32" t="s">
        <v>418</v>
      </c>
      <c r="AA6" s="32" t="s">
        <v>358</v>
      </c>
      <c r="AB6" s="32" t="s">
        <v>349</v>
      </c>
      <c r="AC6" s="32" t="s">
        <v>360</v>
      </c>
      <c r="AD6" s="32" t="s">
        <v>82</v>
      </c>
      <c r="AE6" s="32" t="s">
        <v>361</v>
      </c>
      <c r="AF6" s="32" t="s">
        <v>362</v>
      </c>
      <c r="AG6" s="32" t="s">
        <v>95</v>
      </c>
      <c r="AH6" s="32" t="s">
        <v>81</v>
      </c>
      <c r="AI6" s="32" t="s">
        <v>364</v>
      </c>
    </row>
    <row r="7" spans="1:35" customFormat="1" ht="19.95" customHeight="1" x14ac:dyDescent="0.35">
      <c r="A7" s="35" t="s">
        <v>670</v>
      </c>
      <c r="B7" s="31" t="s">
        <v>671</v>
      </c>
      <c r="C7" s="31" t="s">
        <v>559</v>
      </c>
      <c r="D7" s="31" t="s">
        <v>381</v>
      </c>
      <c r="E7" s="31" t="s">
        <v>136</v>
      </c>
      <c r="F7" s="31" t="s">
        <v>480</v>
      </c>
      <c r="G7" s="31" t="s">
        <v>397</v>
      </c>
      <c r="H7" s="31" t="s">
        <v>266</v>
      </c>
      <c r="I7" s="31" t="s">
        <v>638</v>
      </c>
      <c r="J7" s="31" t="s">
        <v>353</v>
      </c>
      <c r="K7" s="31" t="s">
        <v>266</v>
      </c>
      <c r="L7" s="31" t="s">
        <v>93</v>
      </c>
      <c r="M7" s="31" t="s">
        <v>261</v>
      </c>
      <c r="N7" s="31" t="s">
        <v>48</v>
      </c>
      <c r="O7" s="31" t="s">
        <v>157</v>
      </c>
      <c r="P7" s="31" t="s">
        <v>109</v>
      </c>
      <c r="Q7" s="31" t="s">
        <v>47</v>
      </c>
      <c r="R7" s="31" t="s">
        <v>122</v>
      </c>
      <c r="S7" s="31" t="s">
        <v>95</v>
      </c>
      <c r="T7" s="31" t="s">
        <v>97</v>
      </c>
      <c r="U7" s="31" t="s">
        <v>48</v>
      </c>
      <c r="V7" s="31" t="s">
        <v>509</v>
      </c>
      <c r="W7" s="31" t="s">
        <v>99</v>
      </c>
      <c r="X7" s="31" t="s">
        <v>583</v>
      </c>
      <c r="Y7" s="31" t="s">
        <v>290</v>
      </c>
      <c r="Z7" s="31" t="s">
        <v>111</v>
      </c>
      <c r="AA7" s="31" t="s">
        <v>241</v>
      </c>
      <c r="AB7" s="31" t="s">
        <v>186</v>
      </c>
      <c r="AC7" s="31" t="s">
        <v>332</v>
      </c>
      <c r="AD7" s="31" t="s">
        <v>400</v>
      </c>
      <c r="AE7" s="31" t="s">
        <v>653</v>
      </c>
      <c r="AF7" s="31" t="s">
        <v>614</v>
      </c>
      <c r="AG7" s="31" t="s">
        <v>161</v>
      </c>
      <c r="AH7" s="31" t="s">
        <v>76</v>
      </c>
      <c r="AI7" s="31" t="s">
        <v>640</v>
      </c>
    </row>
    <row r="8" spans="1:35" customFormat="1" ht="19.95" customHeight="1" x14ac:dyDescent="0.35">
      <c r="A8" s="36" t="s">
        <v>672</v>
      </c>
      <c r="B8" s="33">
        <v>0.39400000000000002</v>
      </c>
      <c r="C8" s="37" t="s">
        <v>209</v>
      </c>
      <c r="D8" s="34" t="s">
        <v>522</v>
      </c>
      <c r="E8" s="34" t="s">
        <v>113</v>
      </c>
      <c r="F8" s="34" t="s">
        <v>39</v>
      </c>
      <c r="G8" s="34" t="s">
        <v>54</v>
      </c>
      <c r="H8" s="34" t="s">
        <v>100</v>
      </c>
      <c r="I8" s="34" t="s">
        <v>181</v>
      </c>
      <c r="J8" s="34" t="s">
        <v>113</v>
      </c>
      <c r="K8" s="34" t="s">
        <v>171</v>
      </c>
      <c r="L8" s="34" t="s">
        <v>30</v>
      </c>
      <c r="M8" s="34" t="s">
        <v>57</v>
      </c>
      <c r="N8" s="34">
        <v>0.48</v>
      </c>
      <c r="O8" s="34" t="s">
        <v>119</v>
      </c>
      <c r="P8" s="34" t="s">
        <v>129</v>
      </c>
      <c r="Q8" s="34" t="s">
        <v>55</v>
      </c>
      <c r="R8" s="34" t="s">
        <v>155</v>
      </c>
      <c r="S8" s="34" t="s">
        <v>141</v>
      </c>
      <c r="T8" s="34" t="s">
        <v>154</v>
      </c>
      <c r="U8" s="34" t="s">
        <v>392</v>
      </c>
      <c r="V8" s="34" t="s">
        <v>29</v>
      </c>
      <c r="W8" s="34" t="s">
        <v>56</v>
      </c>
      <c r="X8" s="34" t="s">
        <v>392</v>
      </c>
      <c r="Y8" s="34" t="s">
        <v>34</v>
      </c>
      <c r="Z8" s="34" t="s">
        <v>116</v>
      </c>
      <c r="AA8" s="34" t="s">
        <v>66</v>
      </c>
      <c r="AB8" s="34" t="s">
        <v>39</v>
      </c>
      <c r="AC8" s="34" t="s">
        <v>587</v>
      </c>
      <c r="AD8" s="34" t="s">
        <v>180</v>
      </c>
      <c r="AE8" s="34" t="s">
        <v>209</v>
      </c>
      <c r="AF8" s="34" t="s">
        <v>522</v>
      </c>
      <c r="AG8" s="34" t="s">
        <v>54</v>
      </c>
      <c r="AH8" s="34" t="s">
        <v>181</v>
      </c>
      <c r="AI8" s="34" t="s">
        <v>180</v>
      </c>
    </row>
    <row r="9" spans="1:35" customFormat="1" ht="19.95" customHeight="1" x14ac:dyDescent="0.35">
      <c r="A9" s="35" t="s">
        <v>365</v>
      </c>
      <c r="B9" s="31" t="s">
        <v>673</v>
      </c>
      <c r="C9" s="38" t="s">
        <v>220</v>
      </c>
      <c r="D9" s="31" t="s">
        <v>284</v>
      </c>
      <c r="E9" s="31" t="s">
        <v>396</v>
      </c>
      <c r="F9" s="31" t="s">
        <v>371</v>
      </c>
      <c r="G9" s="31" t="s">
        <v>277</v>
      </c>
      <c r="H9" s="31" t="s">
        <v>137</v>
      </c>
      <c r="I9" s="31" t="s">
        <v>574</v>
      </c>
      <c r="J9" s="31" t="s">
        <v>589</v>
      </c>
      <c r="K9" s="31" t="s">
        <v>224</v>
      </c>
      <c r="L9" s="31" t="s">
        <v>139</v>
      </c>
      <c r="M9" s="31" t="s">
        <v>73</v>
      </c>
      <c r="N9" s="31" t="s">
        <v>47</v>
      </c>
      <c r="O9" s="31" t="s">
        <v>121</v>
      </c>
      <c r="P9" s="31" t="s">
        <v>164</v>
      </c>
      <c r="Q9" s="31" t="s">
        <v>132</v>
      </c>
      <c r="R9" s="31" t="s">
        <v>83</v>
      </c>
      <c r="S9" s="31" t="s">
        <v>177</v>
      </c>
      <c r="T9" s="31" t="s">
        <v>280</v>
      </c>
      <c r="U9" s="31" t="s">
        <v>76</v>
      </c>
      <c r="V9" s="31" t="s">
        <v>81</v>
      </c>
      <c r="W9" s="31" t="s">
        <v>186</v>
      </c>
      <c r="X9" s="31" t="s">
        <v>165</v>
      </c>
      <c r="Y9" s="31" t="s">
        <v>136</v>
      </c>
      <c r="Z9" s="31" t="s">
        <v>184</v>
      </c>
      <c r="AA9" s="31" t="s">
        <v>400</v>
      </c>
      <c r="AB9" s="31" t="s">
        <v>674</v>
      </c>
      <c r="AC9" s="31" t="s">
        <v>270</v>
      </c>
      <c r="AD9" s="31" t="s">
        <v>74</v>
      </c>
      <c r="AE9" s="31" t="s">
        <v>405</v>
      </c>
      <c r="AF9" s="31" t="s">
        <v>511</v>
      </c>
      <c r="AG9" s="31" t="s">
        <v>97</v>
      </c>
      <c r="AH9" s="31" t="s">
        <v>71</v>
      </c>
      <c r="AI9" s="31" t="s">
        <v>283</v>
      </c>
    </row>
    <row r="10" spans="1:35" customFormat="1" ht="19.95" customHeight="1" x14ac:dyDescent="0.35">
      <c r="A10" s="36" t="s">
        <v>385</v>
      </c>
      <c r="B10" s="33">
        <v>0.36099999999999999</v>
      </c>
      <c r="C10" s="37" t="s">
        <v>39</v>
      </c>
      <c r="D10" s="34" t="s">
        <v>119</v>
      </c>
      <c r="E10" s="34">
        <v>0.34</v>
      </c>
      <c r="F10" s="34" t="s">
        <v>179</v>
      </c>
      <c r="G10" s="34" t="s">
        <v>54</v>
      </c>
      <c r="H10" s="34" t="s">
        <v>118</v>
      </c>
      <c r="I10" s="34" t="s">
        <v>53</v>
      </c>
      <c r="J10" s="34" t="s">
        <v>60</v>
      </c>
      <c r="K10" s="34" t="s">
        <v>68</v>
      </c>
      <c r="L10" s="34" t="s">
        <v>39</v>
      </c>
      <c r="M10" s="34" t="s">
        <v>88</v>
      </c>
      <c r="N10" s="34" t="s">
        <v>181</v>
      </c>
      <c r="O10" s="34" t="s">
        <v>143</v>
      </c>
      <c r="P10" s="34" t="s">
        <v>103</v>
      </c>
      <c r="Q10" s="34" t="s">
        <v>144</v>
      </c>
      <c r="R10" s="34" t="s">
        <v>88</v>
      </c>
      <c r="S10" s="34" t="s">
        <v>143</v>
      </c>
      <c r="T10" s="34" t="s">
        <v>214</v>
      </c>
      <c r="U10" s="34" t="s">
        <v>128</v>
      </c>
      <c r="V10" s="34" t="s">
        <v>84</v>
      </c>
      <c r="W10" s="34" t="s">
        <v>100</v>
      </c>
      <c r="X10" s="34" t="s">
        <v>64</v>
      </c>
      <c r="Y10" s="34" t="s">
        <v>60</v>
      </c>
      <c r="Z10" s="34" t="s">
        <v>215</v>
      </c>
      <c r="AA10" s="34" t="s">
        <v>88</v>
      </c>
      <c r="AB10" s="34" t="s">
        <v>63</v>
      </c>
      <c r="AC10" s="34" t="s">
        <v>119</v>
      </c>
      <c r="AD10" s="34" t="s">
        <v>38</v>
      </c>
      <c r="AE10" s="34" t="s">
        <v>89</v>
      </c>
      <c r="AF10" s="34" t="s">
        <v>126</v>
      </c>
      <c r="AG10" s="34" t="s">
        <v>171</v>
      </c>
      <c r="AH10" s="34" t="s">
        <v>102</v>
      </c>
      <c r="AI10" s="34" t="s">
        <v>142</v>
      </c>
    </row>
    <row r="11" spans="1:35" customFormat="1" ht="19.95" customHeight="1" x14ac:dyDescent="0.35">
      <c r="A11" s="35" t="s">
        <v>676</v>
      </c>
      <c r="B11" s="31">
        <v>457</v>
      </c>
      <c r="C11" s="38">
        <v>248</v>
      </c>
      <c r="D11" s="31">
        <v>210</v>
      </c>
      <c r="E11" s="31">
        <v>71</v>
      </c>
      <c r="F11" s="31">
        <v>132</v>
      </c>
      <c r="G11" s="31">
        <v>183</v>
      </c>
      <c r="H11" s="31">
        <v>70</v>
      </c>
      <c r="I11" s="31">
        <v>118</v>
      </c>
      <c r="J11" s="31">
        <v>265</v>
      </c>
      <c r="K11" s="31">
        <v>74</v>
      </c>
      <c r="L11" s="31">
        <v>3</v>
      </c>
      <c r="M11" s="31">
        <v>311</v>
      </c>
      <c r="N11" s="31">
        <v>5</v>
      </c>
      <c r="O11" s="31">
        <v>13</v>
      </c>
      <c r="P11" s="31">
        <v>5</v>
      </c>
      <c r="Q11" s="31">
        <v>0</v>
      </c>
      <c r="R11" s="31">
        <v>30</v>
      </c>
      <c r="S11" s="31">
        <v>0</v>
      </c>
      <c r="T11" s="31">
        <v>3</v>
      </c>
      <c r="U11" s="31">
        <v>5</v>
      </c>
      <c r="V11" s="31">
        <v>81</v>
      </c>
      <c r="W11" s="31">
        <v>1</v>
      </c>
      <c r="X11" s="31">
        <v>97</v>
      </c>
      <c r="Y11" s="31">
        <v>5</v>
      </c>
      <c r="Z11" s="31">
        <v>1</v>
      </c>
      <c r="AA11" s="31">
        <v>353</v>
      </c>
      <c r="AB11" s="31">
        <v>7</v>
      </c>
      <c r="AC11" s="31">
        <v>48</v>
      </c>
      <c r="AD11" s="31">
        <v>5</v>
      </c>
      <c r="AE11" s="31">
        <v>397</v>
      </c>
      <c r="AF11" s="31">
        <v>389</v>
      </c>
      <c r="AG11" s="31">
        <v>6</v>
      </c>
      <c r="AH11" s="31">
        <v>0</v>
      </c>
      <c r="AI11" s="31">
        <v>62</v>
      </c>
    </row>
    <row r="12" spans="1:35" customFormat="1" ht="19.95" customHeight="1" x14ac:dyDescent="0.35">
      <c r="A12" s="36" t="s">
        <v>677</v>
      </c>
      <c r="B12" s="50">
        <v>0.22700000000000001</v>
      </c>
      <c r="C12" s="93">
        <v>0.26</v>
      </c>
      <c r="D12" s="94">
        <v>0.22999999999999998</v>
      </c>
      <c r="E12" s="94">
        <v>0.39</v>
      </c>
      <c r="F12" s="94">
        <v>0.2</v>
      </c>
      <c r="G12" s="94">
        <v>0.28000000000000003</v>
      </c>
      <c r="H12" s="94">
        <v>0.16999999999999998</v>
      </c>
      <c r="I12" s="94">
        <v>0.17</v>
      </c>
      <c r="J12" s="94">
        <v>0.34</v>
      </c>
      <c r="K12" s="94">
        <v>0.18000000000000002</v>
      </c>
      <c r="L12" s="94">
        <v>0.02</v>
      </c>
      <c r="M12" s="94">
        <v>0.62</v>
      </c>
      <c r="N12" s="94">
        <v>0.13</v>
      </c>
      <c r="O12" s="94">
        <v>0.15</v>
      </c>
      <c r="P12" s="94">
        <v>0.14000000000000001</v>
      </c>
      <c r="Q12" s="94">
        <v>0.01</v>
      </c>
      <c r="R12" s="94">
        <v>0.44</v>
      </c>
      <c r="S12" s="94">
        <v>0</v>
      </c>
      <c r="T12" s="94">
        <v>0</v>
      </c>
      <c r="U12" s="94">
        <v>0.16999999999999998</v>
      </c>
      <c r="V12" s="94">
        <v>0.36</v>
      </c>
      <c r="W12" s="94">
        <v>0</v>
      </c>
      <c r="X12" s="94">
        <v>0.2</v>
      </c>
      <c r="Y12" s="94">
        <v>0.04</v>
      </c>
      <c r="Z12" s="94">
        <v>0</v>
      </c>
      <c r="AA12" s="94">
        <v>0.70000000000000007</v>
      </c>
      <c r="AB12" s="94">
        <v>0.01</v>
      </c>
      <c r="AC12" s="94">
        <v>0.12</v>
      </c>
      <c r="AD12" s="94">
        <v>0.28000000000000003</v>
      </c>
      <c r="AE12" s="94">
        <v>0.51</v>
      </c>
      <c r="AF12" s="94">
        <v>0.5</v>
      </c>
      <c r="AG12" s="94">
        <v>0.05</v>
      </c>
      <c r="AH12" s="94">
        <v>0.02</v>
      </c>
      <c r="AI12" s="94">
        <v>6.9999999999999993E-2</v>
      </c>
    </row>
    <row r="13" spans="1:35" customFormat="1" ht="19.95" customHeight="1" x14ac:dyDescent="0.35">
      <c r="A13" s="35" t="s">
        <v>206</v>
      </c>
      <c r="B13" s="31" t="s">
        <v>75</v>
      </c>
      <c r="C13" s="38" t="s">
        <v>133</v>
      </c>
      <c r="D13" s="31" t="s">
        <v>79</v>
      </c>
      <c r="E13" s="31" t="s">
        <v>72</v>
      </c>
      <c r="F13" s="31" t="s">
        <v>73</v>
      </c>
      <c r="G13" s="31" t="s">
        <v>71</v>
      </c>
      <c r="H13" s="31" t="s">
        <v>72</v>
      </c>
      <c r="I13" s="31" t="s">
        <v>76</v>
      </c>
      <c r="J13" s="31" t="s">
        <v>77</v>
      </c>
      <c r="K13" s="31" t="s">
        <v>83</v>
      </c>
      <c r="L13" s="31" t="s">
        <v>83</v>
      </c>
      <c r="M13" s="31" t="s">
        <v>73</v>
      </c>
      <c r="N13" s="31" t="s">
        <v>72</v>
      </c>
      <c r="O13" s="31" t="s">
        <v>72</v>
      </c>
      <c r="P13" s="31" t="s">
        <v>79</v>
      </c>
      <c r="Q13" s="31" t="s">
        <v>72</v>
      </c>
      <c r="R13" s="31" t="s">
        <v>72</v>
      </c>
      <c r="S13" s="31" t="s">
        <v>72</v>
      </c>
      <c r="T13" s="31" t="s">
        <v>72</v>
      </c>
      <c r="U13" s="31" t="s">
        <v>72</v>
      </c>
      <c r="V13" s="31" t="s">
        <v>83</v>
      </c>
      <c r="W13" s="31" t="s">
        <v>72</v>
      </c>
      <c r="X13" s="31" t="s">
        <v>79</v>
      </c>
      <c r="Y13" s="31" t="s">
        <v>72</v>
      </c>
      <c r="Z13" s="31" t="s">
        <v>72</v>
      </c>
      <c r="AA13" s="31" t="s">
        <v>133</v>
      </c>
      <c r="AB13" s="31" t="s">
        <v>72</v>
      </c>
      <c r="AC13" s="31" t="s">
        <v>72</v>
      </c>
      <c r="AD13" s="31" t="s">
        <v>72</v>
      </c>
      <c r="AE13" s="31" t="s">
        <v>75</v>
      </c>
      <c r="AF13" s="31" t="s">
        <v>73</v>
      </c>
      <c r="AG13" s="31" t="s">
        <v>72</v>
      </c>
      <c r="AH13" s="31" t="s">
        <v>72</v>
      </c>
      <c r="AI13" s="31" t="s">
        <v>71</v>
      </c>
    </row>
    <row r="14" spans="1:35" customFormat="1" ht="19.95" customHeight="1" x14ac:dyDescent="0.35">
      <c r="A14" s="36" t="s">
        <v>193</v>
      </c>
      <c r="B14" s="33">
        <v>1.7999999999999999E-2</v>
      </c>
      <c r="C14" s="37" t="s">
        <v>86</v>
      </c>
      <c r="D14" s="34">
        <v>0.01</v>
      </c>
      <c r="E14" s="34" t="s">
        <v>87</v>
      </c>
      <c r="F14" s="34">
        <v>0.02</v>
      </c>
      <c r="G14" s="34">
        <v>0.02</v>
      </c>
      <c r="H14" s="34">
        <v>0.01</v>
      </c>
      <c r="I14" s="34">
        <v>0.01</v>
      </c>
      <c r="J14" s="34">
        <v>0.02</v>
      </c>
      <c r="K14" s="34" t="s">
        <v>87</v>
      </c>
      <c r="L14" s="34" t="s">
        <v>86</v>
      </c>
      <c r="M14" s="34">
        <v>0.03</v>
      </c>
      <c r="N14" s="34" t="s">
        <v>87</v>
      </c>
      <c r="O14" s="34" t="s">
        <v>87</v>
      </c>
      <c r="P14" s="34" t="s">
        <v>89</v>
      </c>
      <c r="Q14" s="34" t="s">
        <v>87</v>
      </c>
      <c r="R14" s="34" t="s">
        <v>87</v>
      </c>
      <c r="S14" s="34" t="s">
        <v>87</v>
      </c>
      <c r="T14" s="34">
        <v>0.01</v>
      </c>
      <c r="U14" s="34">
        <v>0.01</v>
      </c>
      <c r="V14" s="34" t="s">
        <v>87</v>
      </c>
      <c r="W14" s="34" t="s">
        <v>87</v>
      </c>
      <c r="X14" s="34" t="s">
        <v>86</v>
      </c>
      <c r="Y14" s="34" t="s">
        <v>87</v>
      </c>
      <c r="Z14" s="34" t="s">
        <v>87</v>
      </c>
      <c r="AA14" s="34" t="s">
        <v>88</v>
      </c>
      <c r="AB14" s="34" t="s">
        <v>87</v>
      </c>
      <c r="AC14" s="34" t="s">
        <v>87</v>
      </c>
      <c r="AD14" s="34">
        <v>0.01</v>
      </c>
      <c r="AE14" s="34" t="s">
        <v>88</v>
      </c>
      <c r="AF14" s="34" t="s">
        <v>86</v>
      </c>
      <c r="AG14" s="34" t="s">
        <v>87</v>
      </c>
      <c r="AH14" s="34">
        <v>0.01</v>
      </c>
      <c r="AI14" s="34" t="s">
        <v>87</v>
      </c>
    </row>
  </sheetData>
  <sheetProtection algorithmName="SHA-512" hashValue="0sEyRb+bhFQat9ng5c2Kl/DdaJdoyl45hVo8QbsItXR/ZtAeGHrCc0pSivE/DZsT96BqClUdOswDlqb+IDvOog==" saltValue="b7G8lABAj9v7HQXeBz1J7w==" spinCount="100000" sheet="1" objects="1" scenarios="1"/>
  <mergeCells count="8">
    <mergeCell ref="A2:M2"/>
    <mergeCell ref="AB3:AE3"/>
    <mergeCell ref="AF3:AI3"/>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B5:AI7 B14:C14 E14 B10:D10 F10:AI10 K14:L14 N14:S14 B9:AI9 B8:M8 O8:AI8 V14:AC14 AE14:AG14 AI14 B13:AI13"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1FAB6-795B-4745-B3EA-37B56040FC91}">
  <sheetPr>
    <pageSetUpPr fitToPage="1"/>
  </sheetPr>
  <dimension ref="A1:AI23"/>
  <sheetViews>
    <sheetView showGridLines="0" zoomScale="82" zoomScaleNormal="82" workbookViewId="0"/>
  </sheetViews>
  <sheetFormatPr defaultColWidth="9.109375" defaultRowHeight="13.8" x14ac:dyDescent="0.25"/>
  <cols>
    <col min="1" max="1" width="89.21875" style="3" customWidth="1"/>
    <col min="2" max="35" width="11.77734375" style="3" customWidth="1"/>
    <col min="36" max="16384" width="9.109375" style="3"/>
  </cols>
  <sheetData>
    <row r="1" spans="1:35" ht="25.8" x14ac:dyDescent="0.5">
      <c r="A1" s="30" t="str">
        <f>HYPERLINK("#Contents!A1","Return to Contents")</f>
        <v>Return to Contents</v>
      </c>
      <c r="B1" s="45" t="s">
        <v>294</v>
      </c>
      <c r="C1" s="45"/>
      <c r="D1" s="45"/>
      <c r="E1" s="45"/>
      <c r="F1" s="45"/>
      <c r="G1" s="45"/>
      <c r="H1" s="45"/>
      <c r="I1" s="45"/>
      <c r="J1" s="45"/>
      <c r="K1" s="45"/>
      <c r="L1" s="45"/>
      <c r="M1" s="45"/>
      <c r="N1" s="45"/>
      <c r="O1" s="24"/>
      <c r="P1" s="24"/>
      <c r="Q1" s="24"/>
      <c r="R1" s="24"/>
      <c r="S1" s="24"/>
      <c r="T1" s="24"/>
      <c r="U1"/>
    </row>
    <row r="2" spans="1:35" ht="51.6" customHeight="1" thickBot="1" x14ac:dyDescent="0.35">
      <c r="A2" s="195" t="s">
        <v>678</v>
      </c>
      <c r="B2" s="197"/>
      <c r="C2" s="197"/>
      <c r="D2" s="197"/>
      <c r="E2" s="197"/>
      <c r="F2" s="197"/>
      <c r="G2" s="197"/>
      <c r="H2" s="197"/>
      <c r="I2" s="197"/>
      <c r="J2" s="197"/>
      <c r="K2" s="197"/>
      <c r="L2" s="197"/>
      <c r="M2" s="197"/>
      <c r="N2" s="14"/>
      <c r="O2" s="14"/>
      <c r="P2" s="14"/>
      <c r="Q2" s="15"/>
      <c r="R2" s="44"/>
      <c r="S2" s="44"/>
      <c r="T2" s="44"/>
      <c r="U2"/>
    </row>
    <row r="3" spans="1:35" customFormat="1" ht="16.2" thickTop="1" x14ac:dyDescent="0.3">
      <c r="A3" s="43"/>
      <c r="B3" s="43"/>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479</v>
      </c>
      <c r="C6" s="32" t="s">
        <v>409</v>
      </c>
      <c r="D6" s="32" t="s">
        <v>452</v>
      </c>
      <c r="E6" s="32" t="s">
        <v>112</v>
      </c>
      <c r="F6" s="32" t="s">
        <v>410</v>
      </c>
      <c r="G6" s="32" t="s">
        <v>538</v>
      </c>
      <c r="H6" s="32" t="s">
        <v>453</v>
      </c>
      <c r="I6" s="32" t="s">
        <v>349</v>
      </c>
      <c r="J6" s="32" t="s">
        <v>411</v>
      </c>
      <c r="K6" s="32" t="s">
        <v>351</v>
      </c>
      <c r="L6" s="32" t="s">
        <v>412</v>
      </c>
      <c r="M6" s="32" t="s">
        <v>352</v>
      </c>
      <c r="N6" s="32" t="s">
        <v>160</v>
      </c>
      <c r="O6" s="32" t="s">
        <v>19</v>
      </c>
      <c r="P6" s="32" t="s">
        <v>43</v>
      </c>
      <c r="Q6" s="32" t="s">
        <v>69</v>
      </c>
      <c r="R6" s="32" t="s">
        <v>223</v>
      </c>
      <c r="S6" s="32" t="s">
        <v>552</v>
      </c>
      <c r="T6" s="32" t="s">
        <v>354</v>
      </c>
      <c r="U6" s="32" t="s">
        <v>70</v>
      </c>
      <c r="V6" s="32" t="s">
        <v>355</v>
      </c>
      <c r="W6" s="32" t="s">
        <v>356</v>
      </c>
      <c r="X6" s="32" t="s">
        <v>417</v>
      </c>
      <c r="Y6" s="32" t="s">
        <v>505</v>
      </c>
      <c r="Z6" s="32" t="s">
        <v>490</v>
      </c>
      <c r="AA6" s="32" t="s">
        <v>419</v>
      </c>
      <c r="AB6" s="32" t="s">
        <v>359</v>
      </c>
      <c r="AC6" s="32" t="s">
        <v>543</v>
      </c>
      <c r="AD6" s="32" t="s">
        <v>82</v>
      </c>
      <c r="AE6" s="32" t="s">
        <v>531</v>
      </c>
      <c r="AF6" s="32" t="s">
        <v>421</v>
      </c>
      <c r="AG6" s="32" t="s">
        <v>363</v>
      </c>
      <c r="AH6" s="32" t="s">
        <v>400</v>
      </c>
      <c r="AI6" s="32" t="s">
        <v>364</v>
      </c>
    </row>
    <row r="7" spans="1:35" customFormat="1" ht="19.95" customHeight="1" x14ac:dyDescent="0.35">
      <c r="A7" s="35" t="s">
        <v>679</v>
      </c>
      <c r="B7" s="31" t="s">
        <v>595</v>
      </c>
      <c r="C7" s="31" t="s">
        <v>521</v>
      </c>
      <c r="D7" s="31" t="s">
        <v>575</v>
      </c>
      <c r="E7" s="31" t="s">
        <v>108</v>
      </c>
      <c r="F7" s="31" t="s">
        <v>603</v>
      </c>
      <c r="G7" s="31" t="s">
        <v>355</v>
      </c>
      <c r="H7" s="31" t="s">
        <v>443</v>
      </c>
      <c r="I7" s="31" t="s">
        <v>292</v>
      </c>
      <c r="J7" s="31" t="s">
        <v>433</v>
      </c>
      <c r="K7" s="31" t="s">
        <v>495</v>
      </c>
      <c r="L7" s="31" t="s">
        <v>23</v>
      </c>
      <c r="M7" s="31" t="s">
        <v>73</v>
      </c>
      <c r="N7" s="31" t="s">
        <v>75</v>
      </c>
      <c r="O7" s="31" t="s">
        <v>165</v>
      </c>
      <c r="P7" s="31" t="s">
        <v>47</v>
      </c>
      <c r="Q7" s="31" t="s">
        <v>47</v>
      </c>
      <c r="R7" s="31" t="s">
        <v>83</v>
      </c>
      <c r="S7" s="31" t="s">
        <v>511</v>
      </c>
      <c r="T7" s="31" t="s">
        <v>592</v>
      </c>
      <c r="U7" s="31" t="s">
        <v>134</v>
      </c>
      <c r="V7" s="31" t="s">
        <v>132</v>
      </c>
      <c r="W7" s="31" t="s">
        <v>568</v>
      </c>
      <c r="X7" s="31" t="s">
        <v>450</v>
      </c>
      <c r="Y7" s="31" t="s">
        <v>449</v>
      </c>
      <c r="Z7" s="31" t="s">
        <v>675</v>
      </c>
      <c r="AA7" s="31" t="s">
        <v>74</v>
      </c>
      <c r="AB7" s="31" t="s">
        <v>260</v>
      </c>
      <c r="AC7" s="31" t="s">
        <v>536</v>
      </c>
      <c r="AD7" s="31" t="s">
        <v>71</v>
      </c>
      <c r="AE7" s="31" t="s">
        <v>151</v>
      </c>
      <c r="AF7" s="31" t="s">
        <v>460</v>
      </c>
      <c r="AG7" s="31" t="s">
        <v>26</v>
      </c>
      <c r="AH7" s="31" t="s">
        <v>71</v>
      </c>
      <c r="AI7" s="31" t="s">
        <v>680</v>
      </c>
    </row>
    <row r="8" spans="1:35" customFormat="1" ht="19.95" customHeight="1" x14ac:dyDescent="0.35">
      <c r="A8" s="36" t="s">
        <v>681</v>
      </c>
      <c r="B8" s="33">
        <v>0.35299999999999998</v>
      </c>
      <c r="C8" s="34" t="s">
        <v>54</v>
      </c>
      <c r="D8" s="34" t="s">
        <v>36</v>
      </c>
      <c r="E8" s="34" t="s">
        <v>104</v>
      </c>
      <c r="F8" s="34" t="s">
        <v>180</v>
      </c>
      <c r="G8" s="34" t="s">
        <v>522</v>
      </c>
      <c r="H8" s="34" t="s">
        <v>66</v>
      </c>
      <c r="I8" s="34" t="s">
        <v>180</v>
      </c>
      <c r="J8" s="34">
        <v>0.31</v>
      </c>
      <c r="K8" s="34">
        <v>0.3</v>
      </c>
      <c r="L8" s="34" t="s">
        <v>192</v>
      </c>
      <c r="M8" s="34" t="s">
        <v>88</v>
      </c>
      <c r="N8" s="34" t="s">
        <v>522</v>
      </c>
      <c r="O8" s="34">
        <v>0.38</v>
      </c>
      <c r="P8" s="34">
        <v>0.4</v>
      </c>
      <c r="Q8" s="34" t="s">
        <v>179</v>
      </c>
      <c r="R8" s="34" t="s">
        <v>86</v>
      </c>
      <c r="S8" s="34">
        <v>0.46</v>
      </c>
      <c r="T8" s="34" t="s">
        <v>41</v>
      </c>
      <c r="U8" s="34" t="s">
        <v>62</v>
      </c>
      <c r="V8" s="34" t="s">
        <v>64</v>
      </c>
      <c r="W8" s="34">
        <v>0.59</v>
      </c>
      <c r="X8" s="34" t="s">
        <v>116</v>
      </c>
      <c r="Y8" s="34" t="s">
        <v>587</v>
      </c>
      <c r="Z8" s="34">
        <v>0.79</v>
      </c>
      <c r="AA8" s="34" t="s">
        <v>86</v>
      </c>
      <c r="AB8" s="34" t="s">
        <v>30</v>
      </c>
      <c r="AC8" s="34" t="s">
        <v>181</v>
      </c>
      <c r="AD8" s="34">
        <v>0.22</v>
      </c>
      <c r="AE8" s="34" t="s">
        <v>89</v>
      </c>
      <c r="AF8" s="34" t="s">
        <v>128</v>
      </c>
      <c r="AG8" s="34">
        <v>0.56000000000000005</v>
      </c>
      <c r="AH8" s="34" t="s">
        <v>587</v>
      </c>
      <c r="AI8" s="34" t="s">
        <v>144</v>
      </c>
    </row>
    <row r="9" spans="1:35" customFormat="1" ht="19.95" customHeight="1" x14ac:dyDescent="0.35">
      <c r="A9" s="35" t="s">
        <v>682</v>
      </c>
      <c r="B9" s="31" t="s">
        <v>335</v>
      </c>
      <c r="C9" s="31" t="s">
        <v>434</v>
      </c>
      <c r="D9" s="31" t="s">
        <v>480</v>
      </c>
      <c r="E9" s="31" t="s">
        <v>476</v>
      </c>
      <c r="F9" s="31" t="s">
        <v>241</v>
      </c>
      <c r="G9" s="31" t="s">
        <v>464</v>
      </c>
      <c r="H9" s="31" t="s">
        <v>23</v>
      </c>
      <c r="I9" s="31" t="s">
        <v>477</v>
      </c>
      <c r="J9" s="31" t="s">
        <v>246</v>
      </c>
      <c r="K9" s="31" t="s">
        <v>472</v>
      </c>
      <c r="L9" s="31" t="s">
        <v>76</v>
      </c>
      <c r="M9" s="31" t="s">
        <v>575</v>
      </c>
      <c r="N9" s="31" t="s">
        <v>134</v>
      </c>
      <c r="O9" s="31" t="s">
        <v>163</v>
      </c>
      <c r="P9" s="31" t="s">
        <v>134</v>
      </c>
      <c r="Q9" s="31" t="s">
        <v>72</v>
      </c>
      <c r="R9" s="31" t="s">
        <v>230</v>
      </c>
      <c r="S9" s="31" t="s">
        <v>72</v>
      </c>
      <c r="T9" s="31" t="s">
        <v>76</v>
      </c>
      <c r="U9" s="31" t="s">
        <v>134</v>
      </c>
      <c r="V9" s="31" t="s">
        <v>333</v>
      </c>
      <c r="W9" s="31" t="s">
        <v>83</v>
      </c>
      <c r="X9" s="31" t="s">
        <v>406</v>
      </c>
      <c r="Y9" s="31" t="s">
        <v>134</v>
      </c>
      <c r="Z9" s="31" t="s">
        <v>83</v>
      </c>
      <c r="AA9" s="31" t="s">
        <v>683</v>
      </c>
      <c r="AB9" s="31" t="s">
        <v>400</v>
      </c>
      <c r="AC9" s="31" t="s">
        <v>12</v>
      </c>
      <c r="AD9" s="31" t="s">
        <v>134</v>
      </c>
      <c r="AE9" s="31" t="s">
        <v>348</v>
      </c>
      <c r="AF9" s="31" t="s">
        <v>612</v>
      </c>
      <c r="AG9" s="31" t="s">
        <v>74</v>
      </c>
      <c r="AH9" s="31" t="s">
        <v>72</v>
      </c>
      <c r="AI9" s="31" t="s">
        <v>449</v>
      </c>
    </row>
    <row r="10" spans="1:35" customFormat="1" ht="19.95" customHeight="1" x14ac:dyDescent="0.35">
      <c r="A10" s="36" t="s">
        <v>778</v>
      </c>
      <c r="B10" s="33">
        <v>0.22700000000000001</v>
      </c>
      <c r="C10" s="34" t="s">
        <v>66</v>
      </c>
      <c r="D10" s="34" t="s">
        <v>129</v>
      </c>
      <c r="E10" s="34" t="s">
        <v>181</v>
      </c>
      <c r="F10" s="34" t="s">
        <v>118</v>
      </c>
      <c r="G10" s="34" t="s">
        <v>38</v>
      </c>
      <c r="H10" s="34" t="s">
        <v>65</v>
      </c>
      <c r="I10" s="34" t="s">
        <v>117</v>
      </c>
      <c r="J10" s="34" t="s">
        <v>36</v>
      </c>
      <c r="K10" s="34" t="s">
        <v>65</v>
      </c>
      <c r="L10" s="34" t="s">
        <v>88</v>
      </c>
      <c r="M10" s="34">
        <v>0.62</v>
      </c>
      <c r="N10" s="34" t="s">
        <v>126</v>
      </c>
      <c r="O10" s="34" t="s">
        <v>212</v>
      </c>
      <c r="P10" s="34" t="s">
        <v>154</v>
      </c>
      <c r="Q10" s="34" t="s">
        <v>86</v>
      </c>
      <c r="R10" s="34" t="s">
        <v>192</v>
      </c>
      <c r="S10" s="34" t="s">
        <v>87</v>
      </c>
      <c r="T10" s="34" t="s">
        <v>86</v>
      </c>
      <c r="U10" s="34" t="s">
        <v>117</v>
      </c>
      <c r="V10" s="34">
        <v>0.37</v>
      </c>
      <c r="W10" s="34" t="s">
        <v>87</v>
      </c>
      <c r="X10" s="34" t="s">
        <v>114</v>
      </c>
      <c r="Y10" s="34" t="s">
        <v>61</v>
      </c>
      <c r="Z10" s="34" t="s">
        <v>87</v>
      </c>
      <c r="AA10" s="34" t="s">
        <v>105</v>
      </c>
      <c r="AB10" s="34" t="s">
        <v>86</v>
      </c>
      <c r="AC10" s="34" t="s">
        <v>116</v>
      </c>
      <c r="AD10" s="34" t="s">
        <v>58</v>
      </c>
      <c r="AE10" s="34" t="s">
        <v>144</v>
      </c>
      <c r="AF10" s="34" t="s">
        <v>33</v>
      </c>
      <c r="AG10" s="34" t="s">
        <v>85</v>
      </c>
      <c r="AH10" s="34" t="s">
        <v>88</v>
      </c>
      <c r="AI10" s="34" t="s">
        <v>89</v>
      </c>
    </row>
    <row r="11" spans="1:35" customFormat="1" ht="19.95" customHeight="1" x14ac:dyDescent="0.35">
      <c r="A11" s="35" t="s">
        <v>684</v>
      </c>
      <c r="B11" s="31" t="s">
        <v>239</v>
      </c>
      <c r="C11" s="31" t="s">
        <v>226</v>
      </c>
      <c r="D11" s="31" t="s">
        <v>28</v>
      </c>
      <c r="E11" s="31" t="s">
        <v>49</v>
      </c>
      <c r="F11" s="31" t="s">
        <v>17</v>
      </c>
      <c r="G11" s="31" t="s">
        <v>224</v>
      </c>
      <c r="H11" s="31" t="s">
        <v>404</v>
      </c>
      <c r="I11" s="31" t="s">
        <v>495</v>
      </c>
      <c r="J11" s="31" t="s">
        <v>333</v>
      </c>
      <c r="K11" s="31" t="s">
        <v>19</v>
      </c>
      <c r="L11" s="31" t="s">
        <v>111</v>
      </c>
      <c r="M11" s="31" t="s">
        <v>163</v>
      </c>
      <c r="N11" s="31" t="s">
        <v>75</v>
      </c>
      <c r="O11" s="31" t="s">
        <v>162</v>
      </c>
      <c r="P11" s="31" t="s">
        <v>400</v>
      </c>
      <c r="Q11" s="31" t="s">
        <v>76</v>
      </c>
      <c r="R11" s="31" t="s">
        <v>81</v>
      </c>
      <c r="S11" s="31" t="s">
        <v>19</v>
      </c>
      <c r="T11" s="31" t="s">
        <v>43</v>
      </c>
      <c r="U11" s="31" t="s">
        <v>163</v>
      </c>
      <c r="V11" s="31" t="s">
        <v>43</v>
      </c>
      <c r="W11" s="31" t="s">
        <v>406</v>
      </c>
      <c r="X11" s="31" t="s">
        <v>24</v>
      </c>
      <c r="Y11" s="31" t="s">
        <v>231</v>
      </c>
      <c r="Z11" s="31" t="s">
        <v>50</v>
      </c>
      <c r="AA11" s="31" t="s">
        <v>75</v>
      </c>
      <c r="AB11" s="31" t="s">
        <v>140</v>
      </c>
      <c r="AC11" s="31" t="s">
        <v>137</v>
      </c>
      <c r="AD11" s="31" t="s">
        <v>79</v>
      </c>
      <c r="AE11" s="31" t="s">
        <v>152</v>
      </c>
      <c r="AF11" s="31" t="s">
        <v>403</v>
      </c>
      <c r="AG11" s="31" t="s">
        <v>75</v>
      </c>
      <c r="AH11" s="31" t="s">
        <v>83</v>
      </c>
      <c r="AI11" s="31" t="s">
        <v>186</v>
      </c>
    </row>
    <row r="12" spans="1:35" customFormat="1" ht="19.95" customHeight="1" x14ac:dyDescent="0.35">
      <c r="A12" s="36" t="s">
        <v>685</v>
      </c>
      <c r="B12" s="33">
        <v>0.16800000000000001</v>
      </c>
      <c r="C12" s="34" t="s">
        <v>212</v>
      </c>
      <c r="D12" s="34" t="s">
        <v>166</v>
      </c>
      <c r="E12" s="34" t="s">
        <v>212</v>
      </c>
      <c r="F12" s="34" t="s">
        <v>126</v>
      </c>
      <c r="G12" s="34" t="s">
        <v>154</v>
      </c>
      <c r="H12" s="34" t="s">
        <v>114</v>
      </c>
      <c r="I12" s="34" t="s">
        <v>117</v>
      </c>
      <c r="J12" s="34" t="s">
        <v>115</v>
      </c>
      <c r="K12" s="34" t="s">
        <v>114</v>
      </c>
      <c r="L12" s="34" t="s">
        <v>42</v>
      </c>
      <c r="M12" s="34" t="s">
        <v>84</v>
      </c>
      <c r="N12" s="34" t="s">
        <v>54</v>
      </c>
      <c r="O12" s="34" t="s">
        <v>118</v>
      </c>
      <c r="P12" s="34" t="s">
        <v>114</v>
      </c>
      <c r="Q12" s="34" t="s">
        <v>128</v>
      </c>
      <c r="R12" s="34">
        <v>0.12</v>
      </c>
      <c r="S12" s="34" t="s">
        <v>180</v>
      </c>
      <c r="T12" s="34" t="s">
        <v>127</v>
      </c>
      <c r="U12" s="34" t="s">
        <v>179</v>
      </c>
      <c r="V12" s="34" t="s">
        <v>117</v>
      </c>
      <c r="W12" s="34" t="s">
        <v>113</v>
      </c>
      <c r="X12" s="34" t="s">
        <v>68</v>
      </c>
      <c r="Y12" s="34" t="s">
        <v>54</v>
      </c>
      <c r="Z12" s="34" t="s">
        <v>127</v>
      </c>
      <c r="AA12" s="34" t="s">
        <v>84</v>
      </c>
      <c r="AB12" s="34" t="s">
        <v>118</v>
      </c>
      <c r="AC12" s="34" t="s">
        <v>114</v>
      </c>
      <c r="AD12" s="34" t="s">
        <v>128</v>
      </c>
      <c r="AE12" s="34" t="s">
        <v>67</v>
      </c>
      <c r="AF12" s="34" t="s">
        <v>64</v>
      </c>
      <c r="AG12" s="34" t="s">
        <v>116</v>
      </c>
      <c r="AH12" s="34" t="s">
        <v>116</v>
      </c>
      <c r="AI12" s="34" t="s">
        <v>129</v>
      </c>
    </row>
    <row r="13" spans="1:35" customFormat="1" ht="19.95" customHeight="1" x14ac:dyDescent="0.35">
      <c r="A13" s="35" t="s">
        <v>686</v>
      </c>
      <c r="B13" s="31" t="s">
        <v>107</v>
      </c>
      <c r="C13" s="31" t="s">
        <v>45</v>
      </c>
      <c r="D13" s="31" t="s">
        <v>222</v>
      </c>
      <c r="E13" s="31" t="s">
        <v>75</v>
      </c>
      <c r="F13" s="31" t="s">
        <v>130</v>
      </c>
      <c r="G13" s="31" t="s">
        <v>161</v>
      </c>
      <c r="H13" s="31" t="s">
        <v>450</v>
      </c>
      <c r="I13" s="31" t="s">
        <v>51</v>
      </c>
      <c r="J13" s="31" t="s">
        <v>160</v>
      </c>
      <c r="K13" s="31" t="s">
        <v>12</v>
      </c>
      <c r="L13" s="31" t="s">
        <v>78</v>
      </c>
      <c r="M13" s="31" t="s">
        <v>160</v>
      </c>
      <c r="N13" s="31" t="s">
        <v>71</v>
      </c>
      <c r="O13" s="31" t="s">
        <v>109</v>
      </c>
      <c r="P13" s="31" t="s">
        <v>83</v>
      </c>
      <c r="Q13" s="31" t="s">
        <v>72</v>
      </c>
      <c r="R13" s="31" t="s">
        <v>77</v>
      </c>
      <c r="S13" s="31" t="s">
        <v>75</v>
      </c>
      <c r="T13" s="31" t="s">
        <v>83</v>
      </c>
      <c r="U13" s="31" t="s">
        <v>79</v>
      </c>
      <c r="V13" s="31" t="s">
        <v>161</v>
      </c>
      <c r="W13" s="31" t="s">
        <v>81</v>
      </c>
      <c r="X13" s="31" t="s">
        <v>404</v>
      </c>
      <c r="Y13" s="31" t="s">
        <v>74</v>
      </c>
      <c r="Z13" s="31" t="s">
        <v>83</v>
      </c>
      <c r="AA13" s="31" t="s">
        <v>405</v>
      </c>
      <c r="AB13" s="31" t="s">
        <v>49</v>
      </c>
      <c r="AC13" s="31" t="s">
        <v>124</v>
      </c>
      <c r="AD13" s="31" t="s">
        <v>79</v>
      </c>
      <c r="AE13" s="31" t="s">
        <v>402</v>
      </c>
      <c r="AF13" s="31" t="s">
        <v>268</v>
      </c>
      <c r="AG13" s="31" t="s">
        <v>81</v>
      </c>
      <c r="AH13" s="31" t="s">
        <v>72</v>
      </c>
      <c r="AI13" s="31" t="s">
        <v>447</v>
      </c>
    </row>
    <row r="14" spans="1:35" customFormat="1" ht="19.95" customHeight="1" x14ac:dyDescent="0.35">
      <c r="A14" s="36" t="s">
        <v>687</v>
      </c>
      <c r="B14" s="33">
        <v>7.9000000000000001E-2</v>
      </c>
      <c r="C14" s="34" t="s">
        <v>64</v>
      </c>
      <c r="D14" s="34" t="s">
        <v>127</v>
      </c>
      <c r="E14" s="34" t="s">
        <v>127</v>
      </c>
      <c r="F14" s="34" t="s">
        <v>85</v>
      </c>
      <c r="G14" s="34" t="s">
        <v>89</v>
      </c>
      <c r="H14" s="34" t="s">
        <v>154</v>
      </c>
      <c r="I14" s="34" t="s">
        <v>127</v>
      </c>
      <c r="J14" s="34" t="s">
        <v>85</v>
      </c>
      <c r="K14" s="34" t="s">
        <v>116</v>
      </c>
      <c r="L14" s="34" t="s">
        <v>154</v>
      </c>
      <c r="M14" s="34" t="s">
        <v>127</v>
      </c>
      <c r="N14" s="34" t="s">
        <v>67</v>
      </c>
      <c r="O14" s="34" t="s">
        <v>128</v>
      </c>
      <c r="P14" s="34" t="s">
        <v>88</v>
      </c>
      <c r="Q14" s="34" t="s">
        <v>87</v>
      </c>
      <c r="R14" s="34" t="s">
        <v>166</v>
      </c>
      <c r="S14" s="34" t="s">
        <v>64</v>
      </c>
      <c r="T14" s="34" t="s">
        <v>87</v>
      </c>
      <c r="U14" s="34" t="s">
        <v>127</v>
      </c>
      <c r="V14" s="34" t="s">
        <v>65</v>
      </c>
      <c r="W14" s="34" t="s">
        <v>88</v>
      </c>
      <c r="X14" s="34" t="s">
        <v>65</v>
      </c>
      <c r="Y14" s="34" t="s">
        <v>85</v>
      </c>
      <c r="Z14" s="34" t="s">
        <v>87</v>
      </c>
      <c r="AA14" s="34" t="s">
        <v>67</v>
      </c>
      <c r="AB14" s="34" t="s">
        <v>61</v>
      </c>
      <c r="AC14" s="34" t="s">
        <v>89</v>
      </c>
      <c r="AD14" s="34" t="s">
        <v>67</v>
      </c>
      <c r="AE14" s="34" t="s">
        <v>116</v>
      </c>
      <c r="AF14" s="34" t="s">
        <v>115</v>
      </c>
      <c r="AG14" s="34" t="s">
        <v>89</v>
      </c>
      <c r="AH14" s="34" t="s">
        <v>87</v>
      </c>
      <c r="AI14" s="34" t="s">
        <v>85</v>
      </c>
    </row>
    <row r="15" spans="1:35" customFormat="1" ht="19.95" customHeight="1" x14ac:dyDescent="0.35">
      <c r="A15" s="35" t="s">
        <v>688</v>
      </c>
      <c r="B15" s="31" t="s">
        <v>293</v>
      </c>
      <c r="C15" s="31" t="s">
        <v>396</v>
      </c>
      <c r="D15" s="31" t="s">
        <v>170</v>
      </c>
      <c r="E15" s="31" t="s">
        <v>134</v>
      </c>
      <c r="F15" s="31" t="s">
        <v>69</v>
      </c>
      <c r="G15" s="31" t="s">
        <v>432</v>
      </c>
      <c r="H15" s="31" t="s">
        <v>51</v>
      </c>
      <c r="I15" s="31" t="s">
        <v>49</v>
      </c>
      <c r="J15" s="31" t="s">
        <v>130</v>
      </c>
      <c r="K15" s="31" t="s">
        <v>191</v>
      </c>
      <c r="L15" s="31" t="s">
        <v>71</v>
      </c>
      <c r="M15" s="31" t="s">
        <v>223</v>
      </c>
      <c r="N15" s="31" t="s">
        <v>72</v>
      </c>
      <c r="O15" s="31" t="s">
        <v>76</v>
      </c>
      <c r="P15" s="31" t="s">
        <v>83</v>
      </c>
      <c r="Q15" s="31" t="s">
        <v>109</v>
      </c>
      <c r="R15" s="31" t="s">
        <v>109</v>
      </c>
      <c r="S15" s="31" t="s">
        <v>72</v>
      </c>
      <c r="T15" s="31" t="s">
        <v>83</v>
      </c>
      <c r="U15" s="31" t="s">
        <v>83</v>
      </c>
      <c r="V15" s="31" t="s">
        <v>156</v>
      </c>
      <c r="W15" s="31" t="s">
        <v>83</v>
      </c>
      <c r="X15" s="31" t="s">
        <v>290</v>
      </c>
      <c r="Y15" s="31" t="s">
        <v>79</v>
      </c>
      <c r="Z15" s="31" t="s">
        <v>72</v>
      </c>
      <c r="AA15" s="31" t="s">
        <v>160</v>
      </c>
      <c r="AB15" s="31" t="s">
        <v>76</v>
      </c>
      <c r="AC15" s="31" t="s">
        <v>405</v>
      </c>
      <c r="AD15" s="31" t="s">
        <v>76</v>
      </c>
      <c r="AE15" s="31" t="s">
        <v>97</v>
      </c>
      <c r="AF15" s="31" t="s">
        <v>268</v>
      </c>
      <c r="AG15" s="31" t="s">
        <v>81</v>
      </c>
      <c r="AH15" s="31" t="s">
        <v>72</v>
      </c>
      <c r="AI15" s="31" t="s">
        <v>70</v>
      </c>
    </row>
    <row r="16" spans="1:35" customFormat="1" ht="19.95" customHeight="1" x14ac:dyDescent="0.35">
      <c r="A16" s="36" t="s">
        <v>689</v>
      </c>
      <c r="B16" s="33">
        <v>6.2E-2</v>
      </c>
      <c r="C16" s="34" t="s">
        <v>64</v>
      </c>
      <c r="D16" s="34">
        <v>7.0000000000000007E-2</v>
      </c>
      <c r="E16" s="34" t="s">
        <v>88</v>
      </c>
      <c r="F16" s="34">
        <v>0.06</v>
      </c>
      <c r="G16" s="34" t="s">
        <v>61</v>
      </c>
      <c r="H16" s="34" t="s">
        <v>154</v>
      </c>
      <c r="I16" s="34" t="s">
        <v>61</v>
      </c>
      <c r="J16" s="34">
        <v>0.06</v>
      </c>
      <c r="K16" s="34" t="s">
        <v>154</v>
      </c>
      <c r="L16" s="34" t="s">
        <v>84</v>
      </c>
      <c r="M16" s="34" t="s">
        <v>154</v>
      </c>
      <c r="N16" s="34" t="s">
        <v>87</v>
      </c>
      <c r="O16" s="34" t="s">
        <v>84</v>
      </c>
      <c r="P16" s="34" t="s">
        <v>84</v>
      </c>
      <c r="Q16" s="34" t="s">
        <v>52</v>
      </c>
      <c r="R16" s="34" t="s">
        <v>126</v>
      </c>
      <c r="S16" s="34" t="s">
        <v>87</v>
      </c>
      <c r="T16" s="34" t="s">
        <v>87</v>
      </c>
      <c r="U16" s="34" t="s">
        <v>84</v>
      </c>
      <c r="V16" s="34" t="s">
        <v>128</v>
      </c>
      <c r="W16" s="34" t="s">
        <v>87</v>
      </c>
      <c r="X16" s="34" t="s">
        <v>166</v>
      </c>
      <c r="Y16" s="34" t="s">
        <v>88</v>
      </c>
      <c r="Z16" s="34" t="s">
        <v>87</v>
      </c>
      <c r="AA16" s="34">
        <v>0.09</v>
      </c>
      <c r="AB16" s="34" t="s">
        <v>87</v>
      </c>
      <c r="AC16" s="34" t="s">
        <v>115</v>
      </c>
      <c r="AD16" s="34" t="s">
        <v>117</v>
      </c>
      <c r="AE16" s="34" t="s">
        <v>67</v>
      </c>
      <c r="AF16" s="34" t="s">
        <v>115</v>
      </c>
      <c r="AG16" s="34">
        <v>7.0000000000000007E-2</v>
      </c>
      <c r="AH16" s="34" t="s">
        <v>87</v>
      </c>
      <c r="AI16" s="34" t="s">
        <v>84</v>
      </c>
    </row>
    <row r="17" spans="1:35" customFormat="1" ht="19.95" customHeight="1" x14ac:dyDescent="0.35">
      <c r="A17" s="35" t="s">
        <v>690</v>
      </c>
      <c r="B17" s="31" t="s">
        <v>442</v>
      </c>
      <c r="C17" s="31" t="s">
        <v>161</v>
      </c>
      <c r="D17" s="31" t="s">
        <v>222</v>
      </c>
      <c r="E17" s="31" t="s">
        <v>48</v>
      </c>
      <c r="F17" s="31" t="s">
        <v>139</v>
      </c>
      <c r="G17" s="31" t="s">
        <v>130</v>
      </c>
      <c r="H17" s="31" t="s">
        <v>73</v>
      </c>
      <c r="I17" s="31" t="s">
        <v>405</v>
      </c>
      <c r="J17" s="31" t="s">
        <v>449</v>
      </c>
      <c r="K17" s="31" t="s">
        <v>73</v>
      </c>
      <c r="L17" s="31" t="s">
        <v>134</v>
      </c>
      <c r="M17" s="31" t="s">
        <v>163</v>
      </c>
      <c r="N17" s="31" t="s">
        <v>79</v>
      </c>
      <c r="O17" s="31" t="s">
        <v>73</v>
      </c>
      <c r="P17" s="31" t="s">
        <v>74</v>
      </c>
      <c r="Q17" s="31" t="s">
        <v>71</v>
      </c>
      <c r="R17" s="31" t="s">
        <v>72</v>
      </c>
      <c r="S17" s="31" t="s">
        <v>74</v>
      </c>
      <c r="T17" s="31" t="s">
        <v>223</v>
      </c>
      <c r="U17" s="31" t="s">
        <v>72</v>
      </c>
      <c r="V17" s="31" t="s">
        <v>76</v>
      </c>
      <c r="W17" s="31" t="s">
        <v>157</v>
      </c>
      <c r="X17" s="31" t="s">
        <v>74</v>
      </c>
      <c r="Y17" s="31" t="s">
        <v>400</v>
      </c>
      <c r="Z17" s="31" t="s">
        <v>450</v>
      </c>
      <c r="AA17" s="31" t="s">
        <v>133</v>
      </c>
      <c r="AB17" s="31" t="s">
        <v>44</v>
      </c>
      <c r="AC17" s="31" t="s">
        <v>130</v>
      </c>
      <c r="AD17" s="31" t="s">
        <v>79</v>
      </c>
      <c r="AE17" s="31" t="s">
        <v>162</v>
      </c>
      <c r="AF17" s="31" t="s">
        <v>50</v>
      </c>
      <c r="AG17" s="31" t="s">
        <v>163</v>
      </c>
      <c r="AH17" s="31" t="s">
        <v>83</v>
      </c>
      <c r="AI17" s="31" t="s">
        <v>45</v>
      </c>
    </row>
    <row r="18" spans="1:35" customFormat="1" ht="19.95" customHeight="1" x14ac:dyDescent="0.35">
      <c r="A18" s="36" t="s">
        <v>691</v>
      </c>
      <c r="B18" s="33">
        <v>6.4000000000000001E-2</v>
      </c>
      <c r="C18" s="34" t="s">
        <v>61</v>
      </c>
      <c r="D18" s="34" t="s">
        <v>127</v>
      </c>
      <c r="E18" s="34" t="s">
        <v>115</v>
      </c>
      <c r="F18" s="34" t="s">
        <v>127</v>
      </c>
      <c r="G18" s="34" t="s">
        <v>89</v>
      </c>
      <c r="H18" s="34" t="s">
        <v>84</v>
      </c>
      <c r="I18" s="34" t="s">
        <v>64</v>
      </c>
      <c r="J18" s="34" t="s">
        <v>127</v>
      </c>
      <c r="K18" s="34" t="s">
        <v>88</v>
      </c>
      <c r="L18" s="34" t="s">
        <v>84</v>
      </c>
      <c r="M18" s="34" t="s">
        <v>84</v>
      </c>
      <c r="N18" s="34" t="s">
        <v>89</v>
      </c>
      <c r="O18" s="34" t="s">
        <v>116</v>
      </c>
      <c r="P18" s="34" t="s">
        <v>166</v>
      </c>
      <c r="Q18" s="34" t="s">
        <v>126</v>
      </c>
      <c r="R18" s="34" t="s">
        <v>87</v>
      </c>
      <c r="S18" s="34" t="s">
        <v>84</v>
      </c>
      <c r="T18" s="34" t="s">
        <v>154</v>
      </c>
      <c r="U18" s="34" t="s">
        <v>86</v>
      </c>
      <c r="V18" s="34" t="s">
        <v>86</v>
      </c>
      <c r="W18" s="34" t="s">
        <v>128</v>
      </c>
      <c r="X18" s="34" t="s">
        <v>86</v>
      </c>
      <c r="Y18" s="34" t="s">
        <v>89</v>
      </c>
      <c r="Z18" s="34" t="s">
        <v>126</v>
      </c>
      <c r="AA18" s="34" t="s">
        <v>88</v>
      </c>
      <c r="AB18" s="34" t="s">
        <v>67</v>
      </c>
      <c r="AC18" s="34" t="s">
        <v>67</v>
      </c>
      <c r="AD18" s="34" t="s">
        <v>115</v>
      </c>
      <c r="AE18" s="34" t="s">
        <v>88</v>
      </c>
      <c r="AF18" s="34" t="s">
        <v>61</v>
      </c>
      <c r="AG18" s="34" t="s">
        <v>116</v>
      </c>
      <c r="AH18" s="34" t="s">
        <v>212</v>
      </c>
      <c r="AI18" s="34" t="s">
        <v>64</v>
      </c>
    </row>
    <row r="19" spans="1:35" customFormat="1" ht="19.95" customHeight="1" x14ac:dyDescent="0.35">
      <c r="A19" s="35" t="s">
        <v>692</v>
      </c>
      <c r="B19" s="31" t="s">
        <v>170</v>
      </c>
      <c r="C19" s="31" t="s">
        <v>160</v>
      </c>
      <c r="D19" s="31" t="s">
        <v>132</v>
      </c>
      <c r="E19" s="31" t="s">
        <v>72</v>
      </c>
      <c r="F19" s="31" t="s">
        <v>230</v>
      </c>
      <c r="G19" s="31" t="s">
        <v>162</v>
      </c>
      <c r="H19" s="31" t="s">
        <v>81</v>
      </c>
      <c r="I19" s="31" t="s">
        <v>48</v>
      </c>
      <c r="J19" s="31" t="s">
        <v>131</v>
      </c>
      <c r="K19" s="31" t="s">
        <v>74</v>
      </c>
      <c r="L19" s="31" t="s">
        <v>76</v>
      </c>
      <c r="M19" s="31" t="s">
        <v>156</v>
      </c>
      <c r="N19" s="31" t="s">
        <v>72</v>
      </c>
      <c r="O19" s="31" t="s">
        <v>72</v>
      </c>
      <c r="P19" s="31" t="s">
        <v>72</v>
      </c>
      <c r="Q19" s="31" t="s">
        <v>72</v>
      </c>
      <c r="R19" s="31" t="s">
        <v>71</v>
      </c>
      <c r="S19" s="31" t="s">
        <v>79</v>
      </c>
      <c r="T19" s="31" t="s">
        <v>72</v>
      </c>
      <c r="U19" s="31" t="s">
        <v>83</v>
      </c>
      <c r="V19" s="31" t="s">
        <v>46</v>
      </c>
      <c r="W19" s="31" t="s">
        <v>71</v>
      </c>
      <c r="X19" s="31" t="s">
        <v>131</v>
      </c>
      <c r="Y19" s="31" t="s">
        <v>72</v>
      </c>
      <c r="Z19" s="31" t="s">
        <v>72</v>
      </c>
      <c r="AA19" s="31" t="s">
        <v>164</v>
      </c>
      <c r="AB19" s="31" t="s">
        <v>71</v>
      </c>
      <c r="AC19" s="31" t="s">
        <v>79</v>
      </c>
      <c r="AD19" s="31" t="s">
        <v>72</v>
      </c>
      <c r="AE19" s="31" t="s">
        <v>136</v>
      </c>
      <c r="AF19" s="31" t="s">
        <v>157</v>
      </c>
      <c r="AG19" s="31" t="s">
        <v>72</v>
      </c>
      <c r="AH19" s="31" t="s">
        <v>79</v>
      </c>
      <c r="AI19" s="31" t="s">
        <v>162</v>
      </c>
    </row>
    <row r="20" spans="1:35" customFormat="1" ht="19.95" customHeight="1" x14ac:dyDescent="0.35">
      <c r="A20" s="36" t="s">
        <v>693</v>
      </c>
      <c r="B20" s="33">
        <v>2.8000000000000001E-2</v>
      </c>
      <c r="C20" s="34" t="s">
        <v>61</v>
      </c>
      <c r="D20" s="34" t="s">
        <v>88</v>
      </c>
      <c r="E20" s="34" t="s">
        <v>87</v>
      </c>
      <c r="F20" s="34" t="s">
        <v>85</v>
      </c>
      <c r="G20" s="34" t="s">
        <v>84</v>
      </c>
      <c r="H20" s="34" t="s">
        <v>88</v>
      </c>
      <c r="I20" s="34" t="s">
        <v>84</v>
      </c>
      <c r="J20" s="34" t="s">
        <v>61</v>
      </c>
      <c r="K20" s="34" t="s">
        <v>86</v>
      </c>
      <c r="L20" s="34" t="s">
        <v>88</v>
      </c>
      <c r="M20" s="34" t="s">
        <v>85</v>
      </c>
      <c r="N20" s="34" t="s">
        <v>86</v>
      </c>
      <c r="O20" s="34" t="s">
        <v>87</v>
      </c>
      <c r="P20" s="34" t="s">
        <v>87</v>
      </c>
      <c r="Q20" s="34" t="s">
        <v>87</v>
      </c>
      <c r="R20" s="34" t="s">
        <v>89</v>
      </c>
      <c r="S20" s="34" t="s">
        <v>86</v>
      </c>
      <c r="T20" s="34" t="s">
        <v>87</v>
      </c>
      <c r="U20" s="34" t="s">
        <v>84</v>
      </c>
      <c r="V20" s="34" t="s">
        <v>67</v>
      </c>
      <c r="W20" s="34" t="s">
        <v>86</v>
      </c>
      <c r="X20" s="34" t="s">
        <v>89</v>
      </c>
      <c r="Y20" s="34" t="s">
        <v>87</v>
      </c>
      <c r="Z20" s="34" t="s">
        <v>87</v>
      </c>
      <c r="AA20" s="34" t="s">
        <v>61</v>
      </c>
      <c r="AB20" s="34" t="s">
        <v>86</v>
      </c>
      <c r="AC20" s="34" t="s">
        <v>86</v>
      </c>
      <c r="AD20" s="34" t="s">
        <v>87</v>
      </c>
      <c r="AE20" s="34" t="s">
        <v>89</v>
      </c>
      <c r="AF20" s="34" t="s">
        <v>85</v>
      </c>
      <c r="AG20" s="34" t="s">
        <v>87</v>
      </c>
      <c r="AH20" s="34" t="s">
        <v>129</v>
      </c>
      <c r="AI20" s="34" t="s">
        <v>88</v>
      </c>
    </row>
    <row r="21" spans="1:35" customFormat="1" ht="19.95" customHeight="1" x14ac:dyDescent="0.35">
      <c r="A21" s="35" t="s">
        <v>694</v>
      </c>
      <c r="B21" s="31" t="s">
        <v>131</v>
      </c>
      <c r="C21" s="31" t="s">
        <v>400</v>
      </c>
      <c r="D21" s="31" t="s">
        <v>46</v>
      </c>
      <c r="E21" s="31" t="s">
        <v>79</v>
      </c>
      <c r="F21" s="31" t="s">
        <v>71</v>
      </c>
      <c r="G21" s="31" t="s">
        <v>75</v>
      </c>
      <c r="H21" s="31" t="s">
        <v>109</v>
      </c>
      <c r="I21" s="31" t="s">
        <v>47</v>
      </c>
      <c r="J21" s="31" t="s">
        <v>134</v>
      </c>
      <c r="K21" s="31" t="s">
        <v>109</v>
      </c>
      <c r="L21" s="31" t="s">
        <v>83</v>
      </c>
      <c r="M21" s="31" t="s">
        <v>133</v>
      </c>
      <c r="N21" s="31" t="s">
        <v>72</v>
      </c>
      <c r="O21" s="31" t="s">
        <v>79</v>
      </c>
      <c r="P21" s="31" t="s">
        <v>79</v>
      </c>
      <c r="Q21" s="31" t="s">
        <v>72</v>
      </c>
      <c r="R21" s="31" t="s">
        <v>134</v>
      </c>
      <c r="S21" s="31" t="s">
        <v>76</v>
      </c>
      <c r="T21" s="31" t="s">
        <v>72</v>
      </c>
      <c r="U21" s="31" t="s">
        <v>83</v>
      </c>
      <c r="V21" s="31" t="s">
        <v>76</v>
      </c>
      <c r="W21" s="31" t="s">
        <v>76</v>
      </c>
      <c r="X21" s="31" t="s">
        <v>162</v>
      </c>
      <c r="Y21" s="31" t="s">
        <v>72</v>
      </c>
      <c r="Z21" s="31" t="s">
        <v>72</v>
      </c>
      <c r="AA21" s="31" t="s">
        <v>400</v>
      </c>
      <c r="AB21" s="31" t="s">
        <v>76</v>
      </c>
      <c r="AC21" s="31" t="s">
        <v>79</v>
      </c>
      <c r="AD21" s="31" t="s">
        <v>83</v>
      </c>
      <c r="AE21" s="31" t="s">
        <v>156</v>
      </c>
      <c r="AF21" s="31" t="s">
        <v>80</v>
      </c>
      <c r="AG21" s="31" t="s">
        <v>79</v>
      </c>
      <c r="AH21" s="31" t="s">
        <v>72</v>
      </c>
      <c r="AI21" s="31" t="s">
        <v>73</v>
      </c>
    </row>
    <row r="22" spans="1:35" customFormat="1" ht="19.95" customHeight="1" x14ac:dyDescent="0.35">
      <c r="A22" s="36" t="s">
        <v>695</v>
      </c>
      <c r="B22" s="33">
        <v>1.9E-2</v>
      </c>
      <c r="C22" s="34">
        <v>0.02</v>
      </c>
      <c r="D22" s="34" t="s">
        <v>88</v>
      </c>
      <c r="E22" s="34" t="s">
        <v>86</v>
      </c>
      <c r="F22" s="34" t="s">
        <v>86</v>
      </c>
      <c r="G22" s="34" t="s">
        <v>88</v>
      </c>
      <c r="H22" s="34" t="s">
        <v>88</v>
      </c>
      <c r="I22" s="34" t="s">
        <v>88</v>
      </c>
      <c r="J22" s="34" t="s">
        <v>86</v>
      </c>
      <c r="K22" s="34" t="s">
        <v>88</v>
      </c>
      <c r="L22" s="34" t="s">
        <v>86</v>
      </c>
      <c r="M22" s="34">
        <v>0.03</v>
      </c>
      <c r="N22" s="34" t="s">
        <v>87</v>
      </c>
      <c r="O22" s="34" t="s">
        <v>88</v>
      </c>
      <c r="P22" s="34" t="s">
        <v>61</v>
      </c>
      <c r="Q22" s="34" t="s">
        <v>87</v>
      </c>
      <c r="R22" s="34" t="s">
        <v>127</v>
      </c>
      <c r="S22" s="34" t="s">
        <v>86</v>
      </c>
      <c r="T22" s="34" t="s">
        <v>87</v>
      </c>
      <c r="U22" s="34" t="s">
        <v>84</v>
      </c>
      <c r="V22" s="34" t="s">
        <v>86</v>
      </c>
      <c r="W22" s="34" t="s">
        <v>86</v>
      </c>
      <c r="X22" s="34" t="s">
        <v>61</v>
      </c>
      <c r="Y22" s="34" t="s">
        <v>87</v>
      </c>
      <c r="Z22" s="34" t="s">
        <v>87</v>
      </c>
      <c r="AA22" s="34" t="s">
        <v>88</v>
      </c>
      <c r="AB22" s="34" t="s">
        <v>87</v>
      </c>
      <c r="AC22" s="34" t="s">
        <v>86</v>
      </c>
      <c r="AD22" s="34" t="s">
        <v>84</v>
      </c>
      <c r="AE22" s="34">
        <v>0.04</v>
      </c>
      <c r="AF22" s="34" t="s">
        <v>88</v>
      </c>
      <c r="AG22" s="34" t="s">
        <v>88</v>
      </c>
      <c r="AH22" s="34" t="s">
        <v>87</v>
      </c>
      <c r="AI22" s="34">
        <v>0.02</v>
      </c>
    </row>
    <row r="23" spans="1:35" customFormat="1" ht="14.4" x14ac:dyDescent="0.3"/>
  </sheetData>
  <sheetProtection algorithmName="SHA-512" hashValue="qwt64jdt6TWvx4Kw+U15AXeLWhWMFUL1yXjhlMlZjhtg+yAu5B5BrZPLt0SzpDtk9JIRSW5mpGNShk5f29sidA==" saltValue="XfhLCAonB7kDgOwgz6HRgA==" spinCount="100000" sheet="1" objects="1" scenarios="1"/>
  <mergeCells count="8">
    <mergeCell ref="A2:M2"/>
    <mergeCell ref="AB3:AE3"/>
    <mergeCell ref="AF3:AI3"/>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B5:AI22"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8EF61-B0F1-4767-82D4-06D2C52D1BF7}">
  <sheetPr>
    <pageSetUpPr fitToPage="1"/>
  </sheetPr>
  <dimension ref="A1:AI13"/>
  <sheetViews>
    <sheetView showGridLines="0" zoomScale="76" zoomScaleNormal="76" workbookViewId="0"/>
  </sheetViews>
  <sheetFormatPr defaultColWidth="9.109375" defaultRowHeight="13.8" x14ac:dyDescent="0.25"/>
  <cols>
    <col min="1" max="1" width="30.88671875" style="3" customWidth="1"/>
    <col min="2" max="35" width="11.77734375" style="3" customWidth="1"/>
    <col min="36" max="16384" width="9.109375" style="3"/>
  </cols>
  <sheetData>
    <row r="1" spans="1:35" ht="25.8" x14ac:dyDescent="0.5">
      <c r="A1" s="30" t="str">
        <f>HYPERLINK("#Contents!A1","Return to Contents")</f>
        <v>Return to Contents</v>
      </c>
      <c r="B1" s="45" t="s">
        <v>294</v>
      </c>
      <c r="C1" s="45"/>
      <c r="D1" s="45"/>
      <c r="E1" s="45"/>
      <c r="F1" s="45"/>
      <c r="G1" s="45"/>
      <c r="H1" s="45"/>
      <c r="I1" s="45"/>
      <c r="J1" s="45"/>
      <c r="K1" s="45"/>
      <c r="L1" s="45"/>
      <c r="M1" s="45"/>
      <c r="N1" s="45"/>
      <c r="O1" s="24"/>
      <c r="P1" s="24"/>
      <c r="Q1" s="24"/>
      <c r="R1" s="24"/>
      <c r="S1" s="24"/>
      <c r="T1" s="24"/>
      <c r="U1"/>
    </row>
    <row r="2" spans="1:35" ht="51.6" customHeight="1" thickBot="1" x14ac:dyDescent="0.35">
      <c r="A2" s="195" t="s">
        <v>697</v>
      </c>
      <c r="B2" s="197"/>
      <c r="C2" s="197"/>
      <c r="D2" s="197"/>
      <c r="E2" s="197"/>
      <c r="F2" s="197"/>
      <c r="G2" s="197"/>
      <c r="H2" s="197"/>
      <c r="I2" s="197"/>
      <c r="J2" s="197"/>
      <c r="K2" s="197"/>
      <c r="L2" s="197"/>
      <c r="M2" s="197"/>
      <c r="N2" s="14"/>
      <c r="O2" s="14"/>
      <c r="P2" s="14"/>
      <c r="Q2" s="15"/>
      <c r="R2" s="44"/>
      <c r="S2" s="44"/>
      <c r="T2" s="44"/>
      <c r="U2"/>
    </row>
    <row r="3" spans="1:35" customFormat="1" ht="16.2" thickTop="1" x14ac:dyDescent="0.3">
      <c r="A3" s="43"/>
      <c r="B3" s="43"/>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344</v>
      </c>
      <c r="C6" s="32" t="s">
        <v>345</v>
      </c>
      <c r="D6" s="32" t="s">
        <v>346</v>
      </c>
      <c r="E6" s="32" t="s">
        <v>289</v>
      </c>
      <c r="F6" s="32" t="s">
        <v>347</v>
      </c>
      <c r="G6" s="32" t="s">
        <v>237</v>
      </c>
      <c r="H6" s="32" t="s">
        <v>453</v>
      </c>
      <c r="I6" s="32" t="s">
        <v>359</v>
      </c>
      <c r="J6" s="32" t="s">
        <v>350</v>
      </c>
      <c r="K6" s="32" t="s">
        <v>418</v>
      </c>
      <c r="L6" s="32" t="s">
        <v>412</v>
      </c>
      <c r="M6" s="32" t="s">
        <v>413</v>
      </c>
      <c r="N6" s="32" t="s">
        <v>121</v>
      </c>
      <c r="O6" s="32" t="s">
        <v>120</v>
      </c>
      <c r="P6" s="32" t="s">
        <v>121</v>
      </c>
      <c r="Q6" s="32" t="s">
        <v>183</v>
      </c>
      <c r="R6" s="32" t="s">
        <v>223</v>
      </c>
      <c r="S6" s="32" t="s">
        <v>480</v>
      </c>
      <c r="T6" s="32" t="s">
        <v>540</v>
      </c>
      <c r="U6" s="32" t="s">
        <v>70</v>
      </c>
      <c r="V6" s="32" t="s">
        <v>355</v>
      </c>
      <c r="W6" s="32" t="s">
        <v>416</v>
      </c>
      <c r="X6" s="32" t="s">
        <v>255</v>
      </c>
      <c r="Y6" s="32" t="s">
        <v>18</v>
      </c>
      <c r="Z6" s="32" t="s">
        <v>418</v>
      </c>
      <c r="AA6" s="32" t="s">
        <v>358</v>
      </c>
      <c r="AB6" s="32" t="s">
        <v>349</v>
      </c>
      <c r="AC6" s="32" t="s">
        <v>360</v>
      </c>
      <c r="AD6" s="32" t="s">
        <v>162</v>
      </c>
      <c r="AE6" s="32" t="s">
        <v>361</v>
      </c>
      <c r="AF6" s="32" t="s">
        <v>362</v>
      </c>
      <c r="AG6" s="32" t="s">
        <v>363</v>
      </c>
      <c r="AH6" s="32" t="s">
        <v>400</v>
      </c>
      <c r="AI6" s="32" t="s">
        <v>422</v>
      </c>
    </row>
    <row r="7" spans="1:35" customFormat="1" ht="19.95" customHeight="1" x14ac:dyDescent="0.35">
      <c r="A7" s="35" t="s">
        <v>365</v>
      </c>
      <c r="B7" s="31" t="s">
        <v>698</v>
      </c>
      <c r="C7" s="31" t="s">
        <v>664</v>
      </c>
      <c r="D7" s="31" t="s">
        <v>518</v>
      </c>
      <c r="E7" s="31" t="s">
        <v>177</v>
      </c>
      <c r="F7" s="31" t="s">
        <v>96</v>
      </c>
      <c r="G7" s="31" t="s">
        <v>348</v>
      </c>
      <c r="H7" s="31" t="s">
        <v>94</v>
      </c>
      <c r="I7" s="31" t="s">
        <v>357</v>
      </c>
      <c r="J7" s="31" t="s">
        <v>699</v>
      </c>
      <c r="K7" s="31" t="s">
        <v>603</v>
      </c>
      <c r="L7" s="31" t="s">
        <v>438</v>
      </c>
      <c r="M7" s="31" t="s">
        <v>266</v>
      </c>
      <c r="N7" s="31" t="s">
        <v>131</v>
      </c>
      <c r="O7" s="31" t="s">
        <v>396</v>
      </c>
      <c r="P7" s="31" t="s">
        <v>183</v>
      </c>
      <c r="Q7" s="31" t="s">
        <v>70</v>
      </c>
      <c r="R7" s="31" t="s">
        <v>164</v>
      </c>
      <c r="S7" s="31" t="s">
        <v>426</v>
      </c>
      <c r="T7" s="31" t="s">
        <v>340</v>
      </c>
      <c r="U7" s="31" t="s">
        <v>124</v>
      </c>
      <c r="V7" s="31" t="s">
        <v>286</v>
      </c>
      <c r="W7" s="31" t="s">
        <v>239</v>
      </c>
      <c r="X7" s="31" t="s">
        <v>245</v>
      </c>
      <c r="Y7" s="31" t="s">
        <v>17</v>
      </c>
      <c r="Z7" s="31" t="s">
        <v>254</v>
      </c>
      <c r="AA7" s="31" t="s">
        <v>415</v>
      </c>
      <c r="AB7" s="31" t="s">
        <v>244</v>
      </c>
      <c r="AC7" s="31" t="s">
        <v>489</v>
      </c>
      <c r="AD7" s="31" t="s">
        <v>133</v>
      </c>
      <c r="AE7" s="31" t="s">
        <v>560</v>
      </c>
      <c r="AF7" s="31" t="s">
        <v>700</v>
      </c>
      <c r="AG7" s="31" t="s">
        <v>460</v>
      </c>
      <c r="AH7" s="31" t="s">
        <v>81</v>
      </c>
      <c r="AI7" s="31" t="s">
        <v>701</v>
      </c>
    </row>
    <row r="8" spans="1:35" customFormat="1" ht="19.95" customHeight="1" x14ac:dyDescent="0.35">
      <c r="A8" s="36" t="s">
        <v>385</v>
      </c>
      <c r="B8" s="33">
        <v>0.65600000000000003</v>
      </c>
      <c r="C8" s="37" t="s">
        <v>30</v>
      </c>
      <c r="D8" s="34" t="s">
        <v>32</v>
      </c>
      <c r="E8" s="34" t="s">
        <v>142</v>
      </c>
      <c r="F8" s="34" t="s">
        <v>105</v>
      </c>
      <c r="G8" s="34" t="s">
        <v>100</v>
      </c>
      <c r="H8" s="34" t="s">
        <v>35</v>
      </c>
      <c r="I8" s="34" t="s">
        <v>172</v>
      </c>
      <c r="J8" s="34" t="s">
        <v>100</v>
      </c>
      <c r="K8" s="34" t="s">
        <v>32</v>
      </c>
      <c r="L8" s="34" t="s">
        <v>63</v>
      </c>
      <c r="M8" s="34" t="s">
        <v>33</v>
      </c>
      <c r="N8" s="34" t="s">
        <v>392</v>
      </c>
      <c r="O8" s="34" t="s">
        <v>392</v>
      </c>
      <c r="P8" s="34" t="s">
        <v>148</v>
      </c>
      <c r="Q8" s="34" t="s">
        <v>215</v>
      </c>
      <c r="R8" s="34" t="s">
        <v>39</v>
      </c>
      <c r="S8" s="34" t="s">
        <v>388</v>
      </c>
      <c r="T8" s="34" t="s">
        <v>388</v>
      </c>
      <c r="U8" s="34" t="s">
        <v>629</v>
      </c>
      <c r="V8" s="34" t="s">
        <v>33</v>
      </c>
      <c r="W8" s="34" t="s">
        <v>148</v>
      </c>
      <c r="X8" s="34" t="s">
        <v>29</v>
      </c>
      <c r="Y8" s="34" t="s">
        <v>32</v>
      </c>
      <c r="Z8" s="34" t="s">
        <v>388</v>
      </c>
      <c r="AA8" s="34" t="s">
        <v>143</v>
      </c>
      <c r="AB8" s="34" t="s">
        <v>388</v>
      </c>
      <c r="AC8" s="34" t="s">
        <v>35</v>
      </c>
      <c r="AD8" s="34" t="s">
        <v>32</v>
      </c>
      <c r="AE8" s="34" t="s">
        <v>142</v>
      </c>
      <c r="AF8" s="34" t="s">
        <v>155</v>
      </c>
      <c r="AG8" s="34" t="s">
        <v>30</v>
      </c>
      <c r="AH8" s="34" t="s">
        <v>215</v>
      </c>
      <c r="AI8" s="34" t="s">
        <v>182</v>
      </c>
    </row>
    <row r="9" spans="1:35" customFormat="1" ht="19.95" customHeight="1" x14ac:dyDescent="0.35">
      <c r="A9" s="35" t="s">
        <v>393</v>
      </c>
      <c r="B9" s="31" t="s">
        <v>636</v>
      </c>
      <c r="C9" s="38" t="s">
        <v>110</v>
      </c>
      <c r="D9" s="31" t="s">
        <v>262</v>
      </c>
      <c r="E9" s="31" t="s">
        <v>460</v>
      </c>
      <c r="F9" s="31" t="s">
        <v>272</v>
      </c>
      <c r="G9" s="31" t="s">
        <v>252</v>
      </c>
      <c r="H9" s="31" t="s">
        <v>229</v>
      </c>
      <c r="I9" s="31" t="s">
        <v>702</v>
      </c>
      <c r="J9" s="31" t="s">
        <v>565</v>
      </c>
      <c r="K9" s="31" t="s">
        <v>265</v>
      </c>
      <c r="L9" s="31" t="s">
        <v>157</v>
      </c>
      <c r="M9" s="31" t="s">
        <v>507</v>
      </c>
      <c r="N9" s="31" t="s">
        <v>134</v>
      </c>
      <c r="O9" s="31" t="s">
        <v>48</v>
      </c>
      <c r="P9" s="31" t="s">
        <v>76</v>
      </c>
      <c r="Q9" s="31" t="s">
        <v>71</v>
      </c>
      <c r="R9" s="31" t="s">
        <v>160</v>
      </c>
      <c r="S9" s="31" t="s">
        <v>130</v>
      </c>
      <c r="T9" s="31" t="s">
        <v>222</v>
      </c>
      <c r="U9" s="31" t="s">
        <v>83</v>
      </c>
      <c r="V9" s="31" t="s">
        <v>227</v>
      </c>
      <c r="W9" s="31" t="s">
        <v>111</v>
      </c>
      <c r="X9" s="31" t="s">
        <v>473</v>
      </c>
      <c r="Y9" s="31" t="s">
        <v>70</v>
      </c>
      <c r="Z9" s="31" t="s">
        <v>396</v>
      </c>
      <c r="AA9" s="31" t="s">
        <v>631</v>
      </c>
      <c r="AB9" s="31" t="s">
        <v>477</v>
      </c>
      <c r="AC9" s="31" t="s">
        <v>159</v>
      </c>
      <c r="AD9" s="31" t="s">
        <v>134</v>
      </c>
      <c r="AE9" s="31" t="s">
        <v>642</v>
      </c>
      <c r="AF9" s="31" t="s">
        <v>703</v>
      </c>
      <c r="AG9" s="31" t="s">
        <v>78</v>
      </c>
      <c r="AH9" s="31" t="s">
        <v>83</v>
      </c>
      <c r="AI9" s="31" t="s">
        <v>242</v>
      </c>
    </row>
    <row r="10" spans="1:35" customFormat="1" ht="19.95" customHeight="1" x14ac:dyDescent="0.35">
      <c r="A10" s="36" t="s">
        <v>401</v>
      </c>
      <c r="B10" s="33">
        <v>0.27800000000000002</v>
      </c>
      <c r="C10" s="37" t="s">
        <v>66</v>
      </c>
      <c r="D10" s="34" t="s">
        <v>42</v>
      </c>
      <c r="E10" s="34" t="s">
        <v>119</v>
      </c>
      <c r="F10" s="34" t="s">
        <v>147</v>
      </c>
      <c r="G10" s="34" t="s">
        <v>52</v>
      </c>
      <c r="H10" s="34" t="s">
        <v>104</v>
      </c>
      <c r="I10" s="34" t="s">
        <v>113</v>
      </c>
      <c r="J10" s="34" t="s">
        <v>39</v>
      </c>
      <c r="K10" s="34" t="s">
        <v>129</v>
      </c>
      <c r="L10" s="34" t="s">
        <v>68</v>
      </c>
      <c r="M10" s="34" t="s">
        <v>53</v>
      </c>
      <c r="N10" s="34" t="s">
        <v>126</v>
      </c>
      <c r="O10" s="34" t="s">
        <v>129</v>
      </c>
      <c r="P10" s="34" t="s">
        <v>64</v>
      </c>
      <c r="Q10" s="34" t="s">
        <v>116</v>
      </c>
      <c r="R10" s="34" t="s">
        <v>102</v>
      </c>
      <c r="S10" s="34" t="s">
        <v>117</v>
      </c>
      <c r="T10" s="34" t="s">
        <v>166</v>
      </c>
      <c r="U10" s="34" t="s">
        <v>61</v>
      </c>
      <c r="V10" s="34" t="s">
        <v>53</v>
      </c>
      <c r="W10" s="34" t="s">
        <v>154</v>
      </c>
      <c r="X10" s="34" t="s">
        <v>38</v>
      </c>
      <c r="Y10" s="34" t="s">
        <v>114</v>
      </c>
      <c r="Z10" s="34" t="s">
        <v>212</v>
      </c>
      <c r="AA10" s="34" t="s">
        <v>33</v>
      </c>
      <c r="AB10" s="34" t="s">
        <v>117</v>
      </c>
      <c r="AC10" s="34" t="s">
        <v>68</v>
      </c>
      <c r="AD10" s="34" t="s">
        <v>58</v>
      </c>
      <c r="AE10" s="34" t="s">
        <v>180</v>
      </c>
      <c r="AF10" s="34" t="s">
        <v>119</v>
      </c>
      <c r="AG10" s="34" t="s">
        <v>118</v>
      </c>
      <c r="AH10" s="34" t="s">
        <v>116</v>
      </c>
      <c r="AI10" s="34" t="s">
        <v>118</v>
      </c>
    </row>
    <row r="11" spans="1:35" customFormat="1" ht="19.95" customHeight="1" x14ac:dyDescent="0.35">
      <c r="A11" s="35" t="s">
        <v>206</v>
      </c>
      <c r="B11" s="31" t="s">
        <v>445</v>
      </c>
      <c r="C11" s="38" t="s">
        <v>402</v>
      </c>
      <c r="D11" s="31" t="s">
        <v>69</v>
      </c>
      <c r="E11" s="31" t="s">
        <v>132</v>
      </c>
      <c r="F11" s="31" t="s">
        <v>165</v>
      </c>
      <c r="G11" s="31" t="s">
        <v>12</v>
      </c>
      <c r="H11" s="31" t="s">
        <v>124</v>
      </c>
      <c r="I11" s="31" t="s">
        <v>130</v>
      </c>
      <c r="J11" s="31" t="s">
        <v>436</v>
      </c>
      <c r="K11" s="31" t="s">
        <v>436</v>
      </c>
      <c r="L11" s="31" t="s">
        <v>162</v>
      </c>
      <c r="M11" s="31" t="s">
        <v>160</v>
      </c>
      <c r="N11" s="31" t="s">
        <v>74</v>
      </c>
      <c r="O11" s="31" t="s">
        <v>134</v>
      </c>
      <c r="P11" s="31" t="s">
        <v>134</v>
      </c>
      <c r="Q11" s="31" t="s">
        <v>72</v>
      </c>
      <c r="R11" s="31" t="s">
        <v>74</v>
      </c>
      <c r="S11" s="31" t="s">
        <v>81</v>
      </c>
      <c r="T11" s="31" t="s">
        <v>48</v>
      </c>
      <c r="U11" s="31" t="s">
        <v>79</v>
      </c>
      <c r="V11" s="31" t="s">
        <v>47</v>
      </c>
      <c r="W11" s="31" t="s">
        <v>75</v>
      </c>
      <c r="X11" s="31" t="s">
        <v>136</v>
      </c>
      <c r="Y11" s="31" t="s">
        <v>132</v>
      </c>
      <c r="Z11" s="31" t="s">
        <v>82</v>
      </c>
      <c r="AA11" s="31" t="s">
        <v>156</v>
      </c>
      <c r="AB11" s="31" t="s">
        <v>78</v>
      </c>
      <c r="AC11" s="31" t="s">
        <v>122</v>
      </c>
      <c r="AD11" s="31" t="s">
        <v>83</v>
      </c>
      <c r="AE11" s="31" t="s">
        <v>123</v>
      </c>
      <c r="AF11" s="31" t="s">
        <v>232</v>
      </c>
      <c r="AG11" s="31" t="s">
        <v>80</v>
      </c>
      <c r="AH11" s="31" t="s">
        <v>72</v>
      </c>
      <c r="AI11" s="31" t="s">
        <v>232</v>
      </c>
    </row>
    <row r="12" spans="1:35" customFormat="1" ht="19.95" customHeight="1" x14ac:dyDescent="0.35">
      <c r="A12" s="36" t="s">
        <v>193</v>
      </c>
      <c r="B12" s="33">
        <v>6.6000000000000003E-2</v>
      </c>
      <c r="C12" s="37" t="s">
        <v>67</v>
      </c>
      <c r="D12" s="34" t="s">
        <v>84</v>
      </c>
      <c r="E12" s="34" t="s">
        <v>67</v>
      </c>
      <c r="F12" s="34" t="s">
        <v>85</v>
      </c>
      <c r="G12" s="34">
        <v>0.08</v>
      </c>
      <c r="H12" s="34">
        <v>7.0000000000000007E-2</v>
      </c>
      <c r="I12" s="34" t="s">
        <v>85</v>
      </c>
      <c r="J12" s="34" t="s">
        <v>89</v>
      </c>
      <c r="K12" s="34">
        <v>0.11</v>
      </c>
      <c r="L12" s="34" t="s">
        <v>115</v>
      </c>
      <c r="M12" s="34">
        <v>7.0000000000000007E-2</v>
      </c>
      <c r="N12" s="34" t="s">
        <v>212</v>
      </c>
      <c r="O12" s="34" t="s">
        <v>85</v>
      </c>
      <c r="P12" s="34">
        <v>0.11</v>
      </c>
      <c r="Q12" s="34" t="s">
        <v>87</v>
      </c>
      <c r="R12" s="34">
        <v>0.1</v>
      </c>
      <c r="S12" s="34" t="s">
        <v>84</v>
      </c>
      <c r="T12" s="34" t="s">
        <v>61</v>
      </c>
      <c r="U12" s="34" t="s">
        <v>89</v>
      </c>
      <c r="V12" s="34">
        <v>7.0000000000000007E-2</v>
      </c>
      <c r="W12" s="34" t="s">
        <v>61</v>
      </c>
      <c r="X12" s="34" t="s">
        <v>128</v>
      </c>
      <c r="Y12" s="34">
        <v>0.13</v>
      </c>
      <c r="Z12" s="34" t="s">
        <v>85</v>
      </c>
      <c r="AA12" s="34" t="s">
        <v>85</v>
      </c>
      <c r="AB12" s="34" t="s">
        <v>84</v>
      </c>
      <c r="AC12" s="34" t="s">
        <v>67</v>
      </c>
      <c r="AD12" s="34" t="s">
        <v>89</v>
      </c>
      <c r="AE12" s="34">
        <v>7.0000000000000007E-2</v>
      </c>
      <c r="AF12" s="34">
        <v>0.06</v>
      </c>
      <c r="AG12" s="34" t="s">
        <v>212</v>
      </c>
      <c r="AH12" s="34" t="s">
        <v>87</v>
      </c>
      <c r="AI12" s="34">
        <v>0.06</v>
      </c>
    </row>
    <row r="13" spans="1:35" customFormat="1" ht="14.4" x14ac:dyDescent="0.3"/>
  </sheetData>
  <sheetProtection algorithmName="SHA-512" hashValue="eMBtLX+wGAdvsTTKFNaX6kEhoCl7VdssnikVfTuuL3RBKjLhWL5veYhgmqNn9/ofwamkjolSh6R7Re6mujpEDg==" saltValue="UHazX/hH6k46kgk+CbWzHw==" spinCount="100000" sheet="1" objects="1" scenarios="1"/>
  <mergeCells count="8">
    <mergeCell ref="A2:M2"/>
    <mergeCell ref="AB3:AE3"/>
    <mergeCell ref="AF3:AI3"/>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B5:AI11 B12:F12 I12:J12 L12 N12:O12 Q12 S12:U12 W12:X12 Z12:AD12 AG12:AH12"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3578-88CD-4701-96B5-E38A19DCAC30}">
  <sheetPr>
    <pageSetUpPr fitToPage="1"/>
  </sheetPr>
  <dimension ref="A1:AI13"/>
  <sheetViews>
    <sheetView showGridLines="0" zoomScale="76" zoomScaleNormal="76" workbookViewId="0"/>
  </sheetViews>
  <sheetFormatPr defaultColWidth="9.109375" defaultRowHeight="13.8" x14ac:dyDescent="0.25"/>
  <cols>
    <col min="1" max="1" width="43.77734375" style="3" customWidth="1"/>
    <col min="2" max="35" width="11.77734375" style="3" customWidth="1"/>
    <col min="36" max="16384" width="9.109375" style="3"/>
  </cols>
  <sheetData>
    <row r="1" spans="1:35" ht="25.8" x14ac:dyDescent="0.5">
      <c r="A1" s="30" t="str">
        <f>HYPERLINK("#Contents!A1","Return to Contents")</f>
        <v>Return to Contents</v>
      </c>
      <c r="B1" s="45" t="s">
        <v>294</v>
      </c>
      <c r="C1" s="45"/>
      <c r="D1" s="45"/>
      <c r="E1" s="45"/>
      <c r="F1" s="45"/>
      <c r="G1" s="45"/>
      <c r="H1" s="45"/>
      <c r="I1" s="45"/>
      <c r="J1" s="45"/>
      <c r="K1" s="45"/>
      <c r="L1" s="45"/>
      <c r="M1" s="45"/>
      <c r="N1" s="45"/>
      <c r="O1" s="24"/>
      <c r="P1" s="24"/>
      <c r="Q1" s="24"/>
      <c r="R1" s="24"/>
      <c r="S1" s="24"/>
      <c r="T1" s="24"/>
      <c r="U1"/>
    </row>
    <row r="2" spans="1:35" ht="51.6" customHeight="1" thickBot="1" x14ac:dyDescent="0.35">
      <c r="A2" s="195" t="s">
        <v>704</v>
      </c>
      <c r="B2" s="195"/>
      <c r="C2" s="195"/>
      <c r="D2" s="195"/>
      <c r="E2" s="195"/>
      <c r="F2" s="195"/>
      <c r="G2" s="195"/>
      <c r="H2" s="195"/>
      <c r="I2" s="195"/>
      <c r="J2" s="195"/>
      <c r="K2" s="195"/>
      <c r="L2" s="195"/>
      <c r="M2" s="195"/>
      <c r="N2" s="195"/>
      <c r="O2" s="195"/>
      <c r="P2" s="14"/>
      <c r="Q2" s="15"/>
      <c r="R2" s="44"/>
      <c r="S2" s="44"/>
      <c r="T2" s="44"/>
      <c r="U2"/>
    </row>
    <row r="3" spans="1:35" customFormat="1" ht="16.2" thickTop="1" x14ac:dyDescent="0.3">
      <c r="A3" s="43"/>
      <c r="B3" s="43"/>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344</v>
      </c>
      <c r="C6" s="32" t="s">
        <v>451</v>
      </c>
      <c r="D6" s="32" t="s">
        <v>346</v>
      </c>
      <c r="E6" s="32" t="s">
        <v>112</v>
      </c>
      <c r="F6" s="32" t="s">
        <v>410</v>
      </c>
      <c r="G6" s="32" t="s">
        <v>237</v>
      </c>
      <c r="H6" s="32" t="s">
        <v>453</v>
      </c>
      <c r="I6" s="32" t="s">
        <v>349</v>
      </c>
      <c r="J6" s="32" t="s">
        <v>454</v>
      </c>
      <c r="K6" s="32" t="s">
        <v>351</v>
      </c>
      <c r="L6" s="32" t="s">
        <v>412</v>
      </c>
      <c r="M6" s="32" t="s">
        <v>413</v>
      </c>
      <c r="N6" s="32" t="s">
        <v>121</v>
      </c>
      <c r="O6" s="32" t="s">
        <v>120</v>
      </c>
      <c r="P6" s="32" t="s">
        <v>160</v>
      </c>
      <c r="Q6" s="32" t="s">
        <v>183</v>
      </c>
      <c r="R6" s="32" t="s">
        <v>45</v>
      </c>
      <c r="S6" s="32" t="s">
        <v>353</v>
      </c>
      <c r="T6" s="32" t="s">
        <v>354</v>
      </c>
      <c r="U6" s="32" t="s">
        <v>131</v>
      </c>
      <c r="V6" s="32" t="s">
        <v>355</v>
      </c>
      <c r="W6" s="32" t="s">
        <v>356</v>
      </c>
      <c r="X6" s="32" t="s">
        <v>417</v>
      </c>
      <c r="Y6" s="32" t="s">
        <v>18</v>
      </c>
      <c r="Z6" s="32" t="s">
        <v>418</v>
      </c>
      <c r="AA6" s="32" t="s">
        <v>419</v>
      </c>
      <c r="AB6" s="32" t="s">
        <v>349</v>
      </c>
      <c r="AC6" s="32" t="s">
        <v>360</v>
      </c>
      <c r="AD6" s="32" t="s">
        <v>82</v>
      </c>
      <c r="AE6" s="32" t="s">
        <v>361</v>
      </c>
      <c r="AF6" s="32" t="s">
        <v>362</v>
      </c>
      <c r="AG6" s="32" t="s">
        <v>363</v>
      </c>
      <c r="AH6" s="32" t="s">
        <v>400</v>
      </c>
      <c r="AI6" s="32" t="s">
        <v>364</v>
      </c>
    </row>
    <row r="7" spans="1:35" customFormat="1" ht="19.95" customHeight="1" x14ac:dyDescent="0.35">
      <c r="A7" s="35" t="s">
        <v>705</v>
      </c>
      <c r="B7" s="31" t="s">
        <v>706</v>
      </c>
      <c r="C7" s="31" t="s">
        <v>707</v>
      </c>
      <c r="D7" s="31" t="s">
        <v>351</v>
      </c>
      <c r="E7" s="31" t="s">
        <v>168</v>
      </c>
      <c r="F7" s="31" t="s">
        <v>601</v>
      </c>
      <c r="G7" s="31" t="s">
        <v>708</v>
      </c>
      <c r="H7" s="31" t="s">
        <v>709</v>
      </c>
      <c r="I7" s="31" t="s">
        <v>188</v>
      </c>
      <c r="J7" s="31" t="s">
        <v>559</v>
      </c>
      <c r="K7" s="31" t="s">
        <v>355</v>
      </c>
      <c r="L7" s="31" t="s">
        <v>130</v>
      </c>
      <c r="M7" s="31" t="s">
        <v>710</v>
      </c>
      <c r="N7" s="31" t="s">
        <v>73</v>
      </c>
      <c r="O7" s="31" t="s">
        <v>43</v>
      </c>
      <c r="P7" s="31" t="s">
        <v>73</v>
      </c>
      <c r="Q7" s="31" t="s">
        <v>73</v>
      </c>
      <c r="R7" s="31" t="s">
        <v>26</v>
      </c>
      <c r="S7" s="31" t="s">
        <v>73</v>
      </c>
      <c r="T7" s="31" t="s">
        <v>79</v>
      </c>
      <c r="U7" s="31" t="s">
        <v>73</v>
      </c>
      <c r="V7" s="31" t="s">
        <v>379</v>
      </c>
      <c r="W7" s="31" t="s">
        <v>109</v>
      </c>
      <c r="X7" s="31" t="s">
        <v>545</v>
      </c>
      <c r="Y7" s="31" t="s">
        <v>162</v>
      </c>
      <c r="Z7" s="31" t="s">
        <v>72</v>
      </c>
      <c r="AA7" s="31" t="s">
        <v>279</v>
      </c>
      <c r="AB7" s="31" t="s">
        <v>157</v>
      </c>
      <c r="AC7" s="31" t="s">
        <v>16</v>
      </c>
      <c r="AD7" s="31" t="s">
        <v>109</v>
      </c>
      <c r="AE7" s="31" t="s">
        <v>221</v>
      </c>
      <c r="AF7" s="31" t="s">
        <v>711</v>
      </c>
      <c r="AG7" s="31" t="s">
        <v>70</v>
      </c>
      <c r="AH7" s="31" t="s">
        <v>83</v>
      </c>
      <c r="AI7" s="31" t="s">
        <v>464</v>
      </c>
    </row>
    <row r="8" spans="1:35" customFormat="1" ht="19.95" customHeight="1" x14ac:dyDescent="0.35">
      <c r="A8" s="36" t="s">
        <v>712</v>
      </c>
      <c r="B8" s="33">
        <v>0.46800000000000003</v>
      </c>
      <c r="C8" s="37" t="s">
        <v>587</v>
      </c>
      <c r="D8" s="34" t="s">
        <v>143</v>
      </c>
      <c r="E8" s="34" t="s">
        <v>141</v>
      </c>
      <c r="F8" s="34" t="s">
        <v>60</v>
      </c>
      <c r="G8" s="34" t="s">
        <v>205</v>
      </c>
      <c r="H8" s="34" t="s">
        <v>155</v>
      </c>
      <c r="I8" s="34" t="s">
        <v>54</v>
      </c>
      <c r="J8" s="34" t="s">
        <v>144</v>
      </c>
      <c r="K8" s="34" t="s">
        <v>141</v>
      </c>
      <c r="L8" s="34" t="s">
        <v>68</v>
      </c>
      <c r="M8" s="34" t="s">
        <v>390</v>
      </c>
      <c r="N8" s="34" t="s">
        <v>66</v>
      </c>
      <c r="O8" s="34" t="s">
        <v>53</v>
      </c>
      <c r="P8" s="34" t="s">
        <v>66</v>
      </c>
      <c r="Q8" s="34" t="s">
        <v>57</v>
      </c>
      <c r="R8" s="34" t="s">
        <v>389</v>
      </c>
      <c r="S8" s="34" t="s">
        <v>85</v>
      </c>
      <c r="T8" s="34" t="s">
        <v>87</v>
      </c>
      <c r="U8" s="34" t="s">
        <v>36</v>
      </c>
      <c r="V8" s="34" t="s">
        <v>40</v>
      </c>
      <c r="W8" s="34" t="s">
        <v>88</v>
      </c>
      <c r="X8" s="34" t="s">
        <v>182</v>
      </c>
      <c r="Y8" s="34" t="s">
        <v>154</v>
      </c>
      <c r="Z8" s="34" t="s">
        <v>87</v>
      </c>
      <c r="AA8" s="34" t="s">
        <v>387</v>
      </c>
      <c r="AB8" s="34" t="s">
        <v>85</v>
      </c>
      <c r="AC8" s="34" t="s">
        <v>60</v>
      </c>
      <c r="AD8" s="34" t="s">
        <v>587</v>
      </c>
      <c r="AE8" s="34" t="s">
        <v>215</v>
      </c>
      <c r="AF8" s="34" t="s">
        <v>214</v>
      </c>
      <c r="AG8" s="34" t="s">
        <v>104</v>
      </c>
      <c r="AH8" s="34" t="s">
        <v>154</v>
      </c>
      <c r="AI8" s="34" t="s">
        <v>62</v>
      </c>
    </row>
    <row r="9" spans="1:35" customFormat="1" ht="19.95" customHeight="1" x14ac:dyDescent="0.35">
      <c r="A9" s="35" t="s">
        <v>713</v>
      </c>
      <c r="B9" s="31" t="s">
        <v>714</v>
      </c>
      <c r="C9" s="38" t="s">
        <v>715</v>
      </c>
      <c r="D9" s="31" t="s">
        <v>716</v>
      </c>
      <c r="E9" s="31" t="s">
        <v>460</v>
      </c>
      <c r="F9" s="31" t="s">
        <v>717</v>
      </c>
      <c r="G9" s="31" t="s">
        <v>532</v>
      </c>
      <c r="H9" s="31" t="s">
        <v>473</v>
      </c>
      <c r="I9" s="31" t="s">
        <v>382</v>
      </c>
      <c r="J9" s="31" t="s">
        <v>336</v>
      </c>
      <c r="K9" s="31" t="s">
        <v>140</v>
      </c>
      <c r="L9" s="31" t="s">
        <v>460</v>
      </c>
      <c r="M9" s="31" t="s">
        <v>81</v>
      </c>
      <c r="N9" s="31" t="s">
        <v>46</v>
      </c>
      <c r="O9" s="31" t="s">
        <v>405</v>
      </c>
      <c r="P9" s="31" t="s">
        <v>78</v>
      </c>
      <c r="Q9" s="31" t="s">
        <v>48</v>
      </c>
      <c r="R9" s="31" t="s">
        <v>79</v>
      </c>
      <c r="S9" s="31" t="s">
        <v>149</v>
      </c>
      <c r="T9" s="31" t="s">
        <v>718</v>
      </c>
      <c r="U9" s="31" t="s">
        <v>80</v>
      </c>
      <c r="V9" s="31" t="s">
        <v>133</v>
      </c>
      <c r="W9" s="31" t="s">
        <v>642</v>
      </c>
      <c r="X9" s="31" t="s">
        <v>122</v>
      </c>
      <c r="Y9" s="31" t="s">
        <v>404</v>
      </c>
      <c r="Z9" s="31" t="s">
        <v>490</v>
      </c>
      <c r="AA9" s="31" t="s">
        <v>74</v>
      </c>
      <c r="AB9" s="31" t="s">
        <v>622</v>
      </c>
      <c r="AC9" s="31" t="s">
        <v>569</v>
      </c>
      <c r="AD9" s="31" t="s">
        <v>81</v>
      </c>
      <c r="AE9" s="31" t="s">
        <v>436</v>
      </c>
      <c r="AF9" s="31" t="s">
        <v>229</v>
      </c>
      <c r="AG9" s="31" t="s">
        <v>222</v>
      </c>
      <c r="AH9" s="31" t="s">
        <v>134</v>
      </c>
      <c r="AI9" s="31" t="s">
        <v>719</v>
      </c>
    </row>
    <row r="10" spans="1:35" customFormat="1" ht="19.95" customHeight="1" x14ac:dyDescent="0.35">
      <c r="A10" s="36" t="s">
        <v>720</v>
      </c>
      <c r="B10" s="33">
        <v>0.45400000000000001</v>
      </c>
      <c r="C10" s="37" t="s">
        <v>192</v>
      </c>
      <c r="D10" s="34" t="s">
        <v>587</v>
      </c>
      <c r="E10" s="34" t="s">
        <v>209</v>
      </c>
      <c r="F10" s="34" t="s">
        <v>102</v>
      </c>
      <c r="G10" s="34" t="s">
        <v>53</v>
      </c>
      <c r="H10" s="34" t="s">
        <v>36</v>
      </c>
      <c r="I10" s="34" t="s">
        <v>31</v>
      </c>
      <c r="J10" s="34" t="s">
        <v>53</v>
      </c>
      <c r="K10" s="34" t="s">
        <v>57</v>
      </c>
      <c r="L10" s="34" t="s">
        <v>55</v>
      </c>
      <c r="M10" s="34" t="s">
        <v>86</v>
      </c>
      <c r="N10" s="34" t="s">
        <v>142</v>
      </c>
      <c r="O10" s="34" t="s">
        <v>142</v>
      </c>
      <c r="P10" s="34" t="s">
        <v>34</v>
      </c>
      <c r="Q10" s="34" t="s">
        <v>100</v>
      </c>
      <c r="R10" s="34" t="s">
        <v>84</v>
      </c>
      <c r="S10" s="34" t="s">
        <v>41</v>
      </c>
      <c r="T10" s="34" t="s">
        <v>387</v>
      </c>
      <c r="U10" s="34" t="s">
        <v>171</v>
      </c>
      <c r="V10" s="34" t="s">
        <v>85</v>
      </c>
      <c r="W10" s="34" t="s">
        <v>629</v>
      </c>
      <c r="X10" s="34" t="s">
        <v>127</v>
      </c>
      <c r="Y10" s="34" t="s">
        <v>30</v>
      </c>
      <c r="Z10" s="34" t="s">
        <v>630</v>
      </c>
      <c r="AA10" s="34" t="s">
        <v>86</v>
      </c>
      <c r="AB10" s="34" t="s">
        <v>274</v>
      </c>
      <c r="AC10" s="34" t="s">
        <v>33</v>
      </c>
      <c r="AD10" s="34" t="s">
        <v>60</v>
      </c>
      <c r="AE10" s="34" t="s">
        <v>89</v>
      </c>
      <c r="AF10" s="34" t="s">
        <v>116</v>
      </c>
      <c r="AG10" s="34" t="s">
        <v>32</v>
      </c>
      <c r="AH10" s="34" t="s">
        <v>146</v>
      </c>
      <c r="AI10" s="34" t="s">
        <v>105</v>
      </c>
    </row>
    <row r="11" spans="1:35" customFormat="1" ht="19.95" customHeight="1" x14ac:dyDescent="0.35">
      <c r="A11" s="35" t="s">
        <v>206</v>
      </c>
      <c r="B11" s="31" t="s">
        <v>138</v>
      </c>
      <c r="C11" s="38" t="s">
        <v>268</v>
      </c>
      <c r="D11" s="31" t="s">
        <v>51</v>
      </c>
      <c r="E11" s="31" t="s">
        <v>81</v>
      </c>
      <c r="F11" s="31" t="s">
        <v>165</v>
      </c>
      <c r="G11" s="31" t="s">
        <v>447</v>
      </c>
      <c r="H11" s="31" t="s">
        <v>12</v>
      </c>
      <c r="I11" s="31" t="s">
        <v>191</v>
      </c>
      <c r="J11" s="31" t="s">
        <v>50</v>
      </c>
      <c r="K11" s="31" t="s">
        <v>12</v>
      </c>
      <c r="L11" s="31" t="s">
        <v>111</v>
      </c>
      <c r="M11" s="31" t="s">
        <v>134</v>
      </c>
      <c r="N11" s="31" t="s">
        <v>109</v>
      </c>
      <c r="O11" s="31" t="s">
        <v>74</v>
      </c>
      <c r="P11" s="31" t="s">
        <v>74</v>
      </c>
      <c r="Q11" s="31" t="s">
        <v>79</v>
      </c>
      <c r="R11" s="31" t="s">
        <v>83</v>
      </c>
      <c r="S11" s="31" t="s">
        <v>160</v>
      </c>
      <c r="T11" s="31" t="s">
        <v>76</v>
      </c>
      <c r="U11" s="31" t="s">
        <v>79</v>
      </c>
      <c r="V11" s="31" t="s">
        <v>46</v>
      </c>
      <c r="W11" s="31" t="s">
        <v>49</v>
      </c>
      <c r="X11" s="31" t="s">
        <v>268</v>
      </c>
      <c r="Y11" s="31" t="s">
        <v>70</v>
      </c>
      <c r="Z11" s="31" t="s">
        <v>83</v>
      </c>
      <c r="AA11" s="31" t="s">
        <v>83</v>
      </c>
      <c r="AB11" s="31" t="s">
        <v>253</v>
      </c>
      <c r="AC11" s="31" t="s">
        <v>136</v>
      </c>
      <c r="AD11" s="31" t="s">
        <v>76</v>
      </c>
      <c r="AE11" s="31" t="s">
        <v>151</v>
      </c>
      <c r="AF11" s="31" t="s">
        <v>162</v>
      </c>
      <c r="AG11" s="31" t="s">
        <v>77</v>
      </c>
      <c r="AH11" s="31" t="s">
        <v>79</v>
      </c>
      <c r="AI11" s="31" t="s">
        <v>469</v>
      </c>
    </row>
    <row r="12" spans="1:35" customFormat="1" ht="19.95" customHeight="1" x14ac:dyDescent="0.35">
      <c r="A12" s="36" t="s">
        <v>193</v>
      </c>
      <c r="B12" s="33">
        <v>7.8E-2</v>
      </c>
      <c r="C12" s="37">
        <v>0.08</v>
      </c>
      <c r="D12" s="34">
        <v>7.0000000000000007E-2</v>
      </c>
      <c r="E12" s="34" t="s">
        <v>61</v>
      </c>
      <c r="F12" s="34" t="s">
        <v>85</v>
      </c>
      <c r="G12" s="34" t="s">
        <v>127</v>
      </c>
      <c r="H12" s="34" t="s">
        <v>116</v>
      </c>
      <c r="I12" s="34">
        <v>0.09</v>
      </c>
      <c r="J12" s="34">
        <v>0.05</v>
      </c>
      <c r="K12" s="34" t="s">
        <v>116</v>
      </c>
      <c r="L12" s="34" t="s">
        <v>42</v>
      </c>
      <c r="M12" s="34" t="s">
        <v>86</v>
      </c>
      <c r="N12" s="34" t="s">
        <v>129</v>
      </c>
      <c r="O12" s="34" t="s">
        <v>89</v>
      </c>
      <c r="P12" s="34" t="s">
        <v>212</v>
      </c>
      <c r="Q12" s="34">
        <v>0.05</v>
      </c>
      <c r="R12" s="34" t="s">
        <v>86</v>
      </c>
      <c r="S12" s="34" t="s">
        <v>65</v>
      </c>
      <c r="T12" s="34" t="s">
        <v>86</v>
      </c>
      <c r="U12" s="34" t="s">
        <v>89</v>
      </c>
      <c r="V12" s="34" t="s">
        <v>67</v>
      </c>
      <c r="W12" s="34" t="s">
        <v>127</v>
      </c>
      <c r="X12" s="34" t="s">
        <v>65</v>
      </c>
      <c r="Y12" s="34">
        <v>0.21</v>
      </c>
      <c r="Z12" s="34" t="s">
        <v>87</v>
      </c>
      <c r="AA12" s="34" t="s">
        <v>87</v>
      </c>
      <c r="AB12" s="34" t="s">
        <v>89</v>
      </c>
      <c r="AC12" s="34">
        <v>0.13</v>
      </c>
      <c r="AD12" s="34" t="s">
        <v>212</v>
      </c>
      <c r="AE12" s="34" t="s">
        <v>89</v>
      </c>
      <c r="AF12" s="34">
        <v>0.03</v>
      </c>
      <c r="AG12" s="34" t="s">
        <v>128</v>
      </c>
      <c r="AH12" s="34" t="s">
        <v>129</v>
      </c>
      <c r="AI12" s="34" t="s">
        <v>115</v>
      </c>
    </row>
    <row r="13" spans="1:35" customFormat="1" ht="14.4" x14ac:dyDescent="0.3"/>
  </sheetData>
  <sheetProtection algorithmName="SHA-512" hashValue="dht3iPdGtTc6zpxg/qDMFebmZyrD0cdFovgCRZG1Dz8nroC5aw2V4okAKir7Lsuf9mVf0DE7xn4b1WUaVhBnug==" saltValue="qF8rRGDGNa7uQxgLe4X/AA==" spinCount="100000" sheet="1" objects="1" scenarios="1"/>
  <mergeCells count="8">
    <mergeCell ref="AB3:AE3"/>
    <mergeCell ref="AF3:AI3"/>
    <mergeCell ref="A2:O2"/>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B5:AI11 B12 E12:H12 K12:P12 R12:X12 Z12:AB12 AD12:AE12 AG12:AI12"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I120"/>
  <sheetViews>
    <sheetView showGridLines="0" zoomScale="82" zoomScaleNormal="82" workbookViewId="0">
      <selection activeCell="A3" sqref="A3:J4"/>
    </sheetView>
  </sheetViews>
  <sheetFormatPr defaultColWidth="9.109375" defaultRowHeight="13.8" x14ac:dyDescent="0.25"/>
  <cols>
    <col min="1" max="1" width="73.109375" style="3" customWidth="1"/>
    <col min="2" max="35" width="10.33203125" style="3" customWidth="1"/>
    <col min="36" max="16384" width="9.109375" style="3"/>
  </cols>
  <sheetData>
    <row r="1" spans="1:35" ht="21.6" thickBot="1" x14ac:dyDescent="0.45">
      <c r="A1" s="19" t="str">
        <f>HYPERLINK("#Contents!A1","Return to Index")</f>
        <v>Return to Index</v>
      </c>
      <c r="B1" s="116" t="s">
        <v>759</v>
      </c>
    </row>
    <row r="2" spans="1:35" ht="50.4" customHeight="1" thickTop="1" thickBot="1" x14ac:dyDescent="0.4">
      <c r="A2" s="192" t="s">
        <v>755</v>
      </c>
      <c r="B2" s="193"/>
      <c r="C2" s="193"/>
      <c r="D2" s="193"/>
      <c r="E2" s="193"/>
      <c r="F2" s="193"/>
      <c r="G2" s="193"/>
      <c r="H2" s="193"/>
      <c r="I2" s="193"/>
      <c r="J2" s="193"/>
      <c r="K2" s="60"/>
      <c r="L2" s="60"/>
      <c r="M2" s="60"/>
      <c r="N2" s="60"/>
      <c r="O2" s="61"/>
      <c r="P2" s="61"/>
      <c r="Q2" s="61"/>
      <c r="R2" s="61"/>
      <c r="S2" s="61"/>
      <c r="T2" s="61"/>
      <c r="U2" s="61"/>
      <c r="V2" s="61"/>
      <c r="W2" s="61"/>
      <c r="X2" s="61"/>
      <c r="Y2" s="61"/>
      <c r="Z2" s="61"/>
      <c r="AA2" s="61"/>
      <c r="AB2" s="61"/>
      <c r="AC2" s="61"/>
      <c r="AD2" s="61"/>
      <c r="AE2" s="61"/>
      <c r="AF2" s="61"/>
      <c r="AG2" s="61"/>
      <c r="AH2" s="61"/>
      <c r="AI2" s="62"/>
    </row>
    <row r="3" spans="1:35" ht="20.100000000000001" customHeight="1" thickTop="1" x14ac:dyDescent="0.3">
      <c r="A3" s="181" t="s">
        <v>408</v>
      </c>
      <c r="B3" s="182"/>
      <c r="C3" s="182"/>
      <c r="D3" s="182"/>
      <c r="E3" s="182"/>
      <c r="F3" s="182"/>
      <c r="G3" s="182"/>
      <c r="H3" s="182"/>
      <c r="I3" s="182"/>
      <c r="J3" s="183"/>
      <c r="K3" s="51"/>
      <c r="L3" s="51"/>
      <c r="M3" s="51"/>
      <c r="N3" s="51"/>
      <c r="O3" s="51"/>
      <c r="P3" s="51"/>
      <c r="Q3" s="51"/>
      <c r="R3" s="51"/>
      <c r="S3" s="51"/>
      <c r="T3" s="51"/>
      <c r="U3" s="51"/>
      <c r="V3" s="51"/>
      <c r="W3" s="51"/>
      <c r="X3" s="51"/>
      <c r="Y3" s="51"/>
      <c r="Z3" s="51"/>
      <c r="AA3" s="51"/>
      <c r="AB3" s="51"/>
      <c r="AC3" s="51"/>
      <c r="AD3" s="51"/>
      <c r="AE3" s="51"/>
      <c r="AF3" s="51"/>
      <c r="AG3" s="51"/>
      <c r="AH3" s="51"/>
      <c r="AI3" s="9"/>
    </row>
    <row r="4" spans="1:35" ht="32.4" customHeight="1" thickBot="1" x14ac:dyDescent="0.35">
      <c r="A4" s="184"/>
      <c r="B4" s="185"/>
      <c r="C4" s="185"/>
      <c r="D4" s="185"/>
      <c r="E4" s="185"/>
      <c r="F4" s="185"/>
      <c r="G4" s="185"/>
      <c r="H4" s="185"/>
      <c r="I4" s="185"/>
      <c r="J4" s="186"/>
      <c r="K4" s="58"/>
      <c r="L4" s="58"/>
      <c r="M4" s="58"/>
      <c r="N4" s="58"/>
      <c r="O4" s="58"/>
      <c r="P4" s="58"/>
      <c r="Q4" s="58"/>
      <c r="R4" s="58"/>
      <c r="S4" s="58"/>
      <c r="T4" s="58"/>
      <c r="U4" s="58"/>
      <c r="V4" s="58"/>
      <c r="W4" s="58"/>
      <c r="X4" s="58"/>
      <c r="Y4" s="58"/>
      <c r="Z4" s="58"/>
      <c r="AA4" s="58"/>
      <c r="AB4" s="58"/>
      <c r="AC4" s="58"/>
      <c r="AD4" s="58"/>
      <c r="AE4" s="58"/>
      <c r="AF4" s="58"/>
      <c r="AG4" s="58"/>
      <c r="AH4" s="58"/>
      <c r="AI4" s="59"/>
    </row>
    <row r="5" spans="1:35" ht="15" customHeight="1" thickTop="1" x14ac:dyDescent="0.3">
      <c r="A5" s="55" t="s">
        <v>754</v>
      </c>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7"/>
    </row>
    <row r="6" spans="1:35" ht="15" customHeight="1" x14ac:dyDescent="0.3">
      <c r="A6" s="187"/>
      <c r="B6" s="52"/>
      <c r="C6" s="189" t="s">
        <v>196</v>
      </c>
      <c r="D6" s="190"/>
      <c r="E6" s="189" t="s">
        <v>202</v>
      </c>
      <c r="F6" s="191"/>
      <c r="G6" s="191"/>
      <c r="H6" s="190"/>
      <c r="I6" s="189" t="s">
        <v>204</v>
      </c>
      <c r="J6" s="191"/>
      <c r="K6" s="190"/>
      <c r="L6" s="179" t="s">
        <v>299</v>
      </c>
      <c r="M6" s="179"/>
      <c r="N6" s="179" t="s">
        <v>300</v>
      </c>
      <c r="O6" s="179"/>
      <c r="P6" s="179"/>
      <c r="Q6" s="179"/>
      <c r="R6" s="179"/>
      <c r="S6" s="179"/>
      <c r="T6" s="179"/>
      <c r="U6" s="179"/>
      <c r="V6" s="179"/>
      <c r="W6" s="179" t="s">
        <v>91</v>
      </c>
      <c r="X6" s="179"/>
      <c r="Y6" s="179"/>
      <c r="Z6" s="179"/>
      <c r="AA6" s="179"/>
      <c r="AB6" s="179" t="s">
        <v>301</v>
      </c>
      <c r="AC6" s="179"/>
      <c r="AD6" s="179"/>
      <c r="AE6" s="179"/>
      <c r="AF6" s="179" t="s">
        <v>302</v>
      </c>
      <c r="AG6" s="179"/>
      <c r="AH6" s="179"/>
      <c r="AI6" s="180"/>
    </row>
    <row r="7" spans="1:35" ht="48" customHeight="1" x14ac:dyDescent="0.3">
      <c r="A7" s="188"/>
      <c r="B7" s="11" t="s">
        <v>197</v>
      </c>
      <c r="C7" s="11" t="s">
        <v>3</v>
      </c>
      <c r="D7" s="11" t="s">
        <v>4</v>
      </c>
      <c r="E7" s="11" t="s">
        <v>198</v>
      </c>
      <c r="F7" s="11" t="s">
        <v>199</v>
      </c>
      <c r="G7" s="11" t="s">
        <v>200</v>
      </c>
      <c r="H7" s="11" t="s">
        <v>201</v>
      </c>
      <c r="I7" s="11" t="s">
        <v>5</v>
      </c>
      <c r="J7" s="12" t="s">
        <v>6</v>
      </c>
      <c r="K7" s="11" t="s">
        <v>7</v>
      </c>
      <c r="L7" s="53" t="s">
        <v>304</v>
      </c>
      <c r="M7" s="53" t="s">
        <v>305</v>
      </c>
      <c r="N7" s="53" t="s">
        <v>306</v>
      </c>
      <c r="O7" s="53" t="s">
        <v>307</v>
      </c>
      <c r="P7" s="53" t="s">
        <v>308</v>
      </c>
      <c r="Q7" s="53" t="s">
        <v>309</v>
      </c>
      <c r="R7" s="53" t="s">
        <v>310</v>
      </c>
      <c r="S7" s="53" t="s">
        <v>311</v>
      </c>
      <c r="T7" s="53" t="s">
        <v>312</v>
      </c>
      <c r="U7" s="53" t="s">
        <v>313</v>
      </c>
      <c r="V7" s="53" t="s">
        <v>314</v>
      </c>
      <c r="W7" s="53" t="s">
        <v>315</v>
      </c>
      <c r="X7" s="53" t="s">
        <v>316</v>
      </c>
      <c r="Y7" s="53" t="s">
        <v>8</v>
      </c>
      <c r="Z7" s="53" t="s">
        <v>317</v>
      </c>
      <c r="AA7" s="53" t="s">
        <v>318</v>
      </c>
      <c r="AB7" s="53" t="s">
        <v>9</v>
      </c>
      <c r="AC7" s="53" t="s">
        <v>319</v>
      </c>
      <c r="AD7" s="53" t="s">
        <v>7</v>
      </c>
      <c r="AE7" s="53" t="s">
        <v>10</v>
      </c>
      <c r="AF7" s="53" t="s">
        <v>320</v>
      </c>
      <c r="AG7" s="53" t="s">
        <v>321</v>
      </c>
      <c r="AH7" s="53" t="s">
        <v>322</v>
      </c>
      <c r="AI7" s="54" t="s">
        <v>323</v>
      </c>
    </row>
    <row r="8" spans="1:35" ht="15" customHeight="1" x14ac:dyDescent="0.3">
      <c r="A8" s="6" t="s">
        <v>752</v>
      </c>
      <c r="B8" s="63">
        <v>0.75600000000000001</v>
      </c>
      <c r="C8" s="64">
        <v>0.76</v>
      </c>
      <c r="D8" s="64" t="s">
        <v>182</v>
      </c>
      <c r="E8" s="64">
        <v>0.78</v>
      </c>
      <c r="F8" s="64">
        <v>0.8</v>
      </c>
      <c r="G8" s="64">
        <v>0.71</v>
      </c>
      <c r="H8" s="64" t="s">
        <v>105</v>
      </c>
      <c r="I8" s="64" t="s">
        <v>148</v>
      </c>
      <c r="J8" s="64" t="s">
        <v>35</v>
      </c>
      <c r="K8" s="64" t="s">
        <v>207</v>
      </c>
      <c r="L8" s="64" t="s">
        <v>386</v>
      </c>
      <c r="M8" s="64" t="s">
        <v>60</v>
      </c>
      <c r="N8" s="64" t="s">
        <v>387</v>
      </c>
      <c r="O8" s="64" t="s">
        <v>388</v>
      </c>
      <c r="P8" s="64" t="s">
        <v>388</v>
      </c>
      <c r="Q8" s="64" t="s">
        <v>101</v>
      </c>
      <c r="R8" s="64" t="s">
        <v>155</v>
      </c>
      <c r="S8" s="64" t="s">
        <v>389</v>
      </c>
      <c r="T8" s="64" t="s">
        <v>390</v>
      </c>
      <c r="U8" s="64" t="s">
        <v>207</v>
      </c>
      <c r="V8" s="64" t="s">
        <v>63</v>
      </c>
      <c r="W8" s="64">
        <v>0.97</v>
      </c>
      <c r="X8" s="64" t="s">
        <v>173</v>
      </c>
      <c r="Y8" s="64">
        <v>0.93</v>
      </c>
      <c r="Z8" s="64" t="s">
        <v>389</v>
      </c>
      <c r="AA8" s="64" t="s">
        <v>181</v>
      </c>
      <c r="AB8" s="64" t="s">
        <v>389</v>
      </c>
      <c r="AC8" s="64" t="s">
        <v>391</v>
      </c>
      <c r="AD8" s="64" t="s">
        <v>173</v>
      </c>
      <c r="AE8" s="64">
        <v>0.51</v>
      </c>
      <c r="AF8" s="64" t="s">
        <v>55</v>
      </c>
      <c r="AG8" s="64" t="s">
        <v>274</v>
      </c>
      <c r="AH8" s="64" t="s">
        <v>392</v>
      </c>
      <c r="AI8" s="65">
        <v>0.94</v>
      </c>
    </row>
    <row r="9" spans="1:35" ht="15" customHeight="1" x14ac:dyDescent="0.3">
      <c r="A9" s="6" t="s">
        <v>753</v>
      </c>
      <c r="B9" s="66">
        <v>0.17100000000000001</v>
      </c>
      <c r="C9" s="67" t="s">
        <v>212</v>
      </c>
      <c r="D9" s="67" t="s">
        <v>118</v>
      </c>
      <c r="E9" s="67" t="s">
        <v>117</v>
      </c>
      <c r="F9" s="67" t="s">
        <v>212</v>
      </c>
      <c r="G9" s="67" t="s">
        <v>114</v>
      </c>
      <c r="H9" s="67" t="s">
        <v>117</v>
      </c>
      <c r="I9" s="67" t="s">
        <v>115</v>
      </c>
      <c r="J9" s="67" t="s">
        <v>147</v>
      </c>
      <c r="K9" s="67" t="s">
        <v>212</v>
      </c>
      <c r="L9" s="67" t="s">
        <v>86</v>
      </c>
      <c r="M9" s="67">
        <v>0.46</v>
      </c>
      <c r="N9" s="67" t="s">
        <v>87</v>
      </c>
      <c r="O9" s="67" t="s">
        <v>126</v>
      </c>
      <c r="P9" s="67" t="s">
        <v>85</v>
      </c>
      <c r="Q9" s="67" t="s">
        <v>166</v>
      </c>
      <c r="R9" s="67" t="s">
        <v>209</v>
      </c>
      <c r="S9" s="67" t="s">
        <v>86</v>
      </c>
      <c r="T9" s="67" t="s">
        <v>86</v>
      </c>
      <c r="U9" s="67" t="s">
        <v>117</v>
      </c>
      <c r="V9" s="67" t="s">
        <v>118</v>
      </c>
      <c r="W9" s="67" t="s">
        <v>86</v>
      </c>
      <c r="X9" s="67" t="s">
        <v>115</v>
      </c>
      <c r="Y9" s="67" t="s">
        <v>88</v>
      </c>
      <c r="Z9" s="67" t="s">
        <v>88</v>
      </c>
      <c r="AA9" s="67">
        <v>0.52</v>
      </c>
      <c r="AB9" s="67" t="s">
        <v>88</v>
      </c>
      <c r="AC9" s="67" t="s">
        <v>64</v>
      </c>
      <c r="AD9" s="67" t="s">
        <v>58</v>
      </c>
      <c r="AE9" s="67" t="s">
        <v>60</v>
      </c>
      <c r="AF9" s="67" t="s">
        <v>119</v>
      </c>
      <c r="AG9" s="67" t="s">
        <v>64</v>
      </c>
      <c r="AH9" s="67" t="s">
        <v>88</v>
      </c>
      <c r="AI9" s="68" t="s">
        <v>88</v>
      </c>
    </row>
    <row r="10" spans="1:35" ht="15" customHeight="1" thickBot="1" x14ac:dyDescent="0.35">
      <c r="A10" s="7" t="s">
        <v>206</v>
      </c>
      <c r="B10" s="69">
        <v>7.2999999999999995E-2</v>
      </c>
      <c r="C10" s="70" t="s">
        <v>67</v>
      </c>
      <c r="D10" s="70" t="s">
        <v>89</v>
      </c>
      <c r="E10" s="70" t="s">
        <v>85</v>
      </c>
      <c r="F10" s="70" t="s">
        <v>85</v>
      </c>
      <c r="G10" s="70" t="s">
        <v>127</v>
      </c>
      <c r="H10" s="70" t="s">
        <v>126</v>
      </c>
      <c r="I10" s="70" t="s">
        <v>64</v>
      </c>
      <c r="J10" s="70" t="s">
        <v>89</v>
      </c>
      <c r="K10" s="70" t="s">
        <v>116</v>
      </c>
      <c r="L10" s="70" t="s">
        <v>88</v>
      </c>
      <c r="M10" s="70" t="s">
        <v>117</v>
      </c>
      <c r="N10" s="70" t="s">
        <v>86</v>
      </c>
      <c r="O10" s="70">
        <v>7.0000000000000007E-2</v>
      </c>
      <c r="P10" s="70" t="s">
        <v>212</v>
      </c>
      <c r="Q10" s="70" t="s">
        <v>89</v>
      </c>
      <c r="R10" s="70" t="s">
        <v>85</v>
      </c>
      <c r="S10" s="70">
        <v>0.03</v>
      </c>
      <c r="T10" s="70" t="s">
        <v>86</v>
      </c>
      <c r="U10" s="70" t="s">
        <v>128</v>
      </c>
      <c r="V10" s="70">
        <v>0.13</v>
      </c>
      <c r="W10" s="70" t="s">
        <v>88</v>
      </c>
      <c r="X10" s="70" t="s">
        <v>65</v>
      </c>
      <c r="Y10" s="70" t="s">
        <v>85</v>
      </c>
      <c r="Z10" s="70" t="s">
        <v>88</v>
      </c>
      <c r="AA10" s="70" t="s">
        <v>67</v>
      </c>
      <c r="AB10" s="70" t="s">
        <v>88</v>
      </c>
      <c r="AC10" s="70">
        <v>0.09</v>
      </c>
      <c r="AD10" s="70" t="s">
        <v>86</v>
      </c>
      <c r="AE10" s="70" t="s">
        <v>116</v>
      </c>
      <c r="AF10" s="70" t="s">
        <v>126</v>
      </c>
      <c r="AG10" s="70" t="s">
        <v>61</v>
      </c>
      <c r="AH10" s="70" t="s">
        <v>66</v>
      </c>
      <c r="AI10" s="71" t="s">
        <v>61</v>
      </c>
    </row>
    <row r="11" spans="1:35" ht="17.399999999999999" customHeight="1" thickTop="1" thickBot="1" x14ac:dyDescent="0.35">
      <c r="A11" s="8"/>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5"/>
    </row>
    <row r="12" spans="1:35" ht="20.100000000000001" customHeight="1" thickTop="1" x14ac:dyDescent="0.3">
      <c r="A12" s="181" t="s">
        <v>577</v>
      </c>
      <c r="B12" s="182"/>
      <c r="C12" s="182"/>
      <c r="D12" s="182"/>
      <c r="E12" s="182"/>
      <c r="F12" s="182"/>
      <c r="G12" s="182"/>
      <c r="H12" s="182"/>
      <c r="I12" s="182"/>
      <c r="J12" s="183"/>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9"/>
    </row>
    <row r="13" spans="1:35" ht="32.4" customHeight="1" thickBot="1" x14ac:dyDescent="0.35">
      <c r="A13" s="184"/>
      <c r="B13" s="185"/>
      <c r="C13" s="185"/>
      <c r="D13" s="185"/>
      <c r="E13" s="185"/>
      <c r="F13" s="185"/>
      <c r="G13" s="185"/>
      <c r="H13" s="185"/>
      <c r="I13" s="185"/>
      <c r="J13" s="186"/>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9"/>
    </row>
    <row r="14" spans="1:35" ht="15" customHeight="1" thickTop="1" x14ac:dyDescent="0.3">
      <c r="A14" s="55" t="s">
        <v>754</v>
      </c>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7"/>
    </row>
    <row r="15" spans="1:35" ht="15" customHeight="1" x14ac:dyDescent="0.3">
      <c r="A15" s="187"/>
      <c r="B15" s="52"/>
      <c r="C15" s="189" t="s">
        <v>196</v>
      </c>
      <c r="D15" s="190"/>
      <c r="E15" s="189" t="s">
        <v>202</v>
      </c>
      <c r="F15" s="191"/>
      <c r="G15" s="191"/>
      <c r="H15" s="190"/>
      <c r="I15" s="189" t="s">
        <v>204</v>
      </c>
      <c r="J15" s="191"/>
      <c r="K15" s="190"/>
      <c r="L15" s="179" t="s">
        <v>299</v>
      </c>
      <c r="M15" s="179"/>
      <c r="N15" s="179" t="s">
        <v>300</v>
      </c>
      <c r="O15" s="179"/>
      <c r="P15" s="179"/>
      <c r="Q15" s="179"/>
      <c r="R15" s="179"/>
      <c r="S15" s="179"/>
      <c r="T15" s="179"/>
      <c r="U15" s="179"/>
      <c r="V15" s="179"/>
      <c r="W15" s="179" t="s">
        <v>91</v>
      </c>
      <c r="X15" s="179"/>
      <c r="Y15" s="179"/>
      <c r="Z15" s="179"/>
      <c r="AA15" s="179"/>
      <c r="AB15" s="179" t="s">
        <v>301</v>
      </c>
      <c r="AC15" s="179"/>
      <c r="AD15" s="179"/>
      <c r="AE15" s="179"/>
      <c r="AF15" s="179" t="s">
        <v>302</v>
      </c>
      <c r="AG15" s="179"/>
      <c r="AH15" s="179"/>
      <c r="AI15" s="180"/>
    </row>
    <row r="16" spans="1:35" ht="48" customHeight="1" x14ac:dyDescent="0.3">
      <c r="A16" s="188"/>
      <c r="B16" s="11" t="s">
        <v>197</v>
      </c>
      <c r="C16" s="11" t="s">
        <v>3</v>
      </c>
      <c r="D16" s="11" t="s">
        <v>4</v>
      </c>
      <c r="E16" s="11" t="s">
        <v>198</v>
      </c>
      <c r="F16" s="11" t="s">
        <v>199</v>
      </c>
      <c r="G16" s="11" t="s">
        <v>200</v>
      </c>
      <c r="H16" s="11" t="s">
        <v>201</v>
      </c>
      <c r="I16" s="11" t="s">
        <v>5</v>
      </c>
      <c r="J16" s="12" t="s">
        <v>6</v>
      </c>
      <c r="K16" s="11" t="s">
        <v>7</v>
      </c>
      <c r="L16" s="53" t="s">
        <v>304</v>
      </c>
      <c r="M16" s="53" t="s">
        <v>305</v>
      </c>
      <c r="N16" s="53" t="s">
        <v>306</v>
      </c>
      <c r="O16" s="53" t="s">
        <v>307</v>
      </c>
      <c r="P16" s="53" t="s">
        <v>308</v>
      </c>
      <c r="Q16" s="53" t="s">
        <v>309</v>
      </c>
      <c r="R16" s="53" t="s">
        <v>310</v>
      </c>
      <c r="S16" s="53" t="s">
        <v>311</v>
      </c>
      <c r="T16" s="53" t="s">
        <v>312</v>
      </c>
      <c r="U16" s="53" t="s">
        <v>313</v>
      </c>
      <c r="V16" s="53" t="s">
        <v>314</v>
      </c>
      <c r="W16" s="53" t="s">
        <v>315</v>
      </c>
      <c r="X16" s="53" t="s">
        <v>316</v>
      </c>
      <c r="Y16" s="53" t="s">
        <v>8</v>
      </c>
      <c r="Z16" s="53" t="s">
        <v>317</v>
      </c>
      <c r="AA16" s="53" t="s">
        <v>318</v>
      </c>
      <c r="AB16" s="53" t="s">
        <v>9</v>
      </c>
      <c r="AC16" s="53" t="s">
        <v>319</v>
      </c>
      <c r="AD16" s="53" t="s">
        <v>7</v>
      </c>
      <c r="AE16" s="53" t="s">
        <v>10</v>
      </c>
      <c r="AF16" s="53" t="s">
        <v>320</v>
      </c>
      <c r="AG16" s="53" t="s">
        <v>321</v>
      </c>
      <c r="AH16" s="53" t="s">
        <v>322</v>
      </c>
      <c r="AI16" s="54" t="s">
        <v>323</v>
      </c>
    </row>
    <row r="17" spans="1:35" ht="15" customHeight="1" x14ac:dyDescent="0.3">
      <c r="A17" s="6" t="s">
        <v>365</v>
      </c>
      <c r="B17" s="63">
        <v>0.16200000000000001</v>
      </c>
      <c r="C17" s="64" t="s">
        <v>115</v>
      </c>
      <c r="D17" s="64" t="s">
        <v>118</v>
      </c>
      <c r="E17" s="64" t="s">
        <v>89</v>
      </c>
      <c r="F17" s="64" t="s">
        <v>212</v>
      </c>
      <c r="G17" s="64" t="s">
        <v>117</v>
      </c>
      <c r="H17" s="64" t="s">
        <v>65</v>
      </c>
      <c r="I17" s="64" t="s">
        <v>117</v>
      </c>
      <c r="J17" s="64" t="s">
        <v>212</v>
      </c>
      <c r="K17" s="64">
        <v>0.15</v>
      </c>
      <c r="L17" s="64" t="s">
        <v>85</v>
      </c>
      <c r="M17" s="64" t="s">
        <v>116</v>
      </c>
      <c r="N17" s="64" t="s">
        <v>89</v>
      </c>
      <c r="O17" s="64" t="s">
        <v>212</v>
      </c>
      <c r="P17" s="64" t="s">
        <v>68</v>
      </c>
      <c r="Q17" s="64" t="s">
        <v>116</v>
      </c>
      <c r="R17" s="64" t="s">
        <v>522</v>
      </c>
      <c r="S17" s="64" t="s">
        <v>154</v>
      </c>
      <c r="T17" s="64" t="s">
        <v>68</v>
      </c>
      <c r="U17" s="64" t="s">
        <v>67</v>
      </c>
      <c r="V17" s="64" t="s">
        <v>154</v>
      </c>
      <c r="W17" s="64" t="s">
        <v>65</v>
      </c>
      <c r="X17" s="64" t="s">
        <v>154</v>
      </c>
      <c r="Y17" s="64" t="s">
        <v>128</v>
      </c>
      <c r="Z17" s="64" t="s">
        <v>68</v>
      </c>
      <c r="AA17" s="64" t="s">
        <v>116</v>
      </c>
      <c r="AB17" s="64" t="s">
        <v>65</v>
      </c>
      <c r="AC17" s="64" t="s">
        <v>116</v>
      </c>
      <c r="AD17" s="64" t="s">
        <v>117</v>
      </c>
      <c r="AE17" s="64" t="s">
        <v>212</v>
      </c>
      <c r="AF17" s="64" t="s">
        <v>62</v>
      </c>
      <c r="AG17" s="64" t="s">
        <v>166</v>
      </c>
      <c r="AH17" s="64" t="s">
        <v>67</v>
      </c>
      <c r="AI17" s="65" t="s">
        <v>126</v>
      </c>
    </row>
    <row r="18" spans="1:35" ht="15" customHeight="1" x14ac:dyDescent="0.3">
      <c r="A18" s="6" t="s">
        <v>393</v>
      </c>
      <c r="B18" s="66">
        <v>0.68700000000000006</v>
      </c>
      <c r="C18" s="67" t="s">
        <v>105</v>
      </c>
      <c r="D18" s="67">
        <v>0.69</v>
      </c>
      <c r="E18" s="67" t="s">
        <v>40</v>
      </c>
      <c r="F18" s="67" t="s">
        <v>172</v>
      </c>
      <c r="G18" s="67" t="s">
        <v>30</v>
      </c>
      <c r="H18" s="67" t="s">
        <v>105</v>
      </c>
      <c r="I18" s="67">
        <v>0.69</v>
      </c>
      <c r="J18" s="67" t="s">
        <v>172</v>
      </c>
      <c r="K18" s="67" t="s">
        <v>392</v>
      </c>
      <c r="L18" s="67">
        <v>0.83</v>
      </c>
      <c r="M18" s="67" t="s">
        <v>32</v>
      </c>
      <c r="N18" s="67" t="s">
        <v>214</v>
      </c>
      <c r="O18" s="67" t="s">
        <v>207</v>
      </c>
      <c r="P18" s="67">
        <v>0.68</v>
      </c>
      <c r="Q18" s="67" t="s">
        <v>34</v>
      </c>
      <c r="R18" s="67" t="s">
        <v>171</v>
      </c>
      <c r="S18" s="67" t="s">
        <v>189</v>
      </c>
      <c r="T18" s="67">
        <v>0.65</v>
      </c>
      <c r="U18" s="67" t="s">
        <v>105</v>
      </c>
      <c r="V18" s="67" t="s">
        <v>173</v>
      </c>
      <c r="W18" s="67" t="s">
        <v>35</v>
      </c>
      <c r="X18" s="67" t="s">
        <v>30</v>
      </c>
      <c r="Y18" s="67" t="s">
        <v>148</v>
      </c>
      <c r="Z18" s="67" t="s">
        <v>63</v>
      </c>
      <c r="AA18" s="67" t="s">
        <v>173</v>
      </c>
      <c r="AB18" s="67" t="s">
        <v>173</v>
      </c>
      <c r="AC18" s="67" t="s">
        <v>211</v>
      </c>
      <c r="AD18" s="67" t="s">
        <v>211</v>
      </c>
      <c r="AE18" s="67" t="s">
        <v>59</v>
      </c>
      <c r="AF18" s="67" t="s">
        <v>59</v>
      </c>
      <c r="AG18" s="67" t="s">
        <v>30</v>
      </c>
      <c r="AH18" s="67" t="s">
        <v>29</v>
      </c>
      <c r="AI18" s="68" t="s">
        <v>182</v>
      </c>
    </row>
    <row r="19" spans="1:35" ht="15" customHeight="1" thickBot="1" x14ac:dyDescent="0.35">
      <c r="A19" s="7" t="s">
        <v>206</v>
      </c>
      <c r="B19" s="69">
        <v>0.151</v>
      </c>
      <c r="C19" s="70" t="s">
        <v>62</v>
      </c>
      <c r="D19" s="70" t="s">
        <v>115</v>
      </c>
      <c r="E19" s="70" t="s">
        <v>127</v>
      </c>
      <c r="F19" s="70" t="s">
        <v>117</v>
      </c>
      <c r="G19" s="70" t="s">
        <v>65</v>
      </c>
      <c r="H19" s="70" t="s">
        <v>116</v>
      </c>
      <c r="I19" s="70" t="s">
        <v>154</v>
      </c>
      <c r="J19" s="70" t="s">
        <v>117</v>
      </c>
      <c r="K19" s="70" t="s">
        <v>126</v>
      </c>
      <c r="L19" s="70" t="s">
        <v>116</v>
      </c>
      <c r="M19" s="70" t="s">
        <v>68</v>
      </c>
      <c r="N19" s="70" t="s">
        <v>67</v>
      </c>
      <c r="O19" s="70" t="s">
        <v>116</v>
      </c>
      <c r="P19" s="70" t="s">
        <v>128</v>
      </c>
      <c r="Q19" s="70" t="s">
        <v>38</v>
      </c>
      <c r="R19" s="70" t="s">
        <v>61</v>
      </c>
      <c r="S19" s="70" t="s">
        <v>115</v>
      </c>
      <c r="T19" s="70" t="s">
        <v>126</v>
      </c>
      <c r="U19" s="70" t="s">
        <v>114</v>
      </c>
      <c r="V19" s="70" t="s">
        <v>212</v>
      </c>
      <c r="W19" s="70" t="s">
        <v>126</v>
      </c>
      <c r="X19" s="70" t="s">
        <v>114</v>
      </c>
      <c r="Y19" s="70" t="s">
        <v>127</v>
      </c>
      <c r="Z19" s="70" t="s">
        <v>115</v>
      </c>
      <c r="AA19" s="70" t="s">
        <v>117</v>
      </c>
      <c r="AB19" s="70" t="s">
        <v>115</v>
      </c>
      <c r="AC19" s="70" t="s">
        <v>116</v>
      </c>
      <c r="AD19" s="70" t="s">
        <v>64</v>
      </c>
      <c r="AE19" s="70" t="s">
        <v>114</v>
      </c>
      <c r="AF19" s="70" t="s">
        <v>117</v>
      </c>
      <c r="AG19" s="70" t="s">
        <v>62</v>
      </c>
      <c r="AH19" s="70" t="s">
        <v>52</v>
      </c>
      <c r="AI19" s="71" t="s">
        <v>126</v>
      </c>
    </row>
    <row r="20" spans="1:35" ht="15" customHeight="1" thickTop="1" thickBot="1" x14ac:dyDescent="0.35">
      <c r="A20" s="75"/>
      <c r="B20" s="73"/>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112"/>
    </row>
    <row r="21" spans="1:35" ht="20.100000000000001" customHeight="1" thickTop="1" x14ac:dyDescent="0.3">
      <c r="A21" s="181" t="s">
        <v>616</v>
      </c>
      <c r="B21" s="182"/>
      <c r="C21" s="182"/>
      <c r="D21" s="182"/>
      <c r="E21" s="182"/>
      <c r="F21" s="182"/>
      <c r="G21" s="182"/>
      <c r="H21" s="182"/>
      <c r="I21" s="182"/>
      <c r="J21" s="183"/>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9"/>
    </row>
    <row r="22" spans="1:35" ht="32.4" customHeight="1" thickBot="1" x14ac:dyDescent="0.35">
      <c r="A22" s="184"/>
      <c r="B22" s="185"/>
      <c r="C22" s="185"/>
      <c r="D22" s="185"/>
      <c r="E22" s="185"/>
      <c r="F22" s="185"/>
      <c r="G22" s="185"/>
      <c r="H22" s="185"/>
      <c r="I22" s="185"/>
      <c r="J22" s="186"/>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9"/>
    </row>
    <row r="23" spans="1:35" ht="15" customHeight="1" thickTop="1" x14ac:dyDescent="0.3">
      <c r="A23" s="55" t="s">
        <v>754</v>
      </c>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7"/>
    </row>
    <row r="24" spans="1:35" ht="15" customHeight="1" x14ac:dyDescent="0.3">
      <c r="A24" s="187"/>
      <c r="B24" s="52"/>
      <c r="C24" s="189" t="s">
        <v>196</v>
      </c>
      <c r="D24" s="190"/>
      <c r="E24" s="189" t="s">
        <v>202</v>
      </c>
      <c r="F24" s="191"/>
      <c r="G24" s="191"/>
      <c r="H24" s="190"/>
      <c r="I24" s="189" t="s">
        <v>204</v>
      </c>
      <c r="J24" s="191"/>
      <c r="K24" s="190"/>
      <c r="L24" s="179" t="s">
        <v>299</v>
      </c>
      <c r="M24" s="179"/>
      <c r="N24" s="179" t="s">
        <v>300</v>
      </c>
      <c r="O24" s="179"/>
      <c r="P24" s="179"/>
      <c r="Q24" s="179"/>
      <c r="R24" s="179"/>
      <c r="S24" s="179"/>
      <c r="T24" s="179"/>
      <c r="U24" s="179"/>
      <c r="V24" s="179"/>
      <c r="W24" s="179" t="s">
        <v>91</v>
      </c>
      <c r="X24" s="179"/>
      <c r="Y24" s="179"/>
      <c r="Z24" s="179"/>
      <c r="AA24" s="179"/>
      <c r="AB24" s="179" t="s">
        <v>301</v>
      </c>
      <c r="AC24" s="179"/>
      <c r="AD24" s="179"/>
      <c r="AE24" s="179"/>
      <c r="AF24" s="179" t="s">
        <v>302</v>
      </c>
      <c r="AG24" s="179"/>
      <c r="AH24" s="179"/>
      <c r="AI24" s="180"/>
    </row>
    <row r="25" spans="1:35" ht="48" customHeight="1" x14ac:dyDescent="0.3">
      <c r="A25" s="188"/>
      <c r="B25" s="11" t="s">
        <v>197</v>
      </c>
      <c r="C25" s="11" t="s">
        <v>3</v>
      </c>
      <c r="D25" s="11" t="s">
        <v>4</v>
      </c>
      <c r="E25" s="11" t="s">
        <v>198</v>
      </c>
      <c r="F25" s="11" t="s">
        <v>199</v>
      </c>
      <c r="G25" s="11" t="s">
        <v>200</v>
      </c>
      <c r="H25" s="11" t="s">
        <v>201</v>
      </c>
      <c r="I25" s="11" t="s">
        <v>5</v>
      </c>
      <c r="J25" s="12" t="s">
        <v>6</v>
      </c>
      <c r="K25" s="11" t="s">
        <v>7</v>
      </c>
      <c r="L25" s="53" t="s">
        <v>304</v>
      </c>
      <c r="M25" s="53" t="s">
        <v>305</v>
      </c>
      <c r="N25" s="53" t="s">
        <v>306</v>
      </c>
      <c r="O25" s="53" t="s">
        <v>307</v>
      </c>
      <c r="P25" s="53" t="s">
        <v>308</v>
      </c>
      <c r="Q25" s="53" t="s">
        <v>309</v>
      </c>
      <c r="R25" s="53" t="s">
        <v>310</v>
      </c>
      <c r="S25" s="53" t="s">
        <v>311</v>
      </c>
      <c r="T25" s="53" t="s">
        <v>312</v>
      </c>
      <c r="U25" s="53" t="s">
        <v>313</v>
      </c>
      <c r="V25" s="53" t="s">
        <v>314</v>
      </c>
      <c r="W25" s="53" t="s">
        <v>315</v>
      </c>
      <c r="X25" s="53" t="s">
        <v>316</v>
      </c>
      <c r="Y25" s="53" t="s">
        <v>8</v>
      </c>
      <c r="Z25" s="53" t="s">
        <v>317</v>
      </c>
      <c r="AA25" s="53" t="s">
        <v>318</v>
      </c>
      <c r="AB25" s="53" t="s">
        <v>9</v>
      </c>
      <c r="AC25" s="53" t="s">
        <v>319</v>
      </c>
      <c r="AD25" s="53" t="s">
        <v>7</v>
      </c>
      <c r="AE25" s="53" t="s">
        <v>10</v>
      </c>
      <c r="AF25" s="53" t="s">
        <v>320</v>
      </c>
      <c r="AG25" s="53" t="s">
        <v>321</v>
      </c>
      <c r="AH25" s="53" t="s">
        <v>322</v>
      </c>
      <c r="AI25" s="54" t="s">
        <v>323</v>
      </c>
    </row>
    <row r="26" spans="1:35" ht="15" customHeight="1" x14ac:dyDescent="0.3">
      <c r="A26" s="6" t="s">
        <v>365</v>
      </c>
      <c r="B26" s="63">
        <v>0.82399999999999995</v>
      </c>
      <c r="C26" s="64">
        <v>0.84</v>
      </c>
      <c r="D26" s="64" t="s">
        <v>208</v>
      </c>
      <c r="E26" s="64" t="s">
        <v>391</v>
      </c>
      <c r="F26" s="64" t="s">
        <v>214</v>
      </c>
      <c r="G26" s="64" t="s">
        <v>189</v>
      </c>
      <c r="H26" s="64" t="s">
        <v>174</v>
      </c>
      <c r="I26" s="64" t="s">
        <v>274</v>
      </c>
      <c r="J26" s="64" t="s">
        <v>189</v>
      </c>
      <c r="K26" s="64" t="s">
        <v>210</v>
      </c>
      <c r="L26" s="64">
        <v>0.98</v>
      </c>
      <c r="M26" s="64" t="s">
        <v>31</v>
      </c>
      <c r="N26" s="64" t="s">
        <v>37</v>
      </c>
      <c r="O26" s="64" t="s">
        <v>629</v>
      </c>
      <c r="P26" s="64" t="s">
        <v>629</v>
      </c>
      <c r="Q26" s="64" t="s">
        <v>630</v>
      </c>
      <c r="R26" s="64" t="s">
        <v>155</v>
      </c>
      <c r="S26" s="64" t="s">
        <v>389</v>
      </c>
      <c r="T26" s="64" t="s">
        <v>387</v>
      </c>
      <c r="U26" s="64" t="s">
        <v>392</v>
      </c>
      <c r="V26" s="64">
        <v>0.78</v>
      </c>
      <c r="W26" s="64" t="s">
        <v>390</v>
      </c>
      <c r="X26" s="64" t="s">
        <v>208</v>
      </c>
      <c r="Y26" s="64" t="s">
        <v>386</v>
      </c>
      <c r="Z26" s="64" t="s">
        <v>630</v>
      </c>
      <c r="AA26" s="64" t="s">
        <v>141</v>
      </c>
      <c r="AB26" s="64" t="s">
        <v>390</v>
      </c>
      <c r="AC26" s="64" t="s">
        <v>37</v>
      </c>
      <c r="AD26" s="64" t="s">
        <v>101</v>
      </c>
      <c r="AE26" s="64">
        <v>0.62</v>
      </c>
      <c r="AF26" s="64">
        <v>0.64</v>
      </c>
      <c r="AG26" s="64" t="s">
        <v>629</v>
      </c>
      <c r="AH26" s="64" t="s">
        <v>30</v>
      </c>
      <c r="AI26" s="65" t="s">
        <v>389</v>
      </c>
    </row>
    <row r="27" spans="1:35" ht="15" customHeight="1" x14ac:dyDescent="0.3">
      <c r="A27" s="6" t="s">
        <v>393</v>
      </c>
      <c r="B27" s="66">
        <v>0.154</v>
      </c>
      <c r="C27" s="67" t="s">
        <v>116</v>
      </c>
      <c r="D27" s="67" t="s">
        <v>118</v>
      </c>
      <c r="E27" s="67" t="s">
        <v>166</v>
      </c>
      <c r="F27" s="67" t="s">
        <v>212</v>
      </c>
      <c r="G27" s="67" t="s">
        <v>62</v>
      </c>
      <c r="H27" s="67" t="s">
        <v>128</v>
      </c>
      <c r="I27" s="67" t="s">
        <v>67</v>
      </c>
      <c r="J27" s="67" t="s">
        <v>68</v>
      </c>
      <c r="K27" s="67" t="s">
        <v>154</v>
      </c>
      <c r="L27" s="67" t="s">
        <v>88</v>
      </c>
      <c r="M27" s="67" t="s">
        <v>119</v>
      </c>
      <c r="N27" s="67" t="s">
        <v>87</v>
      </c>
      <c r="O27" s="67" t="s">
        <v>128</v>
      </c>
      <c r="P27" s="67" t="s">
        <v>67</v>
      </c>
      <c r="Q27" s="67" t="s">
        <v>87</v>
      </c>
      <c r="R27" s="67">
        <v>0.31</v>
      </c>
      <c r="S27" s="67" t="s">
        <v>88</v>
      </c>
      <c r="T27" s="67" t="s">
        <v>87</v>
      </c>
      <c r="U27" s="67" t="s">
        <v>65</v>
      </c>
      <c r="V27" s="67" t="s">
        <v>62</v>
      </c>
      <c r="W27" s="67" t="s">
        <v>86</v>
      </c>
      <c r="X27" s="67">
        <v>0.16</v>
      </c>
      <c r="Y27" s="67" t="s">
        <v>84</v>
      </c>
      <c r="Z27" s="67" t="s">
        <v>87</v>
      </c>
      <c r="AA27" s="67" t="s">
        <v>209</v>
      </c>
      <c r="AB27" s="67" t="s">
        <v>86</v>
      </c>
      <c r="AC27" s="67" t="s">
        <v>89</v>
      </c>
      <c r="AD27" s="67" t="s">
        <v>62</v>
      </c>
      <c r="AE27" s="67" t="s">
        <v>57</v>
      </c>
      <c r="AF27" s="67" t="s">
        <v>39</v>
      </c>
      <c r="AG27" s="67" t="s">
        <v>128</v>
      </c>
      <c r="AH27" s="67" t="s">
        <v>54</v>
      </c>
      <c r="AI27" s="68" t="s">
        <v>84</v>
      </c>
    </row>
    <row r="28" spans="1:35" ht="15" customHeight="1" thickBot="1" x14ac:dyDescent="0.35">
      <c r="A28" s="7" t="s">
        <v>206</v>
      </c>
      <c r="B28" s="69">
        <v>2.1999999999999999E-2</v>
      </c>
      <c r="C28" s="70" t="s">
        <v>61</v>
      </c>
      <c r="D28" s="70" t="s">
        <v>86</v>
      </c>
      <c r="E28" s="70" t="s">
        <v>87</v>
      </c>
      <c r="F28" s="70" t="s">
        <v>87</v>
      </c>
      <c r="G28" s="70" t="s">
        <v>89</v>
      </c>
      <c r="H28" s="70" t="s">
        <v>84</v>
      </c>
      <c r="I28" s="70" t="s">
        <v>88</v>
      </c>
      <c r="J28" s="70" t="s">
        <v>84</v>
      </c>
      <c r="K28" s="70" t="s">
        <v>84</v>
      </c>
      <c r="L28" s="70" t="s">
        <v>87</v>
      </c>
      <c r="M28" s="70" t="s">
        <v>61</v>
      </c>
      <c r="N28" s="70" t="s">
        <v>127</v>
      </c>
      <c r="O28" s="70" t="s">
        <v>87</v>
      </c>
      <c r="P28" s="70" t="s">
        <v>86</v>
      </c>
      <c r="Q28" s="70" t="s">
        <v>87</v>
      </c>
      <c r="R28" s="70" t="s">
        <v>212</v>
      </c>
      <c r="S28" s="70" t="s">
        <v>88</v>
      </c>
      <c r="T28" s="70">
        <v>0.01</v>
      </c>
      <c r="U28" s="70" t="s">
        <v>128</v>
      </c>
      <c r="V28" s="70" t="s">
        <v>84</v>
      </c>
      <c r="W28" s="70" t="s">
        <v>86</v>
      </c>
      <c r="X28" s="70" t="s">
        <v>85</v>
      </c>
      <c r="Y28" s="70" t="s">
        <v>87</v>
      </c>
      <c r="Z28" s="70" t="s">
        <v>87</v>
      </c>
      <c r="AA28" s="70" t="s">
        <v>61</v>
      </c>
      <c r="AB28" s="70" t="s">
        <v>86</v>
      </c>
      <c r="AC28" s="70" t="s">
        <v>88</v>
      </c>
      <c r="AD28" s="70" t="s">
        <v>84</v>
      </c>
      <c r="AE28" s="70" t="s">
        <v>85</v>
      </c>
      <c r="AF28" s="70" t="s">
        <v>61</v>
      </c>
      <c r="AG28" s="70" t="s">
        <v>87</v>
      </c>
      <c r="AH28" s="70" t="s">
        <v>87</v>
      </c>
      <c r="AI28" s="71" t="s">
        <v>86</v>
      </c>
    </row>
    <row r="29" spans="1:35" ht="15" customHeight="1" thickTop="1" thickBot="1" x14ac:dyDescent="0.35">
      <c r="A29" s="75"/>
      <c r="B29" s="73"/>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112"/>
    </row>
    <row r="30" spans="1:35" ht="20.100000000000001" customHeight="1" thickTop="1" x14ac:dyDescent="0.3">
      <c r="A30" s="181" t="s">
        <v>632</v>
      </c>
      <c r="B30" s="182"/>
      <c r="C30" s="182"/>
      <c r="D30" s="182"/>
      <c r="E30" s="182"/>
      <c r="F30" s="182"/>
      <c r="G30" s="182"/>
      <c r="H30" s="182"/>
      <c r="I30" s="182"/>
      <c r="J30" s="182"/>
      <c r="K30" s="183"/>
      <c r="L30" s="51"/>
      <c r="M30" s="51"/>
      <c r="N30" s="51"/>
      <c r="O30" s="51"/>
      <c r="P30" s="51"/>
      <c r="Q30" s="51"/>
      <c r="R30" s="51"/>
      <c r="S30" s="51"/>
      <c r="T30" s="51"/>
      <c r="U30" s="51"/>
      <c r="V30" s="51"/>
      <c r="W30" s="51"/>
      <c r="X30" s="51"/>
      <c r="Y30" s="51"/>
      <c r="Z30" s="51"/>
      <c r="AA30" s="51"/>
      <c r="AB30" s="51"/>
      <c r="AC30" s="51"/>
      <c r="AD30" s="51"/>
      <c r="AE30" s="51"/>
      <c r="AF30" s="51"/>
      <c r="AG30" s="51"/>
      <c r="AH30" s="51"/>
      <c r="AI30" s="9"/>
    </row>
    <row r="31" spans="1:35" ht="32.4" customHeight="1" thickBot="1" x14ac:dyDescent="0.35">
      <c r="A31" s="184"/>
      <c r="B31" s="185"/>
      <c r="C31" s="185"/>
      <c r="D31" s="185"/>
      <c r="E31" s="185"/>
      <c r="F31" s="185"/>
      <c r="G31" s="185"/>
      <c r="H31" s="185"/>
      <c r="I31" s="185"/>
      <c r="J31" s="185"/>
      <c r="K31" s="186"/>
      <c r="L31" s="58"/>
      <c r="M31" s="58"/>
      <c r="N31" s="58"/>
      <c r="O31" s="58"/>
      <c r="P31" s="58"/>
      <c r="Q31" s="58"/>
      <c r="R31" s="58"/>
      <c r="S31" s="58"/>
      <c r="T31" s="58"/>
      <c r="U31" s="58"/>
      <c r="V31" s="58"/>
      <c r="W31" s="58"/>
      <c r="X31" s="58"/>
      <c r="Y31" s="58"/>
      <c r="Z31" s="58"/>
      <c r="AA31" s="58"/>
      <c r="AB31" s="58"/>
      <c r="AC31" s="58"/>
      <c r="AD31" s="58"/>
      <c r="AE31" s="58"/>
      <c r="AF31" s="58"/>
      <c r="AG31" s="58"/>
      <c r="AH31" s="58"/>
      <c r="AI31" s="59"/>
    </row>
    <row r="32" spans="1:35" ht="15" customHeight="1" thickTop="1" x14ac:dyDescent="0.3">
      <c r="A32" s="55" t="s">
        <v>754</v>
      </c>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7"/>
    </row>
    <row r="33" spans="1:35" ht="15" customHeight="1" x14ac:dyDescent="0.3">
      <c r="A33" s="187"/>
      <c r="B33" s="52"/>
      <c r="C33" s="189" t="s">
        <v>196</v>
      </c>
      <c r="D33" s="190"/>
      <c r="E33" s="189" t="s">
        <v>202</v>
      </c>
      <c r="F33" s="191"/>
      <c r="G33" s="191"/>
      <c r="H33" s="190"/>
      <c r="I33" s="189" t="s">
        <v>204</v>
      </c>
      <c r="J33" s="191"/>
      <c r="K33" s="190"/>
      <c r="L33" s="179" t="s">
        <v>299</v>
      </c>
      <c r="M33" s="179"/>
      <c r="N33" s="179" t="s">
        <v>300</v>
      </c>
      <c r="O33" s="179"/>
      <c r="P33" s="179"/>
      <c r="Q33" s="179"/>
      <c r="R33" s="179"/>
      <c r="S33" s="179"/>
      <c r="T33" s="179"/>
      <c r="U33" s="179"/>
      <c r="V33" s="179"/>
      <c r="W33" s="179" t="s">
        <v>91</v>
      </c>
      <c r="X33" s="179"/>
      <c r="Y33" s="179"/>
      <c r="Z33" s="179"/>
      <c r="AA33" s="179"/>
      <c r="AB33" s="179" t="s">
        <v>301</v>
      </c>
      <c r="AC33" s="179"/>
      <c r="AD33" s="179"/>
      <c r="AE33" s="179"/>
      <c r="AF33" s="179" t="s">
        <v>302</v>
      </c>
      <c r="AG33" s="179"/>
      <c r="AH33" s="179"/>
      <c r="AI33" s="180"/>
    </row>
    <row r="34" spans="1:35" ht="48" customHeight="1" x14ac:dyDescent="0.3">
      <c r="A34" s="188"/>
      <c r="B34" s="11" t="s">
        <v>197</v>
      </c>
      <c r="C34" s="11" t="s">
        <v>3</v>
      </c>
      <c r="D34" s="11" t="s">
        <v>4</v>
      </c>
      <c r="E34" s="11" t="s">
        <v>198</v>
      </c>
      <c r="F34" s="11" t="s">
        <v>199</v>
      </c>
      <c r="G34" s="11" t="s">
        <v>200</v>
      </c>
      <c r="H34" s="11" t="s">
        <v>201</v>
      </c>
      <c r="I34" s="11" t="s">
        <v>5</v>
      </c>
      <c r="J34" s="12" t="s">
        <v>6</v>
      </c>
      <c r="K34" s="11" t="s">
        <v>7</v>
      </c>
      <c r="L34" s="53" t="s">
        <v>304</v>
      </c>
      <c r="M34" s="53" t="s">
        <v>305</v>
      </c>
      <c r="N34" s="53" t="s">
        <v>306</v>
      </c>
      <c r="O34" s="53" t="s">
        <v>307</v>
      </c>
      <c r="P34" s="53" t="s">
        <v>308</v>
      </c>
      <c r="Q34" s="53" t="s">
        <v>309</v>
      </c>
      <c r="R34" s="53" t="s">
        <v>310</v>
      </c>
      <c r="S34" s="53" t="s">
        <v>311</v>
      </c>
      <c r="T34" s="53" t="s">
        <v>312</v>
      </c>
      <c r="U34" s="53" t="s">
        <v>313</v>
      </c>
      <c r="V34" s="53" t="s">
        <v>314</v>
      </c>
      <c r="W34" s="53" t="s">
        <v>315</v>
      </c>
      <c r="X34" s="53" t="s">
        <v>316</v>
      </c>
      <c r="Y34" s="53" t="s">
        <v>8</v>
      </c>
      <c r="Z34" s="53" t="s">
        <v>317</v>
      </c>
      <c r="AA34" s="53" t="s">
        <v>318</v>
      </c>
      <c r="AB34" s="53" t="s">
        <v>9</v>
      </c>
      <c r="AC34" s="53" t="s">
        <v>319</v>
      </c>
      <c r="AD34" s="53" t="s">
        <v>7</v>
      </c>
      <c r="AE34" s="53" t="s">
        <v>10</v>
      </c>
      <c r="AF34" s="53" t="s">
        <v>320</v>
      </c>
      <c r="AG34" s="53" t="s">
        <v>321</v>
      </c>
      <c r="AH34" s="53" t="s">
        <v>322</v>
      </c>
      <c r="AI34" s="54" t="s">
        <v>323</v>
      </c>
    </row>
    <row r="35" spans="1:35" ht="15" customHeight="1" x14ac:dyDescent="0.3">
      <c r="A35" s="6" t="s">
        <v>365</v>
      </c>
      <c r="B35" s="63">
        <v>0.68700000000000006</v>
      </c>
      <c r="C35" s="64">
        <v>0.68</v>
      </c>
      <c r="D35" s="64">
        <v>0.66</v>
      </c>
      <c r="E35" s="64" t="s">
        <v>105</v>
      </c>
      <c r="F35" s="64">
        <v>0.77</v>
      </c>
      <c r="G35" s="64" t="s">
        <v>146</v>
      </c>
      <c r="H35" s="64" t="s">
        <v>171</v>
      </c>
      <c r="I35" s="64" t="s">
        <v>41</v>
      </c>
      <c r="J35" s="64" t="s">
        <v>29</v>
      </c>
      <c r="K35" s="64" t="s">
        <v>32</v>
      </c>
      <c r="L35" s="64" t="s">
        <v>210</v>
      </c>
      <c r="M35" s="64">
        <v>0.26</v>
      </c>
      <c r="N35" s="64" t="s">
        <v>645</v>
      </c>
      <c r="O35" s="64" t="s">
        <v>391</v>
      </c>
      <c r="P35" s="64" t="s">
        <v>211</v>
      </c>
      <c r="Q35" s="64" t="s">
        <v>386</v>
      </c>
      <c r="R35" s="64" t="s">
        <v>57</v>
      </c>
      <c r="S35" s="64">
        <v>0.96</v>
      </c>
      <c r="T35" s="64">
        <v>0.98</v>
      </c>
      <c r="U35" s="64">
        <v>0.74</v>
      </c>
      <c r="V35" s="64" t="s">
        <v>142</v>
      </c>
      <c r="W35" s="64" t="s">
        <v>386</v>
      </c>
      <c r="X35" s="64" t="s">
        <v>100</v>
      </c>
      <c r="Y35" s="64">
        <v>0.89</v>
      </c>
      <c r="Z35" s="64" t="s">
        <v>387</v>
      </c>
      <c r="AA35" s="64" t="s">
        <v>114</v>
      </c>
      <c r="AB35" s="64">
        <v>0.97</v>
      </c>
      <c r="AC35" s="64" t="s">
        <v>148</v>
      </c>
      <c r="AD35" s="64" t="s">
        <v>155</v>
      </c>
      <c r="AE35" s="64" t="s">
        <v>54</v>
      </c>
      <c r="AF35" s="64" t="s">
        <v>60</v>
      </c>
      <c r="AG35" s="64" t="s">
        <v>174</v>
      </c>
      <c r="AH35" s="64" t="s">
        <v>146</v>
      </c>
      <c r="AI35" s="65" t="s">
        <v>629</v>
      </c>
    </row>
    <row r="36" spans="1:35" ht="15" customHeight="1" x14ac:dyDescent="0.3">
      <c r="A36" s="6" t="s">
        <v>393</v>
      </c>
      <c r="B36" s="66">
        <v>0.254</v>
      </c>
      <c r="C36" s="67" t="s">
        <v>104</v>
      </c>
      <c r="D36" s="67" t="s">
        <v>52</v>
      </c>
      <c r="E36" s="67" t="s">
        <v>52</v>
      </c>
      <c r="F36" s="67" t="s">
        <v>62</v>
      </c>
      <c r="G36" s="67" t="s">
        <v>52</v>
      </c>
      <c r="H36" s="67" t="s">
        <v>39</v>
      </c>
      <c r="I36" s="67" t="s">
        <v>62</v>
      </c>
      <c r="J36" s="67" t="s">
        <v>36</v>
      </c>
      <c r="K36" s="67" t="s">
        <v>113</v>
      </c>
      <c r="L36" s="67" t="s">
        <v>128</v>
      </c>
      <c r="M36" s="67" t="s">
        <v>30</v>
      </c>
      <c r="N36" s="67" t="s">
        <v>87</v>
      </c>
      <c r="O36" s="67" t="s">
        <v>116</v>
      </c>
      <c r="P36" s="67" t="s">
        <v>117</v>
      </c>
      <c r="Q36" s="67" t="s">
        <v>86</v>
      </c>
      <c r="R36" s="67" t="s">
        <v>31</v>
      </c>
      <c r="S36" s="67" t="s">
        <v>84</v>
      </c>
      <c r="T36" s="67" t="s">
        <v>86</v>
      </c>
      <c r="U36" s="67" t="s">
        <v>147</v>
      </c>
      <c r="V36" s="67" t="s">
        <v>56</v>
      </c>
      <c r="W36" s="67" t="s">
        <v>88</v>
      </c>
      <c r="X36" s="67" t="s">
        <v>58</v>
      </c>
      <c r="Y36" s="67" t="s">
        <v>64</v>
      </c>
      <c r="Z36" s="67" t="s">
        <v>87</v>
      </c>
      <c r="AA36" s="67" t="s">
        <v>35</v>
      </c>
      <c r="AB36" s="67" t="s">
        <v>84</v>
      </c>
      <c r="AC36" s="67">
        <v>0.09</v>
      </c>
      <c r="AD36" s="67">
        <v>0.34</v>
      </c>
      <c r="AE36" s="67" t="s">
        <v>31</v>
      </c>
      <c r="AF36" s="67">
        <v>0.53</v>
      </c>
      <c r="AG36" s="67" t="s">
        <v>115</v>
      </c>
      <c r="AH36" s="67" t="s">
        <v>60</v>
      </c>
      <c r="AI36" s="68" t="s">
        <v>64</v>
      </c>
    </row>
    <row r="37" spans="1:35" ht="15" customHeight="1" thickBot="1" x14ac:dyDescent="0.35">
      <c r="A37" s="7" t="s">
        <v>206</v>
      </c>
      <c r="B37" s="69">
        <v>5.8999999999999997E-2</v>
      </c>
      <c r="C37" s="70" t="s">
        <v>127</v>
      </c>
      <c r="D37" s="70" t="s">
        <v>61</v>
      </c>
      <c r="E37" s="70" t="s">
        <v>87</v>
      </c>
      <c r="F37" s="70" t="s">
        <v>61</v>
      </c>
      <c r="G37" s="70" t="s">
        <v>64</v>
      </c>
      <c r="H37" s="70" t="s">
        <v>127</v>
      </c>
      <c r="I37" s="70">
        <v>0.04</v>
      </c>
      <c r="J37" s="70">
        <v>0.05</v>
      </c>
      <c r="K37" s="70" t="s">
        <v>64</v>
      </c>
      <c r="L37" s="70">
        <v>7.0000000000000007E-2</v>
      </c>
      <c r="M37" s="70" t="s">
        <v>67</v>
      </c>
      <c r="N37" s="70">
        <v>0.09</v>
      </c>
      <c r="O37" s="70" t="s">
        <v>61</v>
      </c>
      <c r="P37" s="70">
        <v>7.0000000000000007E-2</v>
      </c>
      <c r="Q37" s="70">
        <v>0.02</v>
      </c>
      <c r="R37" s="70" t="s">
        <v>115</v>
      </c>
      <c r="S37" s="70" t="s">
        <v>86</v>
      </c>
      <c r="T37" s="70" t="s">
        <v>86</v>
      </c>
      <c r="U37" s="70" t="s">
        <v>86</v>
      </c>
      <c r="V37" s="70" t="s">
        <v>115</v>
      </c>
      <c r="W37" s="70" t="s">
        <v>86</v>
      </c>
      <c r="X37" s="70" t="s">
        <v>128</v>
      </c>
      <c r="Y37" s="70" t="s">
        <v>61</v>
      </c>
      <c r="Z37" s="70" t="s">
        <v>86</v>
      </c>
      <c r="AA37" s="70" t="s">
        <v>128</v>
      </c>
      <c r="AB37" s="70" t="s">
        <v>87</v>
      </c>
      <c r="AC37" s="70" t="s">
        <v>67</v>
      </c>
      <c r="AD37" s="70" t="s">
        <v>116</v>
      </c>
      <c r="AE37" s="70" t="s">
        <v>67</v>
      </c>
      <c r="AF37" s="70" t="s">
        <v>128</v>
      </c>
      <c r="AG37" s="70" t="s">
        <v>88</v>
      </c>
      <c r="AH37" s="70" t="s">
        <v>87</v>
      </c>
      <c r="AI37" s="71" t="s">
        <v>84</v>
      </c>
    </row>
    <row r="38" spans="1:35" ht="15" customHeight="1" thickTop="1" thickBot="1" x14ac:dyDescent="0.35">
      <c r="A38" s="75"/>
      <c r="B38" s="73"/>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112"/>
    </row>
    <row r="39" spans="1:35" ht="20.100000000000001" customHeight="1" thickTop="1" x14ac:dyDescent="0.3">
      <c r="A39" s="181" t="s">
        <v>660</v>
      </c>
      <c r="B39" s="182"/>
      <c r="C39" s="182"/>
      <c r="D39" s="182"/>
      <c r="E39" s="182"/>
      <c r="F39" s="182"/>
      <c r="G39" s="182"/>
      <c r="H39" s="182"/>
      <c r="I39" s="182"/>
      <c r="J39" s="182"/>
      <c r="K39" s="183"/>
      <c r="L39" s="51"/>
      <c r="M39" s="51"/>
      <c r="N39" s="51"/>
      <c r="O39" s="51"/>
      <c r="P39" s="51"/>
      <c r="Q39" s="51"/>
      <c r="R39" s="51"/>
      <c r="S39" s="51"/>
      <c r="T39" s="51"/>
      <c r="U39" s="51"/>
      <c r="V39" s="51"/>
      <c r="W39" s="51"/>
      <c r="X39" s="51"/>
      <c r="Y39" s="51"/>
      <c r="Z39" s="51"/>
      <c r="AA39" s="51"/>
      <c r="AB39" s="51"/>
      <c r="AC39" s="51"/>
      <c r="AD39" s="51"/>
      <c r="AE39" s="51"/>
      <c r="AF39" s="51"/>
      <c r="AG39" s="51"/>
      <c r="AH39" s="51"/>
      <c r="AI39" s="9"/>
    </row>
    <row r="40" spans="1:35" ht="32.4" customHeight="1" thickBot="1" x14ac:dyDescent="0.35">
      <c r="A40" s="184"/>
      <c r="B40" s="185"/>
      <c r="C40" s="185"/>
      <c r="D40" s="185"/>
      <c r="E40" s="185"/>
      <c r="F40" s="185"/>
      <c r="G40" s="185"/>
      <c r="H40" s="185"/>
      <c r="I40" s="185"/>
      <c r="J40" s="185"/>
      <c r="K40" s="186"/>
      <c r="L40" s="58"/>
      <c r="M40" s="58"/>
      <c r="N40" s="58"/>
      <c r="O40" s="58"/>
      <c r="P40" s="58"/>
      <c r="Q40" s="58"/>
      <c r="R40" s="58"/>
      <c r="S40" s="58"/>
      <c r="T40" s="58"/>
      <c r="U40" s="58"/>
      <c r="V40" s="58"/>
      <c r="W40" s="58"/>
      <c r="X40" s="58"/>
      <c r="Y40" s="58"/>
      <c r="Z40" s="58"/>
      <c r="AA40" s="58"/>
      <c r="AB40" s="58"/>
      <c r="AC40" s="58"/>
      <c r="AD40" s="58"/>
      <c r="AE40" s="58"/>
      <c r="AF40" s="58"/>
      <c r="AG40" s="58"/>
      <c r="AH40" s="58"/>
      <c r="AI40" s="59"/>
    </row>
    <row r="41" spans="1:35" ht="15" customHeight="1" thickTop="1" x14ac:dyDescent="0.3">
      <c r="A41" s="55" t="s">
        <v>754</v>
      </c>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7"/>
    </row>
    <row r="42" spans="1:35" ht="15" customHeight="1" x14ac:dyDescent="0.3">
      <c r="A42" s="187"/>
      <c r="B42" s="52"/>
      <c r="C42" s="189" t="s">
        <v>196</v>
      </c>
      <c r="D42" s="190"/>
      <c r="E42" s="189" t="s">
        <v>202</v>
      </c>
      <c r="F42" s="191"/>
      <c r="G42" s="191"/>
      <c r="H42" s="190"/>
      <c r="I42" s="189" t="s">
        <v>204</v>
      </c>
      <c r="J42" s="191"/>
      <c r="K42" s="190"/>
      <c r="L42" s="179" t="s">
        <v>299</v>
      </c>
      <c r="M42" s="179"/>
      <c r="N42" s="179" t="s">
        <v>300</v>
      </c>
      <c r="O42" s="179"/>
      <c r="P42" s="179"/>
      <c r="Q42" s="179"/>
      <c r="R42" s="179"/>
      <c r="S42" s="179"/>
      <c r="T42" s="179"/>
      <c r="U42" s="179"/>
      <c r="V42" s="179"/>
      <c r="W42" s="179" t="s">
        <v>91</v>
      </c>
      <c r="X42" s="179"/>
      <c r="Y42" s="179"/>
      <c r="Z42" s="179"/>
      <c r="AA42" s="179"/>
      <c r="AB42" s="179" t="s">
        <v>301</v>
      </c>
      <c r="AC42" s="179"/>
      <c r="AD42" s="179"/>
      <c r="AE42" s="179"/>
      <c r="AF42" s="179" t="s">
        <v>302</v>
      </c>
      <c r="AG42" s="179"/>
      <c r="AH42" s="179"/>
      <c r="AI42" s="180"/>
    </row>
    <row r="43" spans="1:35" ht="48" customHeight="1" x14ac:dyDescent="0.3">
      <c r="A43" s="188"/>
      <c r="B43" s="11" t="s">
        <v>197</v>
      </c>
      <c r="C43" s="11" t="s">
        <v>3</v>
      </c>
      <c r="D43" s="11" t="s">
        <v>4</v>
      </c>
      <c r="E43" s="11" t="s">
        <v>198</v>
      </c>
      <c r="F43" s="11" t="s">
        <v>199</v>
      </c>
      <c r="G43" s="11" t="s">
        <v>200</v>
      </c>
      <c r="H43" s="11" t="s">
        <v>201</v>
      </c>
      <c r="I43" s="11" t="s">
        <v>5</v>
      </c>
      <c r="J43" s="12" t="s">
        <v>6</v>
      </c>
      <c r="K43" s="11" t="s">
        <v>7</v>
      </c>
      <c r="L43" s="53" t="s">
        <v>304</v>
      </c>
      <c r="M43" s="53" t="s">
        <v>305</v>
      </c>
      <c r="N43" s="53" t="s">
        <v>306</v>
      </c>
      <c r="O43" s="53" t="s">
        <v>307</v>
      </c>
      <c r="P43" s="53" t="s">
        <v>308</v>
      </c>
      <c r="Q43" s="53" t="s">
        <v>309</v>
      </c>
      <c r="R43" s="53" t="s">
        <v>310</v>
      </c>
      <c r="S43" s="53" t="s">
        <v>311</v>
      </c>
      <c r="T43" s="53" t="s">
        <v>312</v>
      </c>
      <c r="U43" s="53" t="s">
        <v>313</v>
      </c>
      <c r="V43" s="53" t="s">
        <v>314</v>
      </c>
      <c r="W43" s="53" t="s">
        <v>315</v>
      </c>
      <c r="X43" s="53" t="s">
        <v>316</v>
      </c>
      <c r="Y43" s="53" t="s">
        <v>8</v>
      </c>
      <c r="Z43" s="53" t="s">
        <v>317</v>
      </c>
      <c r="AA43" s="53" t="s">
        <v>318</v>
      </c>
      <c r="AB43" s="53" t="s">
        <v>9</v>
      </c>
      <c r="AC43" s="53" t="s">
        <v>319</v>
      </c>
      <c r="AD43" s="53" t="s">
        <v>7</v>
      </c>
      <c r="AE43" s="53" t="s">
        <v>10</v>
      </c>
      <c r="AF43" s="53" t="s">
        <v>320</v>
      </c>
      <c r="AG43" s="53" t="s">
        <v>321</v>
      </c>
      <c r="AH43" s="53" t="s">
        <v>322</v>
      </c>
      <c r="AI43" s="54" t="s">
        <v>323</v>
      </c>
    </row>
    <row r="44" spans="1:35" ht="15" customHeight="1" x14ac:dyDescent="0.3">
      <c r="A44" s="6" t="s">
        <v>365</v>
      </c>
      <c r="B44" s="76">
        <v>0.47899999999999998</v>
      </c>
      <c r="C44" s="77" t="s">
        <v>179</v>
      </c>
      <c r="D44" s="77" t="s">
        <v>205</v>
      </c>
      <c r="E44" s="77" t="s">
        <v>60</v>
      </c>
      <c r="F44" s="77" t="s">
        <v>102</v>
      </c>
      <c r="G44" s="77" t="s">
        <v>179</v>
      </c>
      <c r="H44" s="77" t="s">
        <v>60</v>
      </c>
      <c r="I44" s="77" t="s">
        <v>102</v>
      </c>
      <c r="J44" s="77" t="s">
        <v>192</v>
      </c>
      <c r="K44" s="77" t="s">
        <v>60</v>
      </c>
      <c r="L44" s="77" t="s">
        <v>102</v>
      </c>
      <c r="M44" s="77" t="s">
        <v>88</v>
      </c>
      <c r="N44" s="77" t="s">
        <v>100</v>
      </c>
      <c r="O44" s="77" t="s">
        <v>53</v>
      </c>
      <c r="P44" s="77" t="s">
        <v>141</v>
      </c>
      <c r="Q44" s="77" t="s">
        <v>103</v>
      </c>
      <c r="R44" s="77" t="s">
        <v>84</v>
      </c>
      <c r="S44" s="77" t="s">
        <v>214</v>
      </c>
      <c r="T44" s="77" t="s">
        <v>386</v>
      </c>
      <c r="U44" s="77" t="s">
        <v>59</v>
      </c>
      <c r="V44" s="77" t="s">
        <v>127</v>
      </c>
      <c r="W44" s="77" t="s">
        <v>215</v>
      </c>
      <c r="X44" s="77" t="s">
        <v>212</v>
      </c>
      <c r="Y44" s="77" t="s">
        <v>172</v>
      </c>
      <c r="Z44" s="77" t="s">
        <v>387</v>
      </c>
      <c r="AA44" s="77" t="s">
        <v>86</v>
      </c>
      <c r="AB44" s="77">
        <v>0.88</v>
      </c>
      <c r="AC44" s="77">
        <v>0.54</v>
      </c>
      <c r="AD44" s="77" t="s">
        <v>54</v>
      </c>
      <c r="AE44" s="77" t="s">
        <v>127</v>
      </c>
      <c r="AF44" s="77" t="s">
        <v>115</v>
      </c>
      <c r="AG44" s="77" t="s">
        <v>59</v>
      </c>
      <c r="AH44" s="77" t="s">
        <v>146</v>
      </c>
      <c r="AI44" s="78">
        <v>0.74</v>
      </c>
    </row>
    <row r="45" spans="1:35" ht="15" customHeight="1" x14ac:dyDescent="0.3">
      <c r="A45" s="6" t="s">
        <v>393</v>
      </c>
      <c r="B45" s="76">
        <v>0.44800000000000001</v>
      </c>
      <c r="C45" s="77" t="s">
        <v>179</v>
      </c>
      <c r="D45" s="77" t="s">
        <v>143</v>
      </c>
      <c r="E45" s="77" t="s">
        <v>144</v>
      </c>
      <c r="F45" s="77" t="s">
        <v>54</v>
      </c>
      <c r="G45" s="77" t="s">
        <v>205</v>
      </c>
      <c r="H45" s="77">
        <v>0.53</v>
      </c>
      <c r="I45" s="77" t="s">
        <v>36</v>
      </c>
      <c r="J45" s="77" t="s">
        <v>142</v>
      </c>
      <c r="K45" s="77" t="s">
        <v>155</v>
      </c>
      <c r="L45" s="77" t="s">
        <v>62</v>
      </c>
      <c r="M45" s="77" t="s">
        <v>386</v>
      </c>
      <c r="N45" s="77" t="s">
        <v>212</v>
      </c>
      <c r="O45" s="77" t="s">
        <v>181</v>
      </c>
      <c r="P45" s="77" t="s">
        <v>60</v>
      </c>
      <c r="Q45" s="77" t="s">
        <v>42</v>
      </c>
      <c r="R45" s="77" t="s">
        <v>389</v>
      </c>
      <c r="S45" s="77" t="s">
        <v>64</v>
      </c>
      <c r="T45" s="77" t="s">
        <v>88</v>
      </c>
      <c r="U45" s="77" t="s">
        <v>113</v>
      </c>
      <c r="V45" s="77" t="s">
        <v>101</v>
      </c>
      <c r="W45" s="77" t="s">
        <v>85</v>
      </c>
      <c r="X45" s="77" t="s">
        <v>63</v>
      </c>
      <c r="Y45" s="77" t="s">
        <v>126</v>
      </c>
      <c r="Z45" s="77" t="s">
        <v>86</v>
      </c>
      <c r="AA45" s="77" t="s">
        <v>387</v>
      </c>
      <c r="AB45" s="77" t="s">
        <v>64</v>
      </c>
      <c r="AC45" s="77" t="s">
        <v>54</v>
      </c>
      <c r="AD45" s="77" t="s">
        <v>102</v>
      </c>
      <c r="AE45" s="77" t="s">
        <v>214</v>
      </c>
      <c r="AF45" s="77" t="s">
        <v>40</v>
      </c>
      <c r="AG45" s="77" t="s">
        <v>68</v>
      </c>
      <c r="AH45" s="77" t="s">
        <v>60</v>
      </c>
      <c r="AI45" s="78" t="s">
        <v>166</v>
      </c>
    </row>
    <row r="46" spans="1:35" ht="15" customHeight="1" thickBot="1" x14ac:dyDescent="0.35">
      <c r="A46" s="7" t="s">
        <v>206</v>
      </c>
      <c r="B46" s="79">
        <v>7.2999999999999995E-2</v>
      </c>
      <c r="C46" s="80" t="s">
        <v>127</v>
      </c>
      <c r="D46" s="80" t="s">
        <v>89</v>
      </c>
      <c r="E46" s="80" t="s">
        <v>115</v>
      </c>
      <c r="F46" s="80">
        <v>7.0000000000000007E-2</v>
      </c>
      <c r="G46" s="80" t="s">
        <v>85</v>
      </c>
      <c r="H46" s="80" t="s">
        <v>128</v>
      </c>
      <c r="I46" s="80" t="s">
        <v>127</v>
      </c>
      <c r="J46" s="80" t="s">
        <v>85</v>
      </c>
      <c r="K46" s="80" t="s">
        <v>67</v>
      </c>
      <c r="L46" s="80" t="s">
        <v>129</v>
      </c>
      <c r="M46" s="80" t="s">
        <v>86</v>
      </c>
      <c r="N46" s="80" t="s">
        <v>129</v>
      </c>
      <c r="O46" s="80">
        <v>0.18</v>
      </c>
      <c r="P46" s="80">
        <v>0.08</v>
      </c>
      <c r="Q46" s="80" t="s">
        <v>116</v>
      </c>
      <c r="R46" s="80" t="s">
        <v>86</v>
      </c>
      <c r="S46" s="80" t="s">
        <v>127</v>
      </c>
      <c r="T46" s="80" t="s">
        <v>86</v>
      </c>
      <c r="U46" s="80">
        <v>0.09</v>
      </c>
      <c r="V46" s="80" t="s">
        <v>154</v>
      </c>
      <c r="W46" s="80" t="s">
        <v>64</v>
      </c>
      <c r="X46" s="80" t="s">
        <v>65</v>
      </c>
      <c r="Y46" s="80">
        <v>0.19</v>
      </c>
      <c r="Z46" s="80" t="s">
        <v>87</v>
      </c>
      <c r="AA46" s="80" t="s">
        <v>87</v>
      </c>
      <c r="AB46" s="80" t="s">
        <v>85</v>
      </c>
      <c r="AC46" s="80" t="s">
        <v>115</v>
      </c>
      <c r="AD46" s="80" t="s">
        <v>64</v>
      </c>
      <c r="AE46" s="80" t="s">
        <v>64</v>
      </c>
      <c r="AF46" s="80" t="s">
        <v>84</v>
      </c>
      <c r="AG46" s="80" t="s">
        <v>154</v>
      </c>
      <c r="AH46" s="80" t="s">
        <v>87</v>
      </c>
      <c r="AI46" s="81" t="s">
        <v>128</v>
      </c>
    </row>
    <row r="47" spans="1:35" ht="15" customHeight="1" thickTop="1" thickBot="1" x14ac:dyDescent="0.35">
      <c r="A47" s="75"/>
      <c r="B47" s="73"/>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113"/>
    </row>
    <row r="48" spans="1:35" ht="20.100000000000001" customHeight="1" thickTop="1" x14ac:dyDescent="0.3">
      <c r="A48" s="181" t="s">
        <v>661</v>
      </c>
      <c r="B48" s="182"/>
      <c r="C48" s="182"/>
      <c r="D48" s="182"/>
      <c r="E48" s="182"/>
      <c r="F48" s="182"/>
      <c r="G48" s="182"/>
      <c r="H48" s="182"/>
      <c r="I48" s="182"/>
      <c r="J48" s="182"/>
      <c r="K48" s="182"/>
      <c r="L48" s="182"/>
      <c r="M48" s="183"/>
      <c r="N48" s="51"/>
      <c r="O48" s="51"/>
      <c r="P48" s="51"/>
      <c r="Q48" s="51"/>
      <c r="R48" s="51"/>
      <c r="S48" s="51"/>
      <c r="T48" s="51"/>
      <c r="U48" s="51"/>
      <c r="V48" s="51"/>
      <c r="W48" s="51"/>
      <c r="X48" s="51"/>
      <c r="Y48" s="51"/>
      <c r="Z48" s="51"/>
      <c r="AA48" s="51"/>
      <c r="AB48" s="51"/>
      <c r="AC48" s="51"/>
      <c r="AD48" s="51"/>
      <c r="AE48" s="51"/>
      <c r="AF48" s="51"/>
      <c r="AG48" s="51"/>
      <c r="AH48" s="51"/>
      <c r="AI48" s="9"/>
    </row>
    <row r="49" spans="1:35" ht="32.4" customHeight="1" thickBot="1" x14ac:dyDescent="0.35">
      <c r="A49" s="184"/>
      <c r="B49" s="185"/>
      <c r="C49" s="185"/>
      <c r="D49" s="185"/>
      <c r="E49" s="185"/>
      <c r="F49" s="185"/>
      <c r="G49" s="185"/>
      <c r="H49" s="185"/>
      <c r="I49" s="185"/>
      <c r="J49" s="185"/>
      <c r="K49" s="185"/>
      <c r="L49" s="185"/>
      <c r="M49" s="186"/>
      <c r="N49" s="58"/>
      <c r="O49" s="58"/>
      <c r="P49" s="58"/>
      <c r="Q49" s="58"/>
      <c r="R49" s="58"/>
      <c r="S49" s="58"/>
      <c r="T49" s="58"/>
      <c r="U49" s="58"/>
      <c r="V49" s="58"/>
      <c r="W49" s="58"/>
      <c r="X49" s="58"/>
      <c r="Y49" s="58"/>
      <c r="Z49" s="58"/>
      <c r="AA49" s="58"/>
      <c r="AB49" s="58"/>
      <c r="AC49" s="58"/>
      <c r="AD49" s="58"/>
      <c r="AE49" s="58"/>
      <c r="AF49" s="58"/>
      <c r="AG49" s="58"/>
      <c r="AH49" s="58"/>
      <c r="AI49" s="59"/>
    </row>
    <row r="50" spans="1:35" ht="15" customHeight="1" thickTop="1" x14ac:dyDescent="0.3">
      <c r="A50" s="55" t="s">
        <v>754</v>
      </c>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7"/>
    </row>
    <row r="51" spans="1:35" ht="15" customHeight="1" x14ac:dyDescent="0.3">
      <c r="A51" s="187"/>
      <c r="B51" s="52"/>
      <c r="C51" s="189" t="s">
        <v>196</v>
      </c>
      <c r="D51" s="190"/>
      <c r="E51" s="189" t="s">
        <v>202</v>
      </c>
      <c r="F51" s="191"/>
      <c r="G51" s="191"/>
      <c r="H51" s="190"/>
      <c r="I51" s="189" t="s">
        <v>204</v>
      </c>
      <c r="J51" s="191"/>
      <c r="K51" s="190"/>
      <c r="L51" s="179" t="s">
        <v>299</v>
      </c>
      <c r="M51" s="179"/>
      <c r="N51" s="179" t="s">
        <v>300</v>
      </c>
      <c r="O51" s="179"/>
      <c r="P51" s="179"/>
      <c r="Q51" s="179"/>
      <c r="R51" s="179"/>
      <c r="S51" s="179"/>
      <c r="T51" s="179"/>
      <c r="U51" s="179"/>
      <c r="V51" s="179"/>
      <c r="W51" s="179" t="s">
        <v>91</v>
      </c>
      <c r="X51" s="179"/>
      <c r="Y51" s="179"/>
      <c r="Z51" s="179"/>
      <c r="AA51" s="179"/>
      <c r="AB51" s="179" t="s">
        <v>301</v>
      </c>
      <c r="AC51" s="179"/>
      <c r="AD51" s="179"/>
      <c r="AE51" s="179"/>
      <c r="AF51" s="179" t="s">
        <v>302</v>
      </c>
      <c r="AG51" s="179"/>
      <c r="AH51" s="179"/>
      <c r="AI51" s="180"/>
    </row>
    <row r="52" spans="1:35" ht="48" customHeight="1" x14ac:dyDescent="0.3">
      <c r="A52" s="188"/>
      <c r="B52" s="11" t="s">
        <v>197</v>
      </c>
      <c r="C52" s="11" t="s">
        <v>3</v>
      </c>
      <c r="D52" s="11" t="s">
        <v>4</v>
      </c>
      <c r="E52" s="11" t="s">
        <v>198</v>
      </c>
      <c r="F52" s="11" t="s">
        <v>199</v>
      </c>
      <c r="G52" s="11" t="s">
        <v>200</v>
      </c>
      <c r="H52" s="11" t="s">
        <v>201</v>
      </c>
      <c r="I52" s="11" t="s">
        <v>5</v>
      </c>
      <c r="J52" s="12" t="s">
        <v>6</v>
      </c>
      <c r="K52" s="11" t="s">
        <v>7</v>
      </c>
      <c r="L52" s="53" t="s">
        <v>304</v>
      </c>
      <c r="M52" s="53" t="s">
        <v>305</v>
      </c>
      <c r="N52" s="53" t="s">
        <v>306</v>
      </c>
      <c r="O52" s="53" t="s">
        <v>307</v>
      </c>
      <c r="P52" s="53" t="s">
        <v>308</v>
      </c>
      <c r="Q52" s="53" t="s">
        <v>309</v>
      </c>
      <c r="R52" s="53" t="s">
        <v>310</v>
      </c>
      <c r="S52" s="53" t="s">
        <v>311</v>
      </c>
      <c r="T52" s="53" t="s">
        <v>312</v>
      </c>
      <c r="U52" s="53" t="s">
        <v>313</v>
      </c>
      <c r="V52" s="53" t="s">
        <v>314</v>
      </c>
      <c r="W52" s="53" t="s">
        <v>315</v>
      </c>
      <c r="X52" s="53" t="s">
        <v>316</v>
      </c>
      <c r="Y52" s="53" t="s">
        <v>8</v>
      </c>
      <c r="Z52" s="53" t="s">
        <v>317</v>
      </c>
      <c r="AA52" s="53" t="s">
        <v>318</v>
      </c>
      <c r="AB52" s="53" t="s">
        <v>9</v>
      </c>
      <c r="AC52" s="53" t="s">
        <v>319</v>
      </c>
      <c r="AD52" s="53" t="s">
        <v>7</v>
      </c>
      <c r="AE52" s="53" t="s">
        <v>10</v>
      </c>
      <c r="AF52" s="53" t="s">
        <v>320</v>
      </c>
      <c r="AG52" s="53" t="s">
        <v>321</v>
      </c>
      <c r="AH52" s="53" t="s">
        <v>322</v>
      </c>
      <c r="AI52" s="54" t="s">
        <v>323</v>
      </c>
    </row>
    <row r="53" spans="1:35" ht="15" customHeight="1" x14ac:dyDescent="0.3">
      <c r="A53" s="6" t="s">
        <v>365</v>
      </c>
      <c r="B53" s="63">
        <v>0.55600000000000005</v>
      </c>
      <c r="C53" s="83" t="s">
        <v>155</v>
      </c>
      <c r="D53" s="64" t="s">
        <v>141</v>
      </c>
      <c r="E53" s="64" t="s">
        <v>55</v>
      </c>
      <c r="F53" s="64" t="s">
        <v>29</v>
      </c>
      <c r="G53" s="64" t="s">
        <v>142</v>
      </c>
      <c r="H53" s="64" t="s">
        <v>145</v>
      </c>
      <c r="I53" s="64" t="s">
        <v>59</v>
      </c>
      <c r="J53" s="64" t="s">
        <v>205</v>
      </c>
      <c r="K53" s="64" t="s">
        <v>33</v>
      </c>
      <c r="L53" s="64" t="s">
        <v>182</v>
      </c>
      <c r="M53" s="64" t="s">
        <v>127</v>
      </c>
      <c r="N53" s="64" t="s">
        <v>214</v>
      </c>
      <c r="O53" s="64" t="s">
        <v>29</v>
      </c>
      <c r="P53" s="64" t="s">
        <v>155</v>
      </c>
      <c r="Q53" s="64" t="s">
        <v>645</v>
      </c>
      <c r="R53" s="64" t="s">
        <v>67</v>
      </c>
      <c r="S53" s="64" t="s">
        <v>645</v>
      </c>
      <c r="T53" s="64" t="s">
        <v>386</v>
      </c>
      <c r="U53" s="64" t="s">
        <v>30</v>
      </c>
      <c r="V53" s="64" t="s">
        <v>65</v>
      </c>
      <c r="W53" s="64" t="s">
        <v>213</v>
      </c>
      <c r="X53" s="64" t="s">
        <v>54</v>
      </c>
      <c r="Y53" s="64" t="s">
        <v>208</v>
      </c>
      <c r="Z53" s="64" t="s">
        <v>386</v>
      </c>
      <c r="AA53" s="64" t="s">
        <v>85</v>
      </c>
      <c r="AB53" s="64" t="s">
        <v>629</v>
      </c>
      <c r="AC53" s="64" t="s">
        <v>35</v>
      </c>
      <c r="AD53" s="64" t="s">
        <v>205</v>
      </c>
      <c r="AE53" s="64" t="s">
        <v>212</v>
      </c>
      <c r="AF53" s="64" t="s">
        <v>62</v>
      </c>
      <c r="AG53" s="64" t="s">
        <v>388</v>
      </c>
      <c r="AH53" s="64" t="s">
        <v>146</v>
      </c>
      <c r="AI53" s="65" t="s">
        <v>388</v>
      </c>
    </row>
    <row r="54" spans="1:35" ht="15" customHeight="1" x14ac:dyDescent="0.3">
      <c r="A54" s="6" t="s">
        <v>393</v>
      </c>
      <c r="B54" s="66">
        <v>0.38300000000000001</v>
      </c>
      <c r="C54" s="84" t="s">
        <v>522</v>
      </c>
      <c r="D54" s="67" t="s">
        <v>180</v>
      </c>
      <c r="E54" s="67" t="s">
        <v>587</v>
      </c>
      <c r="F54" s="67" t="s">
        <v>57</v>
      </c>
      <c r="G54" s="67" t="s">
        <v>192</v>
      </c>
      <c r="H54" s="67" t="s">
        <v>54</v>
      </c>
      <c r="I54" s="67" t="s">
        <v>52</v>
      </c>
      <c r="J54" s="67" t="s">
        <v>587</v>
      </c>
      <c r="K54" s="67" t="s">
        <v>60</v>
      </c>
      <c r="L54" s="67" t="s">
        <v>126</v>
      </c>
      <c r="M54" s="67" t="s">
        <v>210</v>
      </c>
      <c r="N54" s="67" t="s">
        <v>67</v>
      </c>
      <c r="O54" s="67" t="s">
        <v>60</v>
      </c>
      <c r="P54" s="67" t="s">
        <v>38</v>
      </c>
      <c r="Q54" s="67" t="s">
        <v>89</v>
      </c>
      <c r="R54" s="67" t="s">
        <v>40</v>
      </c>
      <c r="S54" s="67" t="s">
        <v>84</v>
      </c>
      <c r="T54" s="67" t="s">
        <v>86</v>
      </c>
      <c r="U54" s="67" t="s">
        <v>129</v>
      </c>
      <c r="V54" s="67" t="s">
        <v>207</v>
      </c>
      <c r="W54" s="67" t="s">
        <v>85</v>
      </c>
      <c r="X54" s="67" t="s">
        <v>205</v>
      </c>
      <c r="Y54" s="67" t="s">
        <v>67</v>
      </c>
      <c r="Z54" s="67" t="s">
        <v>86</v>
      </c>
      <c r="AA54" s="67" t="s">
        <v>37</v>
      </c>
      <c r="AB54" s="67" t="s">
        <v>89</v>
      </c>
      <c r="AC54" s="67" t="s">
        <v>62</v>
      </c>
      <c r="AD54" s="67" t="s">
        <v>142</v>
      </c>
      <c r="AE54" s="67" t="s">
        <v>101</v>
      </c>
      <c r="AF54" s="67" t="s">
        <v>207</v>
      </c>
      <c r="AG54" s="67" t="s">
        <v>65</v>
      </c>
      <c r="AH54" s="67" t="s">
        <v>60</v>
      </c>
      <c r="AI54" s="68" t="s">
        <v>154</v>
      </c>
    </row>
    <row r="55" spans="1:35" ht="15" customHeight="1" thickBot="1" x14ac:dyDescent="0.35">
      <c r="A55" s="7" t="s">
        <v>206</v>
      </c>
      <c r="B55" s="69">
        <v>6.0999999999999999E-2</v>
      </c>
      <c r="C55" s="85" t="s">
        <v>128</v>
      </c>
      <c r="D55" s="70" t="s">
        <v>84</v>
      </c>
      <c r="E55" s="70">
        <v>0.05</v>
      </c>
      <c r="F55" s="70">
        <v>0.06</v>
      </c>
      <c r="G55" s="70" t="s">
        <v>85</v>
      </c>
      <c r="H55" s="70" t="s">
        <v>116</v>
      </c>
      <c r="I55" s="70" t="s">
        <v>89</v>
      </c>
      <c r="J55" s="70" t="s">
        <v>84</v>
      </c>
      <c r="K55" s="70" t="s">
        <v>126</v>
      </c>
      <c r="L55" s="70" t="s">
        <v>126</v>
      </c>
      <c r="M55" s="70">
        <v>0.09</v>
      </c>
      <c r="N55" s="70" t="s">
        <v>89</v>
      </c>
      <c r="O55" s="70">
        <v>0.02</v>
      </c>
      <c r="P55" s="70" t="s">
        <v>117</v>
      </c>
      <c r="Q55" s="70" t="s">
        <v>84</v>
      </c>
      <c r="R55" s="70" t="s">
        <v>85</v>
      </c>
      <c r="S55" s="70" t="s">
        <v>89</v>
      </c>
      <c r="T55" s="70" t="s">
        <v>88</v>
      </c>
      <c r="U55" s="70" t="s">
        <v>116</v>
      </c>
      <c r="V55" s="70" t="s">
        <v>67</v>
      </c>
      <c r="W55" s="70" t="s">
        <v>88</v>
      </c>
      <c r="X55" s="70" t="s">
        <v>166</v>
      </c>
      <c r="Y55" s="70">
        <v>0.12</v>
      </c>
      <c r="Z55" s="70" t="s">
        <v>88</v>
      </c>
      <c r="AA55" s="70">
        <v>0.03</v>
      </c>
      <c r="AB55" s="70">
        <v>0.04</v>
      </c>
      <c r="AC55" s="70" t="s">
        <v>116</v>
      </c>
      <c r="AD55" s="70" t="s">
        <v>87</v>
      </c>
      <c r="AE55" s="70" t="s">
        <v>64</v>
      </c>
      <c r="AF55" s="70" t="s">
        <v>127</v>
      </c>
      <c r="AG55" s="70" t="s">
        <v>88</v>
      </c>
      <c r="AH55" s="70" t="s">
        <v>87</v>
      </c>
      <c r="AI55" s="71" t="s">
        <v>89</v>
      </c>
    </row>
    <row r="56" spans="1:35" ht="15" customHeight="1" thickTop="1" thickBot="1" x14ac:dyDescent="0.35">
      <c r="A56" s="75"/>
      <c r="B56" s="73"/>
      <c r="C56" s="82"/>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112"/>
    </row>
    <row r="57" spans="1:35" ht="20.100000000000001" customHeight="1" thickTop="1" x14ac:dyDescent="0.3">
      <c r="A57" s="181" t="s">
        <v>669</v>
      </c>
      <c r="B57" s="182"/>
      <c r="C57" s="182"/>
      <c r="D57" s="182"/>
      <c r="E57" s="182"/>
      <c r="F57" s="182"/>
      <c r="G57" s="182"/>
      <c r="H57" s="182"/>
      <c r="I57" s="182"/>
      <c r="J57" s="182"/>
      <c r="K57" s="182"/>
      <c r="L57" s="182"/>
      <c r="M57" s="183"/>
      <c r="N57" s="51"/>
      <c r="O57" s="51"/>
      <c r="P57" s="51"/>
      <c r="Q57" s="51"/>
      <c r="R57" s="51"/>
      <c r="S57" s="51"/>
      <c r="T57" s="51"/>
      <c r="U57" s="51"/>
      <c r="V57" s="51"/>
      <c r="W57" s="51"/>
      <c r="X57" s="51"/>
      <c r="Y57" s="51"/>
      <c r="Z57" s="51"/>
      <c r="AA57" s="51"/>
      <c r="AB57" s="51"/>
      <c r="AC57" s="51"/>
      <c r="AD57" s="51"/>
      <c r="AE57" s="51"/>
      <c r="AF57" s="51"/>
      <c r="AG57" s="51"/>
      <c r="AH57" s="51"/>
      <c r="AI57" s="9"/>
    </row>
    <row r="58" spans="1:35" ht="32.4" customHeight="1" thickBot="1" x14ac:dyDescent="0.35">
      <c r="A58" s="184"/>
      <c r="B58" s="185"/>
      <c r="C58" s="185"/>
      <c r="D58" s="185"/>
      <c r="E58" s="185"/>
      <c r="F58" s="185"/>
      <c r="G58" s="185"/>
      <c r="H58" s="185"/>
      <c r="I58" s="185"/>
      <c r="J58" s="185"/>
      <c r="K58" s="185"/>
      <c r="L58" s="185"/>
      <c r="M58" s="186"/>
      <c r="N58" s="58"/>
      <c r="O58" s="58"/>
      <c r="P58" s="58"/>
      <c r="Q58" s="58"/>
      <c r="R58" s="58"/>
      <c r="S58" s="58"/>
      <c r="T58" s="58"/>
      <c r="U58" s="58"/>
      <c r="V58" s="58"/>
      <c r="W58" s="58"/>
      <c r="X58" s="58"/>
      <c r="Y58" s="58"/>
      <c r="Z58" s="58"/>
      <c r="AA58" s="58"/>
      <c r="AB58" s="58"/>
      <c r="AC58" s="58"/>
      <c r="AD58" s="58"/>
      <c r="AE58" s="58"/>
      <c r="AF58" s="58"/>
      <c r="AG58" s="58"/>
      <c r="AH58" s="58"/>
      <c r="AI58" s="59"/>
    </row>
    <row r="59" spans="1:35" ht="15" customHeight="1" thickTop="1" x14ac:dyDescent="0.3">
      <c r="A59" s="55" t="s">
        <v>754</v>
      </c>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7"/>
    </row>
    <row r="60" spans="1:35" ht="15" customHeight="1" x14ac:dyDescent="0.3">
      <c r="A60" s="187"/>
      <c r="B60" s="52"/>
      <c r="C60" s="189" t="s">
        <v>196</v>
      </c>
      <c r="D60" s="190"/>
      <c r="E60" s="189" t="s">
        <v>202</v>
      </c>
      <c r="F60" s="191"/>
      <c r="G60" s="191"/>
      <c r="H60" s="190"/>
      <c r="I60" s="189" t="s">
        <v>204</v>
      </c>
      <c r="J60" s="191"/>
      <c r="K60" s="190"/>
      <c r="L60" s="179" t="s">
        <v>299</v>
      </c>
      <c r="M60" s="179"/>
      <c r="N60" s="179" t="s">
        <v>300</v>
      </c>
      <c r="O60" s="179"/>
      <c r="P60" s="179"/>
      <c r="Q60" s="179"/>
      <c r="R60" s="179"/>
      <c r="S60" s="179"/>
      <c r="T60" s="179"/>
      <c r="U60" s="179"/>
      <c r="V60" s="179"/>
      <c r="W60" s="179" t="s">
        <v>91</v>
      </c>
      <c r="X60" s="179"/>
      <c r="Y60" s="179"/>
      <c r="Z60" s="179"/>
      <c r="AA60" s="179"/>
      <c r="AB60" s="179" t="s">
        <v>301</v>
      </c>
      <c r="AC60" s="179"/>
      <c r="AD60" s="179"/>
      <c r="AE60" s="179"/>
      <c r="AF60" s="179" t="s">
        <v>302</v>
      </c>
      <c r="AG60" s="179"/>
      <c r="AH60" s="179"/>
      <c r="AI60" s="180"/>
    </row>
    <row r="61" spans="1:35" ht="48" customHeight="1" x14ac:dyDescent="0.3">
      <c r="A61" s="188"/>
      <c r="B61" s="86" t="s">
        <v>197</v>
      </c>
      <c r="C61" s="86" t="s">
        <v>3</v>
      </c>
      <c r="D61" s="86" t="s">
        <v>4</v>
      </c>
      <c r="E61" s="86" t="s">
        <v>198</v>
      </c>
      <c r="F61" s="86" t="s">
        <v>199</v>
      </c>
      <c r="G61" s="86" t="s">
        <v>200</v>
      </c>
      <c r="H61" s="86" t="s">
        <v>201</v>
      </c>
      <c r="I61" s="86" t="s">
        <v>5</v>
      </c>
      <c r="J61" s="87" t="s">
        <v>6</v>
      </c>
      <c r="K61" s="86" t="s">
        <v>7</v>
      </c>
      <c r="L61" s="88" t="s">
        <v>304</v>
      </c>
      <c r="M61" s="88" t="s">
        <v>305</v>
      </c>
      <c r="N61" s="88" t="s">
        <v>306</v>
      </c>
      <c r="O61" s="88" t="s">
        <v>307</v>
      </c>
      <c r="P61" s="88" t="s">
        <v>308</v>
      </c>
      <c r="Q61" s="88" t="s">
        <v>309</v>
      </c>
      <c r="R61" s="88" t="s">
        <v>310</v>
      </c>
      <c r="S61" s="88" t="s">
        <v>311</v>
      </c>
      <c r="T61" s="88" t="s">
        <v>312</v>
      </c>
      <c r="U61" s="88" t="s">
        <v>313</v>
      </c>
      <c r="V61" s="88" t="s">
        <v>314</v>
      </c>
      <c r="W61" s="88" t="s">
        <v>315</v>
      </c>
      <c r="X61" s="88" t="s">
        <v>316</v>
      </c>
      <c r="Y61" s="88" t="s">
        <v>8</v>
      </c>
      <c r="Z61" s="88" t="s">
        <v>317</v>
      </c>
      <c r="AA61" s="88" t="s">
        <v>318</v>
      </c>
      <c r="AB61" s="88" t="s">
        <v>9</v>
      </c>
      <c r="AC61" s="88" t="s">
        <v>319</v>
      </c>
      <c r="AD61" s="88" t="s">
        <v>7</v>
      </c>
      <c r="AE61" s="88" t="s">
        <v>10</v>
      </c>
      <c r="AF61" s="88" t="s">
        <v>320</v>
      </c>
      <c r="AG61" s="88" t="s">
        <v>321</v>
      </c>
      <c r="AH61" s="88" t="s">
        <v>322</v>
      </c>
      <c r="AI61" s="89" t="s">
        <v>323</v>
      </c>
    </row>
    <row r="62" spans="1:35" ht="15" customHeight="1" x14ac:dyDescent="0.3">
      <c r="A62" s="109" t="s">
        <v>670</v>
      </c>
      <c r="B62" s="90">
        <v>0.39400000000000002</v>
      </c>
      <c r="C62" s="91" t="s">
        <v>209</v>
      </c>
      <c r="D62" s="92" t="s">
        <v>522</v>
      </c>
      <c r="E62" s="92" t="s">
        <v>113</v>
      </c>
      <c r="F62" s="92" t="s">
        <v>39</v>
      </c>
      <c r="G62" s="92" t="s">
        <v>54</v>
      </c>
      <c r="H62" s="92" t="s">
        <v>100</v>
      </c>
      <c r="I62" s="92" t="s">
        <v>181</v>
      </c>
      <c r="J62" s="92" t="s">
        <v>113</v>
      </c>
      <c r="K62" s="92" t="s">
        <v>171</v>
      </c>
      <c r="L62" s="92" t="s">
        <v>30</v>
      </c>
      <c r="M62" s="92" t="s">
        <v>57</v>
      </c>
      <c r="N62" s="92">
        <v>0.48</v>
      </c>
      <c r="O62" s="92" t="s">
        <v>119</v>
      </c>
      <c r="P62" s="92" t="s">
        <v>129</v>
      </c>
      <c r="Q62" s="92" t="s">
        <v>55</v>
      </c>
      <c r="R62" s="92" t="s">
        <v>155</v>
      </c>
      <c r="S62" s="92" t="s">
        <v>141</v>
      </c>
      <c r="T62" s="92" t="s">
        <v>154</v>
      </c>
      <c r="U62" s="92" t="s">
        <v>392</v>
      </c>
      <c r="V62" s="92" t="s">
        <v>29</v>
      </c>
      <c r="W62" s="92" t="s">
        <v>56</v>
      </c>
      <c r="X62" s="92" t="s">
        <v>392</v>
      </c>
      <c r="Y62" s="92" t="s">
        <v>34</v>
      </c>
      <c r="Z62" s="92" t="s">
        <v>116</v>
      </c>
      <c r="AA62" s="92" t="s">
        <v>66</v>
      </c>
      <c r="AB62" s="92" t="s">
        <v>39</v>
      </c>
      <c r="AC62" s="92" t="s">
        <v>587</v>
      </c>
      <c r="AD62" s="92" t="s">
        <v>180</v>
      </c>
      <c r="AE62" s="92" t="s">
        <v>209</v>
      </c>
      <c r="AF62" s="92" t="s">
        <v>522</v>
      </c>
      <c r="AG62" s="92" t="s">
        <v>54</v>
      </c>
      <c r="AH62" s="92" t="s">
        <v>181</v>
      </c>
      <c r="AI62" s="103" t="s">
        <v>180</v>
      </c>
    </row>
    <row r="63" spans="1:35" ht="15" customHeight="1" x14ac:dyDescent="0.3">
      <c r="A63" s="109" t="s">
        <v>365</v>
      </c>
      <c r="B63" s="90">
        <v>0.36099999999999999</v>
      </c>
      <c r="C63" s="91" t="s">
        <v>39</v>
      </c>
      <c r="D63" s="92" t="s">
        <v>119</v>
      </c>
      <c r="E63" s="92">
        <v>0.34</v>
      </c>
      <c r="F63" s="92" t="s">
        <v>179</v>
      </c>
      <c r="G63" s="92" t="s">
        <v>54</v>
      </c>
      <c r="H63" s="92" t="s">
        <v>118</v>
      </c>
      <c r="I63" s="92" t="s">
        <v>53</v>
      </c>
      <c r="J63" s="92" t="s">
        <v>60</v>
      </c>
      <c r="K63" s="92" t="s">
        <v>68</v>
      </c>
      <c r="L63" s="92" t="s">
        <v>39</v>
      </c>
      <c r="M63" s="92" t="s">
        <v>88</v>
      </c>
      <c r="N63" s="92" t="s">
        <v>181</v>
      </c>
      <c r="O63" s="92" t="s">
        <v>143</v>
      </c>
      <c r="P63" s="92" t="s">
        <v>103</v>
      </c>
      <c r="Q63" s="92" t="s">
        <v>144</v>
      </c>
      <c r="R63" s="92" t="s">
        <v>88</v>
      </c>
      <c r="S63" s="92" t="s">
        <v>143</v>
      </c>
      <c r="T63" s="92" t="s">
        <v>214</v>
      </c>
      <c r="U63" s="92" t="s">
        <v>128</v>
      </c>
      <c r="V63" s="92" t="s">
        <v>84</v>
      </c>
      <c r="W63" s="92" t="s">
        <v>100</v>
      </c>
      <c r="X63" s="92" t="s">
        <v>64</v>
      </c>
      <c r="Y63" s="92" t="s">
        <v>60</v>
      </c>
      <c r="Z63" s="92" t="s">
        <v>215</v>
      </c>
      <c r="AA63" s="92" t="s">
        <v>88</v>
      </c>
      <c r="AB63" s="92" t="s">
        <v>63</v>
      </c>
      <c r="AC63" s="92" t="s">
        <v>119</v>
      </c>
      <c r="AD63" s="92" t="s">
        <v>38</v>
      </c>
      <c r="AE63" s="92" t="s">
        <v>89</v>
      </c>
      <c r="AF63" s="92" t="s">
        <v>126</v>
      </c>
      <c r="AG63" s="92" t="s">
        <v>171</v>
      </c>
      <c r="AH63" s="92" t="s">
        <v>102</v>
      </c>
      <c r="AI63" s="103" t="s">
        <v>142</v>
      </c>
    </row>
    <row r="64" spans="1:35" ht="15" customHeight="1" x14ac:dyDescent="0.3">
      <c r="A64" s="109" t="s">
        <v>676</v>
      </c>
      <c r="B64" s="90">
        <v>0.22700000000000001</v>
      </c>
      <c r="C64" s="91">
        <v>0.26</v>
      </c>
      <c r="D64" s="92">
        <v>0.22999999999999998</v>
      </c>
      <c r="E64" s="92">
        <v>0.39</v>
      </c>
      <c r="F64" s="92">
        <v>0.2</v>
      </c>
      <c r="G64" s="92">
        <v>0.28000000000000003</v>
      </c>
      <c r="H64" s="92">
        <v>0.16999999999999998</v>
      </c>
      <c r="I64" s="92">
        <v>0.17</v>
      </c>
      <c r="J64" s="92">
        <v>0.34</v>
      </c>
      <c r="K64" s="92">
        <v>0.18000000000000002</v>
      </c>
      <c r="L64" s="92">
        <v>0.02</v>
      </c>
      <c r="M64" s="92">
        <v>0.62</v>
      </c>
      <c r="N64" s="92">
        <v>0.13</v>
      </c>
      <c r="O64" s="92">
        <v>0.15</v>
      </c>
      <c r="P64" s="92">
        <v>0.14000000000000001</v>
      </c>
      <c r="Q64" s="92">
        <v>0.01</v>
      </c>
      <c r="R64" s="92">
        <v>0.44</v>
      </c>
      <c r="S64" s="92">
        <v>0</v>
      </c>
      <c r="T64" s="92">
        <v>0</v>
      </c>
      <c r="U64" s="92">
        <v>0.16999999999999998</v>
      </c>
      <c r="V64" s="92">
        <v>0.36</v>
      </c>
      <c r="W64" s="92">
        <v>0</v>
      </c>
      <c r="X64" s="92">
        <v>0.2</v>
      </c>
      <c r="Y64" s="92">
        <v>0.04</v>
      </c>
      <c r="Z64" s="92">
        <v>0</v>
      </c>
      <c r="AA64" s="92">
        <v>0.70000000000000007</v>
      </c>
      <c r="AB64" s="92">
        <v>0.01</v>
      </c>
      <c r="AC64" s="92">
        <v>0.12</v>
      </c>
      <c r="AD64" s="92">
        <v>0.28000000000000003</v>
      </c>
      <c r="AE64" s="92">
        <v>0.51</v>
      </c>
      <c r="AF64" s="92">
        <v>0.5</v>
      </c>
      <c r="AG64" s="92">
        <v>0.05</v>
      </c>
      <c r="AH64" s="92">
        <v>0.02</v>
      </c>
      <c r="AI64" s="103">
        <v>6.9999999999999993E-2</v>
      </c>
    </row>
    <row r="65" spans="1:35" ht="15" customHeight="1" thickBot="1" x14ac:dyDescent="0.35">
      <c r="A65" s="110" t="s">
        <v>206</v>
      </c>
      <c r="B65" s="105">
        <v>1.7999999999999999E-2</v>
      </c>
      <c r="C65" s="106" t="s">
        <v>86</v>
      </c>
      <c r="D65" s="107">
        <v>0.01</v>
      </c>
      <c r="E65" s="107" t="s">
        <v>87</v>
      </c>
      <c r="F65" s="107">
        <v>0.02</v>
      </c>
      <c r="G65" s="107">
        <v>0.02</v>
      </c>
      <c r="H65" s="107">
        <v>0.01</v>
      </c>
      <c r="I65" s="107">
        <v>0.01</v>
      </c>
      <c r="J65" s="107">
        <v>0.02</v>
      </c>
      <c r="K65" s="107" t="s">
        <v>87</v>
      </c>
      <c r="L65" s="107" t="s">
        <v>86</v>
      </c>
      <c r="M65" s="107">
        <v>0.03</v>
      </c>
      <c r="N65" s="107" t="s">
        <v>87</v>
      </c>
      <c r="O65" s="107" t="s">
        <v>87</v>
      </c>
      <c r="P65" s="107" t="s">
        <v>89</v>
      </c>
      <c r="Q65" s="107" t="s">
        <v>87</v>
      </c>
      <c r="R65" s="107" t="s">
        <v>87</v>
      </c>
      <c r="S65" s="107" t="s">
        <v>87</v>
      </c>
      <c r="T65" s="107">
        <v>0.01</v>
      </c>
      <c r="U65" s="107">
        <v>0.01</v>
      </c>
      <c r="V65" s="107" t="s">
        <v>87</v>
      </c>
      <c r="W65" s="107" t="s">
        <v>87</v>
      </c>
      <c r="X65" s="107" t="s">
        <v>86</v>
      </c>
      <c r="Y65" s="107" t="s">
        <v>87</v>
      </c>
      <c r="Z65" s="107" t="s">
        <v>87</v>
      </c>
      <c r="AA65" s="107" t="s">
        <v>88</v>
      </c>
      <c r="AB65" s="107" t="s">
        <v>87</v>
      </c>
      <c r="AC65" s="107" t="s">
        <v>87</v>
      </c>
      <c r="AD65" s="107">
        <v>0.01</v>
      </c>
      <c r="AE65" s="107" t="s">
        <v>88</v>
      </c>
      <c r="AF65" s="107" t="s">
        <v>86</v>
      </c>
      <c r="AG65" s="107" t="s">
        <v>87</v>
      </c>
      <c r="AH65" s="107">
        <v>0.01</v>
      </c>
      <c r="AI65" s="108" t="s">
        <v>87</v>
      </c>
    </row>
    <row r="66" spans="1:35" ht="15" customHeight="1" thickTop="1" thickBot="1" x14ac:dyDescent="0.35">
      <c r="A66" s="10"/>
      <c r="B66" s="73"/>
      <c r="C66" s="82"/>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row>
    <row r="67" spans="1:35" ht="20.100000000000001" customHeight="1" thickTop="1" x14ac:dyDescent="0.3">
      <c r="A67" s="181" t="s">
        <v>756</v>
      </c>
      <c r="B67" s="182"/>
      <c r="C67" s="182"/>
      <c r="D67" s="182"/>
      <c r="E67" s="182"/>
      <c r="F67" s="182"/>
      <c r="G67" s="182"/>
      <c r="H67" s="182"/>
      <c r="I67" s="182"/>
      <c r="J67" s="182"/>
      <c r="K67" s="182"/>
      <c r="L67" s="182"/>
      <c r="M67" s="183"/>
      <c r="N67" s="51"/>
      <c r="O67" s="51"/>
      <c r="P67" s="51"/>
      <c r="Q67" s="51"/>
      <c r="R67" s="51"/>
      <c r="S67" s="51"/>
      <c r="T67" s="51"/>
      <c r="U67" s="51"/>
      <c r="V67" s="51"/>
      <c r="W67" s="51"/>
      <c r="X67" s="51"/>
      <c r="Y67" s="51"/>
      <c r="Z67" s="51"/>
      <c r="AA67" s="51"/>
      <c r="AB67" s="51"/>
      <c r="AC67" s="51"/>
      <c r="AD67" s="51"/>
      <c r="AE67" s="51"/>
      <c r="AF67" s="51"/>
      <c r="AG67" s="51"/>
      <c r="AH67" s="51"/>
      <c r="AI67" s="9"/>
    </row>
    <row r="68" spans="1:35" ht="32.4" customHeight="1" thickBot="1" x14ac:dyDescent="0.35">
      <c r="A68" s="184"/>
      <c r="B68" s="185"/>
      <c r="C68" s="185"/>
      <c r="D68" s="185"/>
      <c r="E68" s="185"/>
      <c r="F68" s="185"/>
      <c r="G68" s="185"/>
      <c r="H68" s="185"/>
      <c r="I68" s="185"/>
      <c r="J68" s="185"/>
      <c r="K68" s="185"/>
      <c r="L68" s="185"/>
      <c r="M68" s="186"/>
      <c r="N68" s="58"/>
      <c r="O68" s="58"/>
      <c r="P68" s="58"/>
      <c r="Q68" s="58"/>
      <c r="R68" s="58"/>
      <c r="S68" s="58"/>
      <c r="T68" s="58"/>
      <c r="U68" s="58"/>
      <c r="V68" s="58"/>
      <c r="W68" s="58"/>
      <c r="X68" s="58"/>
      <c r="Y68" s="58"/>
      <c r="Z68" s="58"/>
      <c r="AA68" s="58"/>
      <c r="AB68" s="58"/>
      <c r="AC68" s="58"/>
      <c r="AD68" s="58"/>
      <c r="AE68" s="58"/>
      <c r="AF68" s="58"/>
      <c r="AG68" s="58"/>
      <c r="AH68" s="58"/>
      <c r="AI68" s="59"/>
    </row>
    <row r="69" spans="1:35" ht="15" customHeight="1" thickTop="1" x14ac:dyDescent="0.3">
      <c r="A69" s="55" t="s">
        <v>754</v>
      </c>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7"/>
    </row>
    <row r="70" spans="1:35" ht="15" customHeight="1" x14ac:dyDescent="0.3">
      <c r="A70" s="187"/>
      <c r="B70" s="52"/>
      <c r="C70" s="189" t="s">
        <v>196</v>
      </c>
      <c r="D70" s="190"/>
      <c r="E70" s="189" t="s">
        <v>202</v>
      </c>
      <c r="F70" s="191"/>
      <c r="G70" s="191"/>
      <c r="H70" s="190"/>
      <c r="I70" s="189" t="s">
        <v>204</v>
      </c>
      <c r="J70" s="191"/>
      <c r="K70" s="190"/>
      <c r="L70" s="179" t="s">
        <v>299</v>
      </c>
      <c r="M70" s="179"/>
      <c r="N70" s="179" t="s">
        <v>300</v>
      </c>
      <c r="O70" s="179"/>
      <c r="P70" s="179"/>
      <c r="Q70" s="179"/>
      <c r="R70" s="179"/>
      <c r="S70" s="179"/>
      <c r="T70" s="179"/>
      <c r="U70" s="179"/>
      <c r="V70" s="179"/>
      <c r="W70" s="179" t="s">
        <v>91</v>
      </c>
      <c r="X70" s="179"/>
      <c r="Y70" s="179"/>
      <c r="Z70" s="179"/>
      <c r="AA70" s="179"/>
      <c r="AB70" s="179" t="s">
        <v>301</v>
      </c>
      <c r="AC70" s="179"/>
      <c r="AD70" s="179"/>
      <c r="AE70" s="179"/>
      <c r="AF70" s="179" t="s">
        <v>302</v>
      </c>
      <c r="AG70" s="179"/>
      <c r="AH70" s="179"/>
      <c r="AI70" s="180"/>
    </row>
    <row r="71" spans="1:35" ht="48" customHeight="1" x14ac:dyDescent="0.3">
      <c r="A71" s="188"/>
      <c r="B71" s="86" t="s">
        <v>197</v>
      </c>
      <c r="C71" s="86" t="s">
        <v>3</v>
      </c>
      <c r="D71" s="86" t="s">
        <v>4</v>
      </c>
      <c r="E71" s="86" t="s">
        <v>198</v>
      </c>
      <c r="F71" s="86" t="s">
        <v>199</v>
      </c>
      <c r="G71" s="86" t="s">
        <v>200</v>
      </c>
      <c r="H71" s="86" t="s">
        <v>201</v>
      </c>
      <c r="I71" s="86" t="s">
        <v>5</v>
      </c>
      <c r="J71" s="87" t="s">
        <v>6</v>
      </c>
      <c r="K71" s="86" t="s">
        <v>7</v>
      </c>
      <c r="L71" s="88" t="s">
        <v>304</v>
      </c>
      <c r="M71" s="88" t="s">
        <v>305</v>
      </c>
      <c r="N71" s="88" t="s">
        <v>306</v>
      </c>
      <c r="O71" s="88" t="s">
        <v>307</v>
      </c>
      <c r="P71" s="88" t="s">
        <v>308</v>
      </c>
      <c r="Q71" s="88" t="s">
        <v>309</v>
      </c>
      <c r="R71" s="88" t="s">
        <v>310</v>
      </c>
      <c r="S71" s="88" t="s">
        <v>311</v>
      </c>
      <c r="T71" s="88" t="s">
        <v>312</v>
      </c>
      <c r="U71" s="88" t="s">
        <v>313</v>
      </c>
      <c r="V71" s="88" t="s">
        <v>314</v>
      </c>
      <c r="W71" s="88" t="s">
        <v>315</v>
      </c>
      <c r="X71" s="88" t="s">
        <v>316</v>
      </c>
      <c r="Y71" s="88" t="s">
        <v>8</v>
      </c>
      <c r="Z71" s="88" t="s">
        <v>317</v>
      </c>
      <c r="AA71" s="88" t="s">
        <v>318</v>
      </c>
      <c r="AB71" s="88" t="s">
        <v>9</v>
      </c>
      <c r="AC71" s="88" t="s">
        <v>319</v>
      </c>
      <c r="AD71" s="88" t="s">
        <v>7</v>
      </c>
      <c r="AE71" s="88" t="s">
        <v>10</v>
      </c>
      <c r="AF71" s="88" t="s">
        <v>320</v>
      </c>
      <c r="AG71" s="88" t="s">
        <v>321</v>
      </c>
      <c r="AH71" s="88" t="s">
        <v>322</v>
      </c>
      <c r="AI71" s="89" t="s">
        <v>323</v>
      </c>
    </row>
    <row r="72" spans="1:35" ht="15" customHeight="1" x14ac:dyDescent="0.3">
      <c r="A72" s="111" t="s">
        <v>679</v>
      </c>
      <c r="B72" s="90">
        <v>0.35299999999999998</v>
      </c>
      <c r="C72" s="92" t="s">
        <v>54</v>
      </c>
      <c r="D72" s="92" t="s">
        <v>36</v>
      </c>
      <c r="E72" s="92" t="s">
        <v>104</v>
      </c>
      <c r="F72" s="92" t="s">
        <v>180</v>
      </c>
      <c r="G72" s="92" t="s">
        <v>522</v>
      </c>
      <c r="H72" s="92" t="s">
        <v>66</v>
      </c>
      <c r="I72" s="92" t="s">
        <v>180</v>
      </c>
      <c r="J72" s="92">
        <v>0.31</v>
      </c>
      <c r="K72" s="92">
        <v>0.3</v>
      </c>
      <c r="L72" s="92" t="s">
        <v>192</v>
      </c>
      <c r="M72" s="92" t="s">
        <v>88</v>
      </c>
      <c r="N72" s="92" t="s">
        <v>522</v>
      </c>
      <c r="O72" s="92">
        <v>0.38</v>
      </c>
      <c r="P72" s="92">
        <v>0.4</v>
      </c>
      <c r="Q72" s="92" t="s">
        <v>179</v>
      </c>
      <c r="R72" s="92" t="s">
        <v>86</v>
      </c>
      <c r="S72" s="92">
        <v>0.46</v>
      </c>
      <c r="T72" s="92" t="s">
        <v>41</v>
      </c>
      <c r="U72" s="92" t="s">
        <v>62</v>
      </c>
      <c r="V72" s="92" t="s">
        <v>64</v>
      </c>
      <c r="W72" s="92">
        <v>0.59</v>
      </c>
      <c r="X72" s="92" t="s">
        <v>116</v>
      </c>
      <c r="Y72" s="92" t="s">
        <v>587</v>
      </c>
      <c r="Z72" s="92">
        <v>0.79</v>
      </c>
      <c r="AA72" s="92" t="s">
        <v>86</v>
      </c>
      <c r="AB72" s="92" t="s">
        <v>30</v>
      </c>
      <c r="AC72" s="92" t="s">
        <v>181</v>
      </c>
      <c r="AD72" s="92">
        <v>0.22</v>
      </c>
      <c r="AE72" s="92" t="s">
        <v>89</v>
      </c>
      <c r="AF72" s="92" t="s">
        <v>128</v>
      </c>
      <c r="AG72" s="92">
        <v>0.56000000000000005</v>
      </c>
      <c r="AH72" s="92" t="s">
        <v>587</v>
      </c>
      <c r="AI72" s="103" t="s">
        <v>144</v>
      </c>
    </row>
    <row r="73" spans="1:35" ht="15" customHeight="1" x14ac:dyDescent="0.3">
      <c r="A73" s="102" t="s">
        <v>682</v>
      </c>
      <c r="B73" s="90">
        <v>0.22700000000000001</v>
      </c>
      <c r="C73" s="92" t="s">
        <v>66</v>
      </c>
      <c r="D73" s="92" t="s">
        <v>129</v>
      </c>
      <c r="E73" s="92" t="s">
        <v>181</v>
      </c>
      <c r="F73" s="92" t="s">
        <v>118</v>
      </c>
      <c r="G73" s="92" t="s">
        <v>38</v>
      </c>
      <c r="H73" s="92" t="s">
        <v>65</v>
      </c>
      <c r="I73" s="92" t="s">
        <v>117</v>
      </c>
      <c r="J73" s="92" t="s">
        <v>36</v>
      </c>
      <c r="K73" s="92" t="s">
        <v>65</v>
      </c>
      <c r="L73" s="92" t="s">
        <v>88</v>
      </c>
      <c r="M73" s="92">
        <v>0.62</v>
      </c>
      <c r="N73" s="92" t="s">
        <v>126</v>
      </c>
      <c r="O73" s="92" t="s">
        <v>212</v>
      </c>
      <c r="P73" s="92" t="s">
        <v>154</v>
      </c>
      <c r="Q73" s="92" t="s">
        <v>86</v>
      </c>
      <c r="R73" s="92" t="s">
        <v>192</v>
      </c>
      <c r="S73" s="92" t="s">
        <v>87</v>
      </c>
      <c r="T73" s="92" t="s">
        <v>86</v>
      </c>
      <c r="U73" s="92" t="s">
        <v>117</v>
      </c>
      <c r="V73" s="92">
        <v>0.37</v>
      </c>
      <c r="W73" s="92" t="s">
        <v>87</v>
      </c>
      <c r="X73" s="92" t="s">
        <v>114</v>
      </c>
      <c r="Y73" s="92" t="s">
        <v>61</v>
      </c>
      <c r="Z73" s="92" t="s">
        <v>87</v>
      </c>
      <c r="AA73" s="92" t="s">
        <v>105</v>
      </c>
      <c r="AB73" s="92" t="s">
        <v>86</v>
      </c>
      <c r="AC73" s="92" t="s">
        <v>116</v>
      </c>
      <c r="AD73" s="92" t="s">
        <v>58</v>
      </c>
      <c r="AE73" s="92" t="s">
        <v>144</v>
      </c>
      <c r="AF73" s="92" t="s">
        <v>33</v>
      </c>
      <c r="AG73" s="92" t="s">
        <v>85</v>
      </c>
      <c r="AH73" s="92" t="s">
        <v>88</v>
      </c>
      <c r="AI73" s="103" t="s">
        <v>89</v>
      </c>
    </row>
    <row r="74" spans="1:35" ht="15" customHeight="1" x14ac:dyDescent="0.3">
      <c r="A74" s="102" t="s">
        <v>684</v>
      </c>
      <c r="B74" s="90">
        <v>0.16800000000000001</v>
      </c>
      <c r="C74" s="92" t="s">
        <v>212</v>
      </c>
      <c r="D74" s="92" t="s">
        <v>166</v>
      </c>
      <c r="E74" s="92" t="s">
        <v>212</v>
      </c>
      <c r="F74" s="92" t="s">
        <v>126</v>
      </c>
      <c r="G74" s="92" t="s">
        <v>154</v>
      </c>
      <c r="H74" s="92" t="s">
        <v>114</v>
      </c>
      <c r="I74" s="92" t="s">
        <v>117</v>
      </c>
      <c r="J74" s="92" t="s">
        <v>115</v>
      </c>
      <c r="K74" s="92" t="s">
        <v>114</v>
      </c>
      <c r="L74" s="92" t="s">
        <v>42</v>
      </c>
      <c r="M74" s="92" t="s">
        <v>84</v>
      </c>
      <c r="N74" s="92" t="s">
        <v>54</v>
      </c>
      <c r="O74" s="92" t="s">
        <v>118</v>
      </c>
      <c r="P74" s="92" t="s">
        <v>114</v>
      </c>
      <c r="Q74" s="92" t="s">
        <v>128</v>
      </c>
      <c r="R74" s="92">
        <v>0.12</v>
      </c>
      <c r="S74" s="92" t="s">
        <v>180</v>
      </c>
      <c r="T74" s="92" t="s">
        <v>127</v>
      </c>
      <c r="U74" s="92" t="s">
        <v>179</v>
      </c>
      <c r="V74" s="92" t="s">
        <v>117</v>
      </c>
      <c r="W74" s="92" t="s">
        <v>113</v>
      </c>
      <c r="X74" s="92" t="s">
        <v>68</v>
      </c>
      <c r="Y74" s="92" t="s">
        <v>54</v>
      </c>
      <c r="Z74" s="92" t="s">
        <v>127</v>
      </c>
      <c r="AA74" s="92" t="s">
        <v>84</v>
      </c>
      <c r="AB74" s="92" t="s">
        <v>118</v>
      </c>
      <c r="AC74" s="92" t="s">
        <v>114</v>
      </c>
      <c r="AD74" s="92" t="s">
        <v>128</v>
      </c>
      <c r="AE74" s="92" t="s">
        <v>67</v>
      </c>
      <c r="AF74" s="92" t="s">
        <v>64</v>
      </c>
      <c r="AG74" s="92" t="s">
        <v>116</v>
      </c>
      <c r="AH74" s="92" t="s">
        <v>116</v>
      </c>
      <c r="AI74" s="103" t="s">
        <v>129</v>
      </c>
    </row>
    <row r="75" spans="1:35" ht="15" customHeight="1" x14ac:dyDescent="0.3">
      <c r="A75" s="102" t="s">
        <v>686</v>
      </c>
      <c r="B75" s="90">
        <v>7.9000000000000001E-2</v>
      </c>
      <c r="C75" s="92" t="s">
        <v>64</v>
      </c>
      <c r="D75" s="92" t="s">
        <v>127</v>
      </c>
      <c r="E75" s="92" t="s">
        <v>127</v>
      </c>
      <c r="F75" s="92" t="s">
        <v>85</v>
      </c>
      <c r="G75" s="92" t="s">
        <v>89</v>
      </c>
      <c r="H75" s="92" t="s">
        <v>154</v>
      </c>
      <c r="I75" s="92" t="s">
        <v>127</v>
      </c>
      <c r="J75" s="92" t="s">
        <v>85</v>
      </c>
      <c r="K75" s="92" t="s">
        <v>116</v>
      </c>
      <c r="L75" s="92" t="s">
        <v>154</v>
      </c>
      <c r="M75" s="92" t="s">
        <v>127</v>
      </c>
      <c r="N75" s="92" t="s">
        <v>67</v>
      </c>
      <c r="O75" s="92" t="s">
        <v>128</v>
      </c>
      <c r="P75" s="92" t="s">
        <v>88</v>
      </c>
      <c r="Q75" s="92" t="s">
        <v>87</v>
      </c>
      <c r="R75" s="92" t="s">
        <v>166</v>
      </c>
      <c r="S75" s="92" t="s">
        <v>64</v>
      </c>
      <c r="T75" s="92" t="s">
        <v>87</v>
      </c>
      <c r="U75" s="92" t="s">
        <v>127</v>
      </c>
      <c r="V75" s="92" t="s">
        <v>65</v>
      </c>
      <c r="W75" s="92" t="s">
        <v>88</v>
      </c>
      <c r="X75" s="92" t="s">
        <v>65</v>
      </c>
      <c r="Y75" s="92" t="s">
        <v>85</v>
      </c>
      <c r="Z75" s="92" t="s">
        <v>87</v>
      </c>
      <c r="AA75" s="92" t="s">
        <v>67</v>
      </c>
      <c r="AB75" s="92" t="s">
        <v>61</v>
      </c>
      <c r="AC75" s="92" t="s">
        <v>89</v>
      </c>
      <c r="AD75" s="92" t="s">
        <v>67</v>
      </c>
      <c r="AE75" s="92" t="s">
        <v>116</v>
      </c>
      <c r="AF75" s="92" t="s">
        <v>115</v>
      </c>
      <c r="AG75" s="92" t="s">
        <v>89</v>
      </c>
      <c r="AH75" s="92" t="s">
        <v>87</v>
      </c>
      <c r="AI75" s="103" t="s">
        <v>85</v>
      </c>
    </row>
    <row r="76" spans="1:35" ht="15" customHeight="1" x14ac:dyDescent="0.3">
      <c r="A76" s="102" t="s">
        <v>688</v>
      </c>
      <c r="B76" s="90">
        <v>6.2E-2</v>
      </c>
      <c r="C76" s="92" t="s">
        <v>64</v>
      </c>
      <c r="D76" s="92" t="s">
        <v>89</v>
      </c>
      <c r="E76" s="92" t="s">
        <v>88</v>
      </c>
      <c r="F76" s="92" t="s">
        <v>85</v>
      </c>
      <c r="G76" s="92" t="s">
        <v>61</v>
      </c>
      <c r="H76" s="92" t="s">
        <v>154</v>
      </c>
      <c r="I76" s="92" t="s">
        <v>61</v>
      </c>
      <c r="J76" s="92" t="s">
        <v>85</v>
      </c>
      <c r="K76" s="92" t="s">
        <v>154</v>
      </c>
      <c r="L76" s="92" t="s">
        <v>84</v>
      </c>
      <c r="M76" s="92" t="s">
        <v>154</v>
      </c>
      <c r="N76" s="92" t="s">
        <v>87</v>
      </c>
      <c r="O76" s="92" t="s">
        <v>84</v>
      </c>
      <c r="P76" s="92" t="s">
        <v>84</v>
      </c>
      <c r="Q76" s="92" t="s">
        <v>52</v>
      </c>
      <c r="R76" s="92" t="s">
        <v>126</v>
      </c>
      <c r="S76" s="92" t="s">
        <v>87</v>
      </c>
      <c r="T76" s="92" t="s">
        <v>87</v>
      </c>
      <c r="U76" s="92" t="s">
        <v>84</v>
      </c>
      <c r="V76" s="92" t="s">
        <v>128</v>
      </c>
      <c r="W76" s="92" t="s">
        <v>87</v>
      </c>
      <c r="X76" s="92" t="s">
        <v>166</v>
      </c>
      <c r="Y76" s="92" t="s">
        <v>88</v>
      </c>
      <c r="Z76" s="92" t="s">
        <v>87</v>
      </c>
      <c r="AA76" s="92" t="s">
        <v>127</v>
      </c>
      <c r="AB76" s="92" t="s">
        <v>87</v>
      </c>
      <c r="AC76" s="92" t="s">
        <v>115</v>
      </c>
      <c r="AD76" s="92" t="s">
        <v>117</v>
      </c>
      <c r="AE76" s="92" t="s">
        <v>67</v>
      </c>
      <c r="AF76" s="92" t="s">
        <v>115</v>
      </c>
      <c r="AG76" s="92" t="s">
        <v>89</v>
      </c>
      <c r="AH76" s="92" t="s">
        <v>87</v>
      </c>
      <c r="AI76" s="103" t="s">
        <v>84</v>
      </c>
    </row>
    <row r="77" spans="1:35" ht="15" customHeight="1" x14ac:dyDescent="0.3">
      <c r="A77" s="102" t="s">
        <v>690</v>
      </c>
      <c r="B77" s="90">
        <v>6.4000000000000001E-2</v>
      </c>
      <c r="C77" s="92" t="s">
        <v>61</v>
      </c>
      <c r="D77" s="92" t="s">
        <v>127</v>
      </c>
      <c r="E77" s="92" t="s">
        <v>115</v>
      </c>
      <c r="F77" s="92" t="s">
        <v>127</v>
      </c>
      <c r="G77" s="92" t="s">
        <v>89</v>
      </c>
      <c r="H77" s="92" t="s">
        <v>84</v>
      </c>
      <c r="I77" s="92" t="s">
        <v>64</v>
      </c>
      <c r="J77" s="92" t="s">
        <v>127</v>
      </c>
      <c r="K77" s="92" t="s">
        <v>88</v>
      </c>
      <c r="L77" s="92" t="s">
        <v>84</v>
      </c>
      <c r="M77" s="92" t="s">
        <v>84</v>
      </c>
      <c r="N77" s="92" t="s">
        <v>89</v>
      </c>
      <c r="O77" s="92" t="s">
        <v>116</v>
      </c>
      <c r="P77" s="92" t="s">
        <v>166</v>
      </c>
      <c r="Q77" s="92" t="s">
        <v>126</v>
      </c>
      <c r="R77" s="92" t="s">
        <v>87</v>
      </c>
      <c r="S77" s="92" t="s">
        <v>84</v>
      </c>
      <c r="T77" s="92" t="s">
        <v>154</v>
      </c>
      <c r="U77" s="92" t="s">
        <v>86</v>
      </c>
      <c r="V77" s="92" t="s">
        <v>86</v>
      </c>
      <c r="W77" s="92" t="s">
        <v>128</v>
      </c>
      <c r="X77" s="92" t="s">
        <v>86</v>
      </c>
      <c r="Y77" s="92" t="s">
        <v>89</v>
      </c>
      <c r="Z77" s="92" t="s">
        <v>126</v>
      </c>
      <c r="AA77" s="92" t="s">
        <v>88</v>
      </c>
      <c r="AB77" s="92" t="s">
        <v>67</v>
      </c>
      <c r="AC77" s="92" t="s">
        <v>67</v>
      </c>
      <c r="AD77" s="92" t="s">
        <v>115</v>
      </c>
      <c r="AE77" s="92" t="s">
        <v>88</v>
      </c>
      <c r="AF77" s="92" t="s">
        <v>61</v>
      </c>
      <c r="AG77" s="92" t="s">
        <v>116</v>
      </c>
      <c r="AH77" s="92" t="s">
        <v>212</v>
      </c>
      <c r="AI77" s="103" t="s">
        <v>64</v>
      </c>
    </row>
    <row r="78" spans="1:35" ht="15" customHeight="1" x14ac:dyDescent="0.3">
      <c r="A78" s="102" t="s">
        <v>692</v>
      </c>
      <c r="B78" s="90">
        <v>2.8000000000000001E-2</v>
      </c>
      <c r="C78" s="92" t="s">
        <v>61</v>
      </c>
      <c r="D78" s="92" t="s">
        <v>88</v>
      </c>
      <c r="E78" s="92" t="s">
        <v>87</v>
      </c>
      <c r="F78" s="92" t="s">
        <v>85</v>
      </c>
      <c r="G78" s="92" t="s">
        <v>84</v>
      </c>
      <c r="H78" s="92" t="s">
        <v>88</v>
      </c>
      <c r="I78" s="92" t="s">
        <v>84</v>
      </c>
      <c r="J78" s="92" t="s">
        <v>61</v>
      </c>
      <c r="K78" s="92" t="s">
        <v>86</v>
      </c>
      <c r="L78" s="92" t="s">
        <v>88</v>
      </c>
      <c r="M78" s="92" t="s">
        <v>85</v>
      </c>
      <c r="N78" s="92" t="s">
        <v>86</v>
      </c>
      <c r="O78" s="92" t="s">
        <v>87</v>
      </c>
      <c r="P78" s="92" t="s">
        <v>87</v>
      </c>
      <c r="Q78" s="92" t="s">
        <v>87</v>
      </c>
      <c r="R78" s="92" t="s">
        <v>89</v>
      </c>
      <c r="S78" s="92" t="s">
        <v>86</v>
      </c>
      <c r="T78" s="92" t="s">
        <v>87</v>
      </c>
      <c r="U78" s="92" t="s">
        <v>84</v>
      </c>
      <c r="V78" s="92" t="s">
        <v>67</v>
      </c>
      <c r="W78" s="92" t="s">
        <v>86</v>
      </c>
      <c r="X78" s="92" t="s">
        <v>89</v>
      </c>
      <c r="Y78" s="92" t="s">
        <v>87</v>
      </c>
      <c r="Z78" s="92" t="s">
        <v>87</v>
      </c>
      <c r="AA78" s="92" t="s">
        <v>61</v>
      </c>
      <c r="AB78" s="92" t="s">
        <v>86</v>
      </c>
      <c r="AC78" s="92" t="s">
        <v>86</v>
      </c>
      <c r="AD78" s="92" t="s">
        <v>87</v>
      </c>
      <c r="AE78" s="92" t="s">
        <v>89</v>
      </c>
      <c r="AF78" s="92" t="s">
        <v>85</v>
      </c>
      <c r="AG78" s="92" t="s">
        <v>87</v>
      </c>
      <c r="AH78" s="92" t="s">
        <v>129</v>
      </c>
      <c r="AI78" s="103" t="s">
        <v>88</v>
      </c>
    </row>
    <row r="79" spans="1:35" ht="15" customHeight="1" x14ac:dyDescent="0.3">
      <c r="A79" s="102" t="s">
        <v>694</v>
      </c>
      <c r="B79" s="90">
        <v>1.9E-2</v>
      </c>
      <c r="C79" s="92" t="s">
        <v>86</v>
      </c>
      <c r="D79" s="92" t="s">
        <v>88</v>
      </c>
      <c r="E79" s="92" t="s">
        <v>86</v>
      </c>
      <c r="F79" s="92" t="s">
        <v>86</v>
      </c>
      <c r="G79" s="92" t="s">
        <v>88</v>
      </c>
      <c r="H79" s="92" t="s">
        <v>88</v>
      </c>
      <c r="I79" s="92" t="s">
        <v>88</v>
      </c>
      <c r="J79" s="92" t="s">
        <v>86</v>
      </c>
      <c r="K79" s="92" t="s">
        <v>88</v>
      </c>
      <c r="L79" s="92" t="s">
        <v>86</v>
      </c>
      <c r="M79" s="92" t="s">
        <v>88</v>
      </c>
      <c r="N79" s="92" t="s">
        <v>87</v>
      </c>
      <c r="O79" s="92" t="s">
        <v>88</v>
      </c>
      <c r="P79" s="92" t="s">
        <v>61</v>
      </c>
      <c r="Q79" s="92" t="s">
        <v>87</v>
      </c>
      <c r="R79" s="92" t="s">
        <v>127</v>
      </c>
      <c r="S79" s="92" t="s">
        <v>86</v>
      </c>
      <c r="T79" s="92" t="s">
        <v>87</v>
      </c>
      <c r="U79" s="92" t="s">
        <v>84</v>
      </c>
      <c r="V79" s="92" t="s">
        <v>86</v>
      </c>
      <c r="W79" s="92" t="s">
        <v>86</v>
      </c>
      <c r="X79" s="92" t="s">
        <v>61</v>
      </c>
      <c r="Y79" s="92" t="s">
        <v>87</v>
      </c>
      <c r="Z79" s="92" t="s">
        <v>87</v>
      </c>
      <c r="AA79" s="92" t="s">
        <v>88</v>
      </c>
      <c r="AB79" s="92" t="s">
        <v>87</v>
      </c>
      <c r="AC79" s="92" t="s">
        <v>86</v>
      </c>
      <c r="AD79" s="92" t="s">
        <v>84</v>
      </c>
      <c r="AE79" s="92" t="s">
        <v>84</v>
      </c>
      <c r="AF79" s="92" t="s">
        <v>88</v>
      </c>
      <c r="AG79" s="92" t="s">
        <v>88</v>
      </c>
      <c r="AH79" s="92" t="s">
        <v>87</v>
      </c>
      <c r="AI79" s="103" t="s">
        <v>86</v>
      </c>
    </row>
    <row r="80" spans="1:35" ht="15" customHeight="1" thickBot="1" x14ac:dyDescent="0.35">
      <c r="A80" s="104" t="s">
        <v>696</v>
      </c>
      <c r="B80" s="105" t="s">
        <v>87</v>
      </c>
      <c r="C80" s="107" t="s">
        <v>86</v>
      </c>
      <c r="D80" s="107">
        <v>0.01</v>
      </c>
      <c r="E80" s="107" t="s">
        <v>87</v>
      </c>
      <c r="F80" s="107" t="s">
        <v>86</v>
      </c>
      <c r="G80" s="107" t="s">
        <v>87</v>
      </c>
      <c r="H80" s="107" t="s">
        <v>87</v>
      </c>
      <c r="I80" s="107" t="s">
        <v>87</v>
      </c>
      <c r="J80" s="107" t="s">
        <v>86</v>
      </c>
      <c r="K80" s="107" t="s">
        <v>87</v>
      </c>
      <c r="L80" s="107" t="s">
        <v>87</v>
      </c>
      <c r="M80" s="107" t="s">
        <v>86</v>
      </c>
      <c r="N80" s="107" t="s">
        <v>87</v>
      </c>
      <c r="O80" s="107" t="s">
        <v>87</v>
      </c>
      <c r="P80" s="107" t="s">
        <v>87</v>
      </c>
      <c r="Q80" s="107" t="s">
        <v>87</v>
      </c>
      <c r="R80" s="107" t="s">
        <v>87</v>
      </c>
      <c r="S80" s="107" t="s">
        <v>87</v>
      </c>
      <c r="T80" s="107" t="s">
        <v>87</v>
      </c>
      <c r="U80" s="107" t="s">
        <v>87</v>
      </c>
      <c r="V80" s="107" t="s">
        <v>87</v>
      </c>
      <c r="W80" s="107" t="s">
        <v>87</v>
      </c>
      <c r="X80" s="107" t="s">
        <v>87</v>
      </c>
      <c r="Y80" s="107" t="s">
        <v>87</v>
      </c>
      <c r="Z80" s="107" t="s">
        <v>87</v>
      </c>
      <c r="AA80" s="107" t="s">
        <v>86</v>
      </c>
      <c r="AB80" s="107" t="s">
        <v>87</v>
      </c>
      <c r="AC80" s="107" t="s">
        <v>87</v>
      </c>
      <c r="AD80" s="107" t="s">
        <v>87</v>
      </c>
      <c r="AE80" s="107" t="s">
        <v>86</v>
      </c>
      <c r="AF80" s="107" t="s">
        <v>87</v>
      </c>
      <c r="AG80" s="107" t="s">
        <v>86</v>
      </c>
      <c r="AH80" s="107" t="s">
        <v>87</v>
      </c>
      <c r="AI80" s="108" t="s">
        <v>86</v>
      </c>
    </row>
    <row r="81" spans="1:35" ht="15" customHeight="1" thickTop="1" thickBot="1" x14ac:dyDescent="0.35">
      <c r="A81" s="95"/>
      <c r="B81" s="73"/>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row>
    <row r="82" spans="1:35" ht="20.100000000000001" customHeight="1" thickTop="1" x14ac:dyDescent="0.3">
      <c r="A82" s="181" t="s">
        <v>697</v>
      </c>
      <c r="B82" s="182"/>
      <c r="C82" s="182"/>
      <c r="D82" s="182"/>
      <c r="E82" s="182"/>
      <c r="F82" s="182"/>
      <c r="G82" s="182"/>
      <c r="H82" s="182"/>
      <c r="I82" s="182"/>
      <c r="J82" s="182"/>
      <c r="K82" s="182"/>
      <c r="L82" s="182"/>
      <c r="M82" s="183"/>
      <c r="N82" s="51"/>
      <c r="O82" s="51"/>
      <c r="P82" s="51"/>
      <c r="Q82" s="51"/>
      <c r="R82" s="51"/>
      <c r="S82" s="51"/>
      <c r="T82" s="51"/>
      <c r="U82" s="51"/>
      <c r="V82" s="51"/>
      <c r="W82" s="51"/>
      <c r="X82" s="51"/>
      <c r="Y82" s="51"/>
      <c r="Z82" s="51"/>
      <c r="AA82" s="51"/>
      <c r="AB82" s="51"/>
      <c r="AC82" s="51"/>
      <c r="AD82" s="51"/>
      <c r="AE82" s="51"/>
      <c r="AF82" s="51"/>
      <c r="AG82" s="51"/>
      <c r="AH82" s="51"/>
      <c r="AI82" s="9"/>
    </row>
    <row r="83" spans="1:35" ht="32.4" customHeight="1" thickBot="1" x14ac:dyDescent="0.35">
      <c r="A83" s="184"/>
      <c r="B83" s="185"/>
      <c r="C83" s="185"/>
      <c r="D83" s="185"/>
      <c r="E83" s="185"/>
      <c r="F83" s="185"/>
      <c r="G83" s="185"/>
      <c r="H83" s="185"/>
      <c r="I83" s="185"/>
      <c r="J83" s="185"/>
      <c r="K83" s="185"/>
      <c r="L83" s="185"/>
      <c r="M83" s="186"/>
      <c r="N83" s="58"/>
      <c r="O83" s="58"/>
      <c r="P83" s="58"/>
      <c r="Q83" s="58"/>
      <c r="R83" s="58"/>
      <c r="S83" s="58"/>
      <c r="T83" s="58"/>
      <c r="U83" s="58"/>
      <c r="V83" s="58"/>
      <c r="W83" s="58"/>
      <c r="X83" s="58"/>
      <c r="Y83" s="58"/>
      <c r="Z83" s="58"/>
      <c r="AA83" s="58"/>
      <c r="AB83" s="58"/>
      <c r="AC83" s="58"/>
      <c r="AD83" s="58"/>
      <c r="AE83" s="58"/>
      <c r="AF83" s="58"/>
      <c r="AG83" s="58"/>
      <c r="AH83" s="58"/>
      <c r="AI83" s="59"/>
    </row>
    <row r="84" spans="1:35" ht="15" customHeight="1" thickTop="1" x14ac:dyDescent="0.3">
      <c r="A84" s="55" t="s">
        <v>754</v>
      </c>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7"/>
    </row>
    <row r="85" spans="1:35" ht="15" customHeight="1" x14ac:dyDescent="0.3">
      <c r="A85" s="187"/>
      <c r="B85" s="52"/>
      <c r="C85" s="189" t="s">
        <v>196</v>
      </c>
      <c r="D85" s="190"/>
      <c r="E85" s="189" t="s">
        <v>202</v>
      </c>
      <c r="F85" s="191"/>
      <c r="G85" s="191"/>
      <c r="H85" s="190"/>
      <c r="I85" s="189" t="s">
        <v>204</v>
      </c>
      <c r="J85" s="191"/>
      <c r="K85" s="190"/>
      <c r="L85" s="179" t="s">
        <v>299</v>
      </c>
      <c r="M85" s="179"/>
      <c r="N85" s="179" t="s">
        <v>300</v>
      </c>
      <c r="O85" s="179"/>
      <c r="P85" s="179"/>
      <c r="Q85" s="179"/>
      <c r="R85" s="179"/>
      <c r="S85" s="179"/>
      <c r="T85" s="179"/>
      <c r="U85" s="179"/>
      <c r="V85" s="179"/>
      <c r="W85" s="179" t="s">
        <v>91</v>
      </c>
      <c r="X85" s="179"/>
      <c r="Y85" s="179"/>
      <c r="Z85" s="179"/>
      <c r="AA85" s="179"/>
      <c r="AB85" s="179" t="s">
        <v>301</v>
      </c>
      <c r="AC85" s="179"/>
      <c r="AD85" s="179"/>
      <c r="AE85" s="179"/>
      <c r="AF85" s="179" t="s">
        <v>302</v>
      </c>
      <c r="AG85" s="179"/>
      <c r="AH85" s="179"/>
      <c r="AI85" s="180"/>
    </row>
    <row r="86" spans="1:35" ht="48" customHeight="1" x14ac:dyDescent="0.3">
      <c r="A86" s="188"/>
      <c r="B86" s="11" t="s">
        <v>197</v>
      </c>
      <c r="C86" s="11" t="s">
        <v>3</v>
      </c>
      <c r="D86" s="11" t="s">
        <v>4</v>
      </c>
      <c r="E86" s="11" t="s">
        <v>198</v>
      </c>
      <c r="F86" s="11" t="s">
        <v>199</v>
      </c>
      <c r="G86" s="11" t="s">
        <v>200</v>
      </c>
      <c r="H86" s="11" t="s">
        <v>201</v>
      </c>
      <c r="I86" s="11" t="s">
        <v>5</v>
      </c>
      <c r="J86" s="12" t="s">
        <v>6</v>
      </c>
      <c r="K86" s="11" t="s">
        <v>7</v>
      </c>
      <c r="L86" s="53" t="s">
        <v>304</v>
      </c>
      <c r="M86" s="53" t="s">
        <v>305</v>
      </c>
      <c r="N86" s="53" t="s">
        <v>306</v>
      </c>
      <c r="O86" s="53" t="s">
        <v>307</v>
      </c>
      <c r="P86" s="53" t="s">
        <v>308</v>
      </c>
      <c r="Q86" s="53" t="s">
        <v>309</v>
      </c>
      <c r="R86" s="53" t="s">
        <v>310</v>
      </c>
      <c r="S86" s="53" t="s">
        <v>311</v>
      </c>
      <c r="T86" s="53" t="s">
        <v>312</v>
      </c>
      <c r="U86" s="53" t="s">
        <v>313</v>
      </c>
      <c r="V86" s="53" t="s">
        <v>314</v>
      </c>
      <c r="W86" s="53" t="s">
        <v>315</v>
      </c>
      <c r="X86" s="53" t="s">
        <v>316</v>
      </c>
      <c r="Y86" s="53" t="s">
        <v>8</v>
      </c>
      <c r="Z86" s="53" t="s">
        <v>317</v>
      </c>
      <c r="AA86" s="53" t="s">
        <v>318</v>
      </c>
      <c r="AB86" s="53" t="s">
        <v>9</v>
      </c>
      <c r="AC86" s="53" t="s">
        <v>319</v>
      </c>
      <c r="AD86" s="53" t="s">
        <v>7</v>
      </c>
      <c r="AE86" s="53" t="s">
        <v>10</v>
      </c>
      <c r="AF86" s="53" t="s">
        <v>320</v>
      </c>
      <c r="AG86" s="53" t="s">
        <v>321</v>
      </c>
      <c r="AH86" s="53" t="s">
        <v>322</v>
      </c>
      <c r="AI86" s="54" t="s">
        <v>323</v>
      </c>
    </row>
    <row r="87" spans="1:35" ht="15" customHeight="1" x14ac:dyDescent="0.3">
      <c r="A87" s="6" t="s">
        <v>365</v>
      </c>
      <c r="B87" s="76">
        <v>0.65600000000000003</v>
      </c>
      <c r="C87" s="77" t="s">
        <v>30</v>
      </c>
      <c r="D87" s="96" t="s">
        <v>32</v>
      </c>
      <c r="E87" s="96" t="s">
        <v>142</v>
      </c>
      <c r="F87" s="96" t="s">
        <v>105</v>
      </c>
      <c r="G87" s="96" t="s">
        <v>100</v>
      </c>
      <c r="H87" s="96" t="s">
        <v>35</v>
      </c>
      <c r="I87" s="96" t="s">
        <v>172</v>
      </c>
      <c r="J87" s="96" t="s">
        <v>100</v>
      </c>
      <c r="K87" s="96" t="s">
        <v>32</v>
      </c>
      <c r="L87" s="96" t="s">
        <v>63</v>
      </c>
      <c r="M87" s="96" t="s">
        <v>33</v>
      </c>
      <c r="N87" s="96" t="s">
        <v>392</v>
      </c>
      <c r="O87" s="96" t="s">
        <v>392</v>
      </c>
      <c r="P87" s="96" t="s">
        <v>148</v>
      </c>
      <c r="Q87" s="96" t="s">
        <v>215</v>
      </c>
      <c r="R87" s="96" t="s">
        <v>39</v>
      </c>
      <c r="S87" s="96" t="s">
        <v>388</v>
      </c>
      <c r="T87" s="96" t="s">
        <v>388</v>
      </c>
      <c r="U87" s="96" t="s">
        <v>629</v>
      </c>
      <c r="V87" s="96" t="s">
        <v>33</v>
      </c>
      <c r="W87" s="96" t="s">
        <v>148</v>
      </c>
      <c r="X87" s="96" t="s">
        <v>29</v>
      </c>
      <c r="Y87" s="96" t="s">
        <v>32</v>
      </c>
      <c r="Z87" s="96" t="s">
        <v>388</v>
      </c>
      <c r="AA87" s="96" t="s">
        <v>143</v>
      </c>
      <c r="AB87" s="96" t="s">
        <v>388</v>
      </c>
      <c r="AC87" s="96" t="s">
        <v>35</v>
      </c>
      <c r="AD87" s="96" t="s">
        <v>32</v>
      </c>
      <c r="AE87" s="96" t="s">
        <v>142</v>
      </c>
      <c r="AF87" s="96" t="s">
        <v>155</v>
      </c>
      <c r="AG87" s="96" t="s">
        <v>30</v>
      </c>
      <c r="AH87" s="96" t="s">
        <v>215</v>
      </c>
      <c r="AI87" s="97" t="s">
        <v>182</v>
      </c>
    </row>
    <row r="88" spans="1:35" ht="15" customHeight="1" x14ac:dyDescent="0.3">
      <c r="A88" s="6" t="s">
        <v>393</v>
      </c>
      <c r="B88" s="76">
        <v>0.27800000000000002</v>
      </c>
      <c r="C88" s="77" t="s">
        <v>66</v>
      </c>
      <c r="D88" s="96" t="s">
        <v>42</v>
      </c>
      <c r="E88" s="96" t="s">
        <v>119</v>
      </c>
      <c r="F88" s="96" t="s">
        <v>147</v>
      </c>
      <c r="G88" s="96" t="s">
        <v>52</v>
      </c>
      <c r="H88" s="96" t="s">
        <v>104</v>
      </c>
      <c r="I88" s="96" t="s">
        <v>113</v>
      </c>
      <c r="J88" s="96" t="s">
        <v>39</v>
      </c>
      <c r="K88" s="96" t="s">
        <v>129</v>
      </c>
      <c r="L88" s="96" t="s">
        <v>68</v>
      </c>
      <c r="M88" s="96" t="s">
        <v>53</v>
      </c>
      <c r="N88" s="96" t="s">
        <v>126</v>
      </c>
      <c r="O88" s="96" t="s">
        <v>129</v>
      </c>
      <c r="P88" s="96" t="s">
        <v>64</v>
      </c>
      <c r="Q88" s="96" t="s">
        <v>116</v>
      </c>
      <c r="R88" s="96" t="s">
        <v>102</v>
      </c>
      <c r="S88" s="96" t="s">
        <v>117</v>
      </c>
      <c r="T88" s="96" t="s">
        <v>166</v>
      </c>
      <c r="U88" s="96" t="s">
        <v>61</v>
      </c>
      <c r="V88" s="96" t="s">
        <v>53</v>
      </c>
      <c r="W88" s="96" t="s">
        <v>154</v>
      </c>
      <c r="X88" s="96" t="s">
        <v>38</v>
      </c>
      <c r="Y88" s="96" t="s">
        <v>114</v>
      </c>
      <c r="Z88" s="96" t="s">
        <v>212</v>
      </c>
      <c r="AA88" s="96" t="s">
        <v>33</v>
      </c>
      <c r="AB88" s="96" t="s">
        <v>117</v>
      </c>
      <c r="AC88" s="96" t="s">
        <v>68</v>
      </c>
      <c r="AD88" s="96" t="s">
        <v>58</v>
      </c>
      <c r="AE88" s="96" t="s">
        <v>180</v>
      </c>
      <c r="AF88" s="96" t="s">
        <v>119</v>
      </c>
      <c r="AG88" s="96" t="s">
        <v>118</v>
      </c>
      <c r="AH88" s="96" t="s">
        <v>116</v>
      </c>
      <c r="AI88" s="97" t="s">
        <v>118</v>
      </c>
    </row>
    <row r="89" spans="1:35" ht="15" customHeight="1" thickBot="1" x14ac:dyDescent="0.35">
      <c r="A89" s="7" t="s">
        <v>206</v>
      </c>
      <c r="B89" s="79">
        <v>6.6000000000000003E-2</v>
      </c>
      <c r="C89" s="80" t="s">
        <v>67</v>
      </c>
      <c r="D89" s="98" t="s">
        <v>84</v>
      </c>
      <c r="E89" s="98" t="s">
        <v>67</v>
      </c>
      <c r="F89" s="98" t="s">
        <v>85</v>
      </c>
      <c r="G89" s="98">
        <v>0.08</v>
      </c>
      <c r="H89" s="98">
        <v>7.0000000000000007E-2</v>
      </c>
      <c r="I89" s="98" t="s">
        <v>85</v>
      </c>
      <c r="J89" s="98" t="s">
        <v>89</v>
      </c>
      <c r="K89" s="98">
        <v>0.11</v>
      </c>
      <c r="L89" s="98" t="s">
        <v>115</v>
      </c>
      <c r="M89" s="98">
        <v>7.0000000000000007E-2</v>
      </c>
      <c r="N89" s="98" t="s">
        <v>212</v>
      </c>
      <c r="O89" s="98" t="s">
        <v>85</v>
      </c>
      <c r="P89" s="98">
        <v>0.11</v>
      </c>
      <c r="Q89" s="98" t="s">
        <v>87</v>
      </c>
      <c r="R89" s="98">
        <v>0.1</v>
      </c>
      <c r="S89" s="98" t="s">
        <v>84</v>
      </c>
      <c r="T89" s="98" t="s">
        <v>61</v>
      </c>
      <c r="U89" s="98" t="s">
        <v>89</v>
      </c>
      <c r="V89" s="98">
        <v>7.0000000000000007E-2</v>
      </c>
      <c r="W89" s="98" t="s">
        <v>61</v>
      </c>
      <c r="X89" s="98" t="s">
        <v>128</v>
      </c>
      <c r="Y89" s="98">
        <v>0.13</v>
      </c>
      <c r="Z89" s="98" t="s">
        <v>85</v>
      </c>
      <c r="AA89" s="98" t="s">
        <v>85</v>
      </c>
      <c r="AB89" s="98" t="s">
        <v>84</v>
      </c>
      <c r="AC89" s="98" t="s">
        <v>67</v>
      </c>
      <c r="AD89" s="98" t="s">
        <v>89</v>
      </c>
      <c r="AE89" s="98">
        <v>7.0000000000000007E-2</v>
      </c>
      <c r="AF89" s="98">
        <v>0.06</v>
      </c>
      <c r="AG89" s="98" t="s">
        <v>212</v>
      </c>
      <c r="AH89" s="98" t="s">
        <v>87</v>
      </c>
      <c r="AI89" s="99">
        <v>0.06</v>
      </c>
    </row>
    <row r="90" spans="1:35" ht="15" customHeight="1" thickTop="1" thickBot="1" x14ac:dyDescent="0.35">
      <c r="A90" s="75"/>
      <c r="B90" s="73"/>
      <c r="C90" s="82"/>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112"/>
    </row>
    <row r="91" spans="1:35" ht="20.100000000000001" customHeight="1" thickTop="1" x14ac:dyDescent="0.3">
      <c r="A91" s="181" t="s">
        <v>757</v>
      </c>
      <c r="B91" s="182"/>
      <c r="C91" s="182"/>
      <c r="D91" s="182"/>
      <c r="E91" s="182"/>
      <c r="F91" s="182"/>
      <c r="G91" s="182"/>
      <c r="H91" s="182"/>
      <c r="I91" s="182"/>
      <c r="J91" s="182"/>
      <c r="K91" s="182"/>
      <c r="L91" s="182"/>
      <c r="M91" s="182"/>
      <c r="N91" s="183"/>
      <c r="O91" s="51"/>
      <c r="P91" s="51"/>
      <c r="Q91" s="51"/>
      <c r="R91" s="51"/>
      <c r="S91" s="51"/>
      <c r="T91" s="51"/>
      <c r="U91" s="51"/>
      <c r="V91" s="51"/>
      <c r="W91" s="51"/>
      <c r="X91" s="51"/>
      <c r="Y91" s="51"/>
      <c r="Z91" s="51"/>
      <c r="AA91" s="51"/>
      <c r="AB91" s="51"/>
      <c r="AC91" s="51"/>
      <c r="AD91" s="51"/>
      <c r="AE91" s="51"/>
      <c r="AF91" s="51"/>
      <c r="AG91" s="51"/>
      <c r="AH91" s="51"/>
      <c r="AI91" s="9"/>
    </row>
    <row r="92" spans="1:35" ht="32.4" customHeight="1" thickBot="1" x14ac:dyDescent="0.35">
      <c r="A92" s="184"/>
      <c r="B92" s="185"/>
      <c r="C92" s="185"/>
      <c r="D92" s="185"/>
      <c r="E92" s="185"/>
      <c r="F92" s="185"/>
      <c r="G92" s="185"/>
      <c r="H92" s="185"/>
      <c r="I92" s="185"/>
      <c r="J92" s="185"/>
      <c r="K92" s="185"/>
      <c r="L92" s="185"/>
      <c r="M92" s="185"/>
      <c r="N92" s="186"/>
      <c r="O92" s="58"/>
      <c r="P92" s="58"/>
      <c r="Q92" s="58"/>
      <c r="R92" s="58"/>
      <c r="S92" s="58"/>
      <c r="T92" s="58"/>
      <c r="U92" s="58"/>
      <c r="V92" s="58"/>
      <c r="W92" s="58"/>
      <c r="X92" s="58"/>
      <c r="Y92" s="58"/>
      <c r="Z92" s="58"/>
      <c r="AA92" s="58"/>
      <c r="AB92" s="58"/>
      <c r="AC92" s="58"/>
      <c r="AD92" s="58"/>
      <c r="AE92" s="58"/>
      <c r="AF92" s="58"/>
      <c r="AG92" s="58"/>
      <c r="AH92" s="58"/>
      <c r="AI92" s="59"/>
    </row>
    <row r="93" spans="1:35" ht="15" customHeight="1" thickTop="1" x14ac:dyDescent="0.3">
      <c r="A93" s="55" t="s">
        <v>754</v>
      </c>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7"/>
    </row>
    <row r="94" spans="1:35" ht="15" customHeight="1" x14ac:dyDescent="0.3">
      <c r="A94" s="187"/>
      <c r="B94" s="52"/>
      <c r="C94" s="189" t="s">
        <v>196</v>
      </c>
      <c r="D94" s="190"/>
      <c r="E94" s="189" t="s">
        <v>202</v>
      </c>
      <c r="F94" s="191"/>
      <c r="G94" s="191"/>
      <c r="H94" s="190"/>
      <c r="I94" s="189" t="s">
        <v>204</v>
      </c>
      <c r="J94" s="191"/>
      <c r="K94" s="190"/>
      <c r="L94" s="179" t="s">
        <v>299</v>
      </c>
      <c r="M94" s="179"/>
      <c r="N94" s="179" t="s">
        <v>300</v>
      </c>
      <c r="O94" s="179"/>
      <c r="P94" s="179"/>
      <c r="Q94" s="179"/>
      <c r="R94" s="179"/>
      <c r="S94" s="179"/>
      <c r="T94" s="179"/>
      <c r="U94" s="179"/>
      <c r="V94" s="179"/>
      <c r="W94" s="179" t="s">
        <v>91</v>
      </c>
      <c r="X94" s="179"/>
      <c r="Y94" s="179"/>
      <c r="Z94" s="179"/>
      <c r="AA94" s="179"/>
      <c r="AB94" s="179" t="s">
        <v>301</v>
      </c>
      <c r="AC94" s="179"/>
      <c r="AD94" s="179"/>
      <c r="AE94" s="179"/>
      <c r="AF94" s="179" t="s">
        <v>302</v>
      </c>
      <c r="AG94" s="179"/>
      <c r="AH94" s="179"/>
      <c r="AI94" s="180"/>
    </row>
    <row r="95" spans="1:35" ht="48" customHeight="1" x14ac:dyDescent="0.3">
      <c r="A95" s="188"/>
      <c r="B95" s="86" t="s">
        <v>197</v>
      </c>
      <c r="C95" s="86" t="s">
        <v>3</v>
      </c>
      <c r="D95" s="86" t="s">
        <v>4</v>
      </c>
      <c r="E95" s="86" t="s">
        <v>198</v>
      </c>
      <c r="F95" s="86" t="s">
        <v>199</v>
      </c>
      <c r="G95" s="86" t="s">
        <v>200</v>
      </c>
      <c r="H95" s="86" t="s">
        <v>201</v>
      </c>
      <c r="I95" s="86" t="s">
        <v>5</v>
      </c>
      <c r="J95" s="87" t="s">
        <v>6</v>
      </c>
      <c r="K95" s="86" t="s">
        <v>7</v>
      </c>
      <c r="L95" s="88" t="s">
        <v>304</v>
      </c>
      <c r="M95" s="88" t="s">
        <v>305</v>
      </c>
      <c r="N95" s="88" t="s">
        <v>306</v>
      </c>
      <c r="O95" s="88" t="s">
        <v>307</v>
      </c>
      <c r="P95" s="88" t="s">
        <v>308</v>
      </c>
      <c r="Q95" s="88" t="s">
        <v>309</v>
      </c>
      <c r="R95" s="88" t="s">
        <v>310</v>
      </c>
      <c r="S95" s="88" t="s">
        <v>311</v>
      </c>
      <c r="T95" s="88" t="s">
        <v>312</v>
      </c>
      <c r="U95" s="88" t="s">
        <v>313</v>
      </c>
      <c r="V95" s="88" t="s">
        <v>314</v>
      </c>
      <c r="W95" s="88" t="s">
        <v>315</v>
      </c>
      <c r="X95" s="88" t="s">
        <v>316</v>
      </c>
      <c r="Y95" s="88" t="s">
        <v>8</v>
      </c>
      <c r="Z95" s="88" t="s">
        <v>317</v>
      </c>
      <c r="AA95" s="88" t="s">
        <v>318</v>
      </c>
      <c r="AB95" s="88" t="s">
        <v>9</v>
      </c>
      <c r="AC95" s="88" t="s">
        <v>319</v>
      </c>
      <c r="AD95" s="88" t="s">
        <v>7</v>
      </c>
      <c r="AE95" s="88" t="s">
        <v>10</v>
      </c>
      <c r="AF95" s="88" t="s">
        <v>320</v>
      </c>
      <c r="AG95" s="88" t="s">
        <v>321</v>
      </c>
      <c r="AH95" s="88" t="s">
        <v>322</v>
      </c>
      <c r="AI95" s="89" t="s">
        <v>323</v>
      </c>
    </row>
    <row r="96" spans="1:35" ht="15" customHeight="1" x14ac:dyDescent="0.3">
      <c r="A96" s="109" t="s">
        <v>705</v>
      </c>
      <c r="B96" s="90">
        <v>0.46800000000000003</v>
      </c>
      <c r="C96" s="91" t="s">
        <v>587</v>
      </c>
      <c r="D96" s="92" t="s">
        <v>143</v>
      </c>
      <c r="E96" s="92" t="s">
        <v>141</v>
      </c>
      <c r="F96" s="92" t="s">
        <v>60</v>
      </c>
      <c r="G96" s="92" t="s">
        <v>205</v>
      </c>
      <c r="H96" s="92" t="s">
        <v>155</v>
      </c>
      <c r="I96" s="92" t="s">
        <v>54</v>
      </c>
      <c r="J96" s="92" t="s">
        <v>144</v>
      </c>
      <c r="K96" s="92" t="s">
        <v>141</v>
      </c>
      <c r="L96" s="92" t="s">
        <v>68</v>
      </c>
      <c r="M96" s="92" t="s">
        <v>390</v>
      </c>
      <c r="N96" s="92" t="s">
        <v>66</v>
      </c>
      <c r="O96" s="92" t="s">
        <v>53</v>
      </c>
      <c r="P96" s="92" t="s">
        <v>66</v>
      </c>
      <c r="Q96" s="92" t="s">
        <v>57</v>
      </c>
      <c r="R96" s="92" t="s">
        <v>389</v>
      </c>
      <c r="S96" s="92" t="s">
        <v>85</v>
      </c>
      <c r="T96" s="92" t="s">
        <v>87</v>
      </c>
      <c r="U96" s="92" t="s">
        <v>36</v>
      </c>
      <c r="V96" s="92" t="s">
        <v>40</v>
      </c>
      <c r="W96" s="92" t="s">
        <v>88</v>
      </c>
      <c r="X96" s="92" t="s">
        <v>182</v>
      </c>
      <c r="Y96" s="92" t="s">
        <v>154</v>
      </c>
      <c r="Z96" s="92" t="s">
        <v>87</v>
      </c>
      <c r="AA96" s="92" t="s">
        <v>387</v>
      </c>
      <c r="AB96" s="92" t="s">
        <v>85</v>
      </c>
      <c r="AC96" s="92" t="s">
        <v>60</v>
      </c>
      <c r="AD96" s="92" t="s">
        <v>587</v>
      </c>
      <c r="AE96" s="92" t="s">
        <v>215</v>
      </c>
      <c r="AF96" s="92" t="s">
        <v>214</v>
      </c>
      <c r="AG96" s="92" t="s">
        <v>104</v>
      </c>
      <c r="AH96" s="92" t="s">
        <v>154</v>
      </c>
      <c r="AI96" s="103" t="s">
        <v>62</v>
      </c>
    </row>
    <row r="97" spans="1:35" ht="15" customHeight="1" x14ac:dyDescent="0.3">
      <c r="A97" s="109" t="s">
        <v>713</v>
      </c>
      <c r="B97" s="90">
        <v>0.45400000000000001</v>
      </c>
      <c r="C97" s="91" t="s">
        <v>192</v>
      </c>
      <c r="D97" s="92" t="s">
        <v>587</v>
      </c>
      <c r="E97" s="92" t="s">
        <v>209</v>
      </c>
      <c r="F97" s="92" t="s">
        <v>102</v>
      </c>
      <c r="G97" s="92" t="s">
        <v>53</v>
      </c>
      <c r="H97" s="92" t="s">
        <v>36</v>
      </c>
      <c r="I97" s="92" t="s">
        <v>31</v>
      </c>
      <c r="J97" s="92" t="s">
        <v>53</v>
      </c>
      <c r="K97" s="92" t="s">
        <v>57</v>
      </c>
      <c r="L97" s="92" t="s">
        <v>55</v>
      </c>
      <c r="M97" s="92" t="s">
        <v>86</v>
      </c>
      <c r="N97" s="92" t="s">
        <v>142</v>
      </c>
      <c r="O97" s="92" t="s">
        <v>142</v>
      </c>
      <c r="P97" s="92" t="s">
        <v>34</v>
      </c>
      <c r="Q97" s="92" t="s">
        <v>100</v>
      </c>
      <c r="R97" s="92" t="s">
        <v>84</v>
      </c>
      <c r="S97" s="92" t="s">
        <v>41</v>
      </c>
      <c r="T97" s="92" t="s">
        <v>387</v>
      </c>
      <c r="U97" s="92" t="s">
        <v>171</v>
      </c>
      <c r="V97" s="92" t="s">
        <v>85</v>
      </c>
      <c r="W97" s="92" t="s">
        <v>629</v>
      </c>
      <c r="X97" s="92" t="s">
        <v>127</v>
      </c>
      <c r="Y97" s="92" t="s">
        <v>30</v>
      </c>
      <c r="Z97" s="92" t="s">
        <v>630</v>
      </c>
      <c r="AA97" s="92" t="s">
        <v>86</v>
      </c>
      <c r="AB97" s="92" t="s">
        <v>274</v>
      </c>
      <c r="AC97" s="92" t="s">
        <v>33</v>
      </c>
      <c r="AD97" s="92" t="s">
        <v>60</v>
      </c>
      <c r="AE97" s="92" t="s">
        <v>89</v>
      </c>
      <c r="AF97" s="92" t="s">
        <v>116</v>
      </c>
      <c r="AG97" s="92" t="s">
        <v>32</v>
      </c>
      <c r="AH97" s="92" t="s">
        <v>146</v>
      </c>
      <c r="AI97" s="103" t="s">
        <v>105</v>
      </c>
    </row>
    <row r="98" spans="1:35" ht="15" customHeight="1" thickBot="1" x14ac:dyDescent="0.35">
      <c r="A98" s="110" t="s">
        <v>206</v>
      </c>
      <c r="B98" s="105">
        <v>7.8E-2</v>
      </c>
      <c r="C98" s="106">
        <v>0.08</v>
      </c>
      <c r="D98" s="107">
        <v>7.0000000000000007E-2</v>
      </c>
      <c r="E98" s="107" t="s">
        <v>61</v>
      </c>
      <c r="F98" s="107" t="s">
        <v>85</v>
      </c>
      <c r="G98" s="107" t="s">
        <v>127</v>
      </c>
      <c r="H98" s="107" t="s">
        <v>116</v>
      </c>
      <c r="I98" s="107">
        <v>0.09</v>
      </c>
      <c r="J98" s="107">
        <v>0.05</v>
      </c>
      <c r="K98" s="107" t="s">
        <v>116</v>
      </c>
      <c r="L98" s="107" t="s">
        <v>42</v>
      </c>
      <c r="M98" s="107" t="s">
        <v>86</v>
      </c>
      <c r="N98" s="107" t="s">
        <v>129</v>
      </c>
      <c r="O98" s="107" t="s">
        <v>89</v>
      </c>
      <c r="P98" s="107" t="s">
        <v>212</v>
      </c>
      <c r="Q98" s="107">
        <v>0.05</v>
      </c>
      <c r="R98" s="107" t="s">
        <v>86</v>
      </c>
      <c r="S98" s="107" t="s">
        <v>65</v>
      </c>
      <c r="T98" s="107" t="s">
        <v>86</v>
      </c>
      <c r="U98" s="107" t="s">
        <v>89</v>
      </c>
      <c r="V98" s="107" t="s">
        <v>67</v>
      </c>
      <c r="W98" s="107" t="s">
        <v>127</v>
      </c>
      <c r="X98" s="107" t="s">
        <v>65</v>
      </c>
      <c r="Y98" s="107">
        <v>0.21</v>
      </c>
      <c r="Z98" s="107" t="s">
        <v>87</v>
      </c>
      <c r="AA98" s="107" t="s">
        <v>87</v>
      </c>
      <c r="AB98" s="107" t="s">
        <v>89</v>
      </c>
      <c r="AC98" s="107">
        <v>0.13</v>
      </c>
      <c r="AD98" s="107" t="s">
        <v>212</v>
      </c>
      <c r="AE98" s="107" t="s">
        <v>89</v>
      </c>
      <c r="AF98" s="107">
        <v>0.03</v>
      </c>
      <c r="AG98" s="107" t="s">
        <v>128</v>
      </c>
      <c r="AH98" s="107" t="s">
        <v>129</v>
      </c>
      <c r="AI98" s="108" t="s">
        <v>115</v>
      </c>
    </row>
    <row r="99" spans="1:35" ht="15" customHeight="1" thickTop="1" thickBot="1" x14ac:dyDescent="0.35">
      <c r="A99" s="10"/>
      <c r="B99" s="73"/>
      <c r="C99" s="82"/>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row>
    <row r="100" spans="1:35" ht="20.100000000000001" customHeight="1" thickTop="1" x14ac:dyDescent="0.3">
      <c r="A100" s="181" t="s">
        <v>732</v>
      </c>
      <c r="B100" s="182"/>
      <c r="C100" s="182"/>
      <c r="D100" s="182"/>
      <c r="E100" s="182"/>
      <c r="F100" s="182"/>
      <c r="G100" s="182"/>
      <c r="H100" s="182"/>
      <c r="I100" s="182"/>
      <c r="J100" s="182"/>
      <c r="K100" s="182"/>
      <c r="L100" s="182"/>
      <c r="M100" s="182"/>
      <c r="N100" s="182"/>
      <c r="O100" s="183"/>
      <c r="P100" s="51"/>
      <c r="Q100" s="51"/>
      <c r="R100" s="51"/>
      <c r="S100" s="51"/>
      <c r="T100" s="51"/>
      <c r="U100" s="51"/>
      <c r="V100" s="51"/>
      <c r="W100" s="51"/>
      <c r="X100" s="51"/>
      <c r="Y100" s="51"/>
      <c r="Z100" s="51"/>
      <c r="AA100" s="51"/>
      <c r="AB100" s="51"/>
      <c r="AC100" s="51"/>
      <c r="AD100" s="51"/>
      <c r="AE100" s="51"/>
      <c r="AF100" s="51"/>
      <c r="AG100" s="51"/>
      <c r="AH100" s="51"/>
      <c r="AI100" s="9"/>
    </row>
    <row r="101" spans="1:35" ht="55.2" customHeight="1" thickBot="1" x14ac:dyDescent="0.35">
      <c r="A101" s="184"/>
      <c r="B101" s="185"/>
      <c r="C101" s="185"/>
      <c r="D101" s="185"/>
      <c r="E101" s="185"/>
      <c r="F101" s="185"/>
      <c r="G101" s="185"/>
      <c r="H101" s="185"/>
      <c r="I101" s="185"/>
      <c r="J101" s="185"/>
      <c r="K101" s="185"/>
      <c r="L101" s="185"/>
      <c r="M101" s="185"/>
      <c r="N101" s="185"/>
      <c r="O101" s="186"/>
      <c r="P101" s="58"/>
      <c r="Q101" s="58"/>
      <c r="R101" s="58"/>
      <c r="S101" s="58"/>
      <c r="T101" s="58"/>
      <c r="U101" s="58"/>
      <c r="V101" s="58"/>
      <c r="W101" s="58"/>
      <c r="X101" s="58"/>
      <c r="Y101" s="58"/>
      <c r="Z101" s="58"/>
      <c r="AA101" s="58"/>
      <c r="AB101" s="58"/>
      <c r="AC101" s="58"/>
      <c r="AD101" s="58"/>
      <c r="AE101" s="58"/>
      <c r="AF101" s="58"/>
      <c r="AG101" s="58"/>
      <c r="AH101" s="58"/>
      <c r="AI101" s="59"/>
    </row>
    <row r="102" spans="1:35" ht="15" customHeight="1" thickTop="1" x14ac:dyDescent="0.3">
      <c r="A102" s="55" t="s">
        <v>754</v>
      </c>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7"/>
    </row>
    <row r="103" spans="1:35" ht="15" customHeight="1" x14ac:dyDescent="0.3">
      <c r="A103" s="187"/>
      <c r="B103" s="52"/>
      <c r="C103" s="189" t="s">
        <v>196</v>
      </c>
      <c r="D103" s="190"/>
      <c r="E103" s="189" t="s">
        <v>202</v>
      </c>
      <c r="F103" s="191"/>
      <c r="G103" s="191"/>
      <c r="H103" s="190"/>
      <c r="I103" s="189" t="s">
        <v>204</v>
      </c>
      <c r="J103" s="191"/>
      <c r="K103" s="190"/>
      <c r="L103" s="179" t="s">
        <v>299</v>
      </c>
      <c r="M103" s="179"/>
      <c r="N103" s="179" t="s">
        <v>300</v>
      </c>
      <c r="O103" s="179"/>
      <c r="P103" s="179"/>
      <c r="Q103" s="179"/>
      <c r="R103" s="179"/>
      <c r="S103" s="179"/>
      <c r="T103" s="179"/>
      <c r="U103" s="179"/>
      <c r="V103" s="179"/>
      <c r="W103" s="179" t="s">
        <v>91</v>
      </c>
      <c r="X103" s="179"/>
      <c r="Y103" s="179"/>
      <c r="Z103" s="179"/>
      <c r="AA103" s="179"/>
      <c r="AB103" s="179" t="s">
        <v>301</v>
      </c>
      <c r="AC103" s="179"/>
      <c r="AD103" s="179"/>
      <c r="AE103" s="179"/>
      <c r="AF103" s="179" t="s">
        <v>302</v>
      </c>
      <c r="AG103" s="179"/>
      <c r="AH103" s="179"/>
      <c r="AI103" s="180"/>
    </row>
    <row r="104" spans="1:35" ht="48" customHeight="1" x14ac:dyDescent="0.3">
      <c r="A104" s="188"/>
      <c r="B104" s="86" t="s">
        <v>197</v>
      </c>
      <c r="C104" s="86" t="s">
        <v>3</v>
      </c>
      <c r="D104" s="86" t="s">
        <v>4</v>
      </c>
      <c r="E104" s="86" t="s">
        <v>198</v>
      </c>
      <c r="F104" s="86" t="s">
        <v>199</v>
      </c>
      <c r="G104" s="86" t="s">
        <v>200</v>
      </c>
      <c r="H104" s="86" t="s">
        <v>201</v>
      </c>
      <c r="I104" s="86" t="s">
        <v>5</v>
      </c>
      <c r="J104" s="87" t="s">
        <v>6</v>
      </c>
      <c r="K104" s="86" t="s">
        <v>7</v>
      </c>
      <c r="L104" s="88" t="s">
        <v>304</v>
      </c>
      <c r="M104" s="88" t="s">
        <v>305</v>
      </c>
      <c r="N104" s="88" t="s">
        <v>306</v>
      </c>
      <c r="O104" s="88" t="s">
        <v>307</v>
      </c>
      <c r="P104" s="88" t="s">
        <v>308</v>
      </c>
      <c r="Q104" s="88" t="s">
        <v>309</v>
      </c>
      <c r="R104" s="88" t="s">
        <v>310</v>
      </c>
      <c r="S104" s="88" t="s">
        <v>311</v>
      </c>
      <c r="T104" s="88" t="s">
        <v>312</v>
      </c>
      <c r="U104" s="88" t="s">
        <v>313</v>
      </c>
      <c r="V104" s="88" t="s">
        <v>314</v>
      </c>
      <c r="W104" s="88" t="s">
        <v>315</v>
      </c>
      <c r="X104" s="88" t="s">
        <v>316</v>
      </c>
      <c r="Y104" s="88" t="s">
        <v>8</v>
      </c>
      <c r="Z104" s="88" t="s">
        <v>317</v>
      </c>
      <c r="AA104" s="88" t="s">
        <v>318</v>
      </c>
      <c r="AB104" s="88" t="s">
        <v>9</v>
      </c>
      <c r="AC104" s="88" t="s">
        <v>319</v>
      </c>
      <c r="AD104" s="88" t="s">
        <v>7</v>
      </c>
      <c r="AE104" s="88" t="s">
        <v>10</v>
      </c>
      <c r="AF104" s="88" t="s">
        <v>320</v>
      </c>
      <c r="AG104" s="88" t="s">
        <v>321</v>
      </c>
      <c r="AH104" s="88" t="s">
        <v>322</v>
      </c>
      <c r="AI104" s="89" t="s">
        <v>323</v>
      </c>
    </row>
    <row r="105" spans="1:35" ht="15" customHeight="1" x14ac:dyDescent="0.3">
      <c r="A105" s="102" t="s">
        <v>721</v>
      </c>
      <c r="B105" s="90">
        <v>0.34100000000000003</v>
      </c>
      <c r="C105" s="91" t="s">
        <v>39</v>
      </c>
      <c r="D105" s="92" t="s">
        <v>522</v>
      </c>
      <c r="E105" s="92" t="s">
        <v>522</v>
      </c>
      <c r="F105" s="92" t="s">
        <v>39</v>
      </c>
      <c r="G105" s="92" t="s">
        <v>39</v>
      </c>
      <c r="H105" s="92" t="s">
        <v>119</v>
      </c>
      <c r="I105" s="92" t="s">
        <v>42</v>
      </c>
      <c r="J105" s="92" t="s">
        <v>36</v>
      </c>
      <c r="K105" s="92" t="s">
        <v>56</v>
      </c>
      <c r="L105" s="92" t="s">
        <v>66</v>
      </c>
      <c r="M105" s="92" t="s">
        <v>53</v>
      </c>
      <c r="N105" s="92" t="s">
        <v>126</v>
      </c>
      <c r="O105" s="92" t="s">
        <v>57</v>
      </c>
      <c r="P105" s="92" t="s">
        <v>60</v>
      </c>
      <c r="Q105" s="92" t="s">
        <v>181</v>
      </c>
      <c r="R105" s="92" t="s">
        <v>192</v>
      </c>
      <c r="S105" s="92" t="s">
        <v>56</v>
      </c>
      <c r="T105" s="92" t="s">
        <v>118</v>
      </c>
      <c r="U105" s="92" t="s">
        <v>66</v>
      </c>
      <c r="V105" s="92" t="s">
        <v>192</v>
      </c>
      <c r="W105" s="92" t="s">
        <v>66</v>
      </c>
      <c r="X105" s="92" t="s">
        <v>209</v>
      </c>
      <c r="Y105" s="92" t="s">
        <v>147</v>
      </c>
      <c r="Z105" s="92" t="s">
        <v>114</v>
      </c>
      <c r="AA105" s="92" t="s">
        <v>179</v>
      </c>
      <c r="AB105" s="92" t="s">
        <v>147</v>
      </c>
      <c r="AC105" s="92" t="s">
        <v>52</v>
      </c>
      <c r="AD105" s="92" t="s">
        <v>113</v>
      </c>
      <c r="AE105" s="92" t="s">
        <v>192</v>
      </c>
      <c r="AF105" s="92" t="s">
        <v>180</v>
      </c>
      <c r="AG105" s="92" t="s">
        <v>147</v>
      </c>
      <c r="AH105" s="92" t="s">
        <v>209</v>
      </c>
      <c r="AI105" s="103" t="s">
        <v>58</v>
      </c>
    </row>
    <row r="106" spans="1:35" ht="15" customHeight="1" x14ac:dyDescent="0.3">
      <c r="A106" s="102" t="s">
        <v>726</v>
      </c>
      <c r="B106" s="90">
        <v>0.32800000000000001</v>
      </c>
      <c r="C106" s="91" t="s">
        <v>54</v>
      </c>
      <c r="D106" s="92" t="s">
        <v>42</v>
      </c>
      <c r="E106" s="92" t="s">
        <v>118</v>
      </c>
      <c r="F106" s="92" t="s">
        <v>113</v>
      </c>
      <c r="G106" s="92" t="s">
        <v>54</v>
      </c>
      <c r="H106" s="92" t="s">
        <v>179</v>
      </c>
      <c r="I106" s="92" t="s">
        <v>38</v>
      </c>
      <c r="J106" s="92" t="s">
        <v>36</v>
      </c>
      <c r="K106" s="92"/>
      <c r="L106" s="92" t="s">
        <v>54</v>
      </c>
      <c r="M106" s="92" t="s">
        <v>33</v>
      </c>
      <c r="N106" s="92" t="s">
        <v>39</v>
      </c>
      <c r="O106" s="92" t="s">
        <v>104</v>
      </c>
      <c r="P106" s="92" t="s">
        <v>42</v>
      </c>
      <c r="Q106" s="92" t="s">
        <v>212</v>
      </c>
      <c r="R106" s="92" t="s">
        <v>587</v>
      </c>
      <c r="S106" s="92" t="s">
        <v>68</v>
      </c>
      <c r="T106" s="92" t="s">
        <v>117</v>
      </c>
      <c r="U106" s="92" t="s">
        <v>66</v>
      </c>
      <c r="V106" s="92" t="s">
        <v>53</v>
      </c>
      <c r="W106" s="92" t="s">
        <v>68</v>
      </c>
      <c r="X106" s="92" t="s">
        <v>180</v>
      </c>
      <c r="Y106" s="92" t="s">
        <v>36</v>
      </c>
      <c r="Z106" s="92" t="s">
        <v>126</v>
      </c>
      <c r="AA106" s="92" t="s">
        <v>587</v>
      </c>
      <c r="AB106" s="92" t="s">
        <v>118</v>
      </c>
      <c r="AC106" s="92" t="s">
        <v>39</v>
      </c>
      <c r="AD106" s="92" t="s">
        <v>119</v>
      </c>
      <c r="AE106" s="92" t="s">
        <v>179</v>
      </c>
      <c r="AF106" s="92" t="s">
        <v>192</v>
      </c>
      <c r="AG106" s="92" t="s">
        <v>65</v>
      </c>
      <c r="AH106" s="92" t="s">
        <v>154</v>
      </c>
      <c r="AI106" s="103" t="s">
        <v>113</v>
      </c>
    </row>
    <row r="107" spans="1:35" ht="15" customHeight="1" x14ac:dyDescent="0.3">
      <c r="A107" s="102" t="s">
        <v>730</v>
      </c>
      <c r="B107" s="90">
        <v>0.253</v>
      </c>
      <c r="C107" s="91" t="s">
        <v>147</v>
      </c>
      <c r="D107" s="92" t="s">
        <v>113</v>
      </c>
      <c r="E107" s="92" t="s">
        <v>54</v>
      </c>
      <c r="F107" s="92" t="s">
        <v>36</v>
      </c>
      <c r="G107" s="92" t="s">
        <v>66</v>
      </c>
      <c r="H107" s="92" t="s">
        <v>128</v>
      </c>
      <c r="I107" s="92" t="s">
        <v>39</v>
      </c>
      <c r="J107" s="92" t="s">
        <v>66</v>
      </c>
      <c r="K107" s="92" t="s">
        <v>117</v>
      </c>
      <c r="L107" s="92" t="s">
        <v>104</v>
      </c>
      <c r="M107" s="92" t="s">
        <v>86</v>
      </c>
      <c r="N107" s="92" t="s">
        <v>54</v>
      </c>
      <c r="O107" s="92" t="s">
        <v>54</v>
      </c>
      <c r="P107" s="92" t="s">
        <v>68</v>
      </c>
      <c r="Q107" s="92" t="s">
        <v>119</v>
      </c>
      <c r="R107" s="92" t="s">
        <v>86</v>
      </c>
      <c r="S107" s="92" t="s">
        <v>57</v>
      </c>
      <c r="T107" s="92" t="s">
        <v>34</v>
      </c>
      <c r="U107" s="92" t="s">
        <v>56</v>
      </c>
      <c r="V107" s="92" t="s">
        <v>85</v>
      </c>
      <c r="W107" s="92" t="s">
        <v>179</v>
      </c>
      <c r="X107" s="92" t="s">
        <v>127</v>
      </c>
      <c r="Y107" s="92" t="s">
        <v>104</v>
      </c>
      <c r="Z107" s="92" t="s">
        <v>29</v>
      </c>
      <c r="AA107" s="92" t="s">
        <v>86</v>
      </c>
      <c r="AB107" s="92" t="s">
        <v>587</v>
      </c>
      <c r="AC107" s="92" t="s">
        <v>52</v>
      </c>
      <c r="AD107" s="92" t="s">
        <v>129</v>
      </c>
      <c r="AE107" s="92" t="s">
        <v>85</v>
      </c>
      <c r="AF107" s="92" t="s">
        <v>127</v>
      </c>
      <c r="AG107" s="92" t="s">
        <v>587</v>
      </c>
      <c r="AH107" s="92" t="s">
        <v>143</v>
      </c>
      <c r="AI107" s="103" t="s">
        <v>56</v>
      </c>
    </row>
    <row r="108" spans="1:35" ht="15" customHeight="1" thickBot="1" x14ac:dyDescent="0.35">
      <c r="A108" s="104" t="s">
        <v>206</v>
      </c>
      <c r="B108" s="105">
        <v>7.8E-2</v>
      </c>
      <c r="C108" s="106">
        <v>0.08</v>
      </c>
      <c r="D108" s="107">
        <v>0.06</v>
      </c>
      <c r="E108" s="107" t="s">
        <v>67</v>
      </c>
      <c r="F108" s="107" t="s">
        <v>64</v>
      </c>
      <c r="G108" s="107">
        <v>7.0000000000000007E-2</v>
      </c>
      <c r="H108" s="107" t="s">
        <v>61</v>
      </c>
      <c r="I108" s="107" t="s">
        <v>127</v>
      </c>
      <c r="J108" s="107" t="s">
        <v>89</v>
      </c>
      <c r="K108" s="107" t="s">
        <v>89</v>
      </c>
      <c r="L108" s="107">
        <v>0.15</v>
      </c>
      <c r="M108" s="107" t="s">
        <v>89</v>
      </c>
      <c r="N108" s="107" t="s">
        <v>118</v>
      </c>
      <c r="O108" s="107">
        <v>0.08</v>
      </c>
      <c r="P108" s="107" t="s">
        <v>128</v>
      </c>
      <c r="Q108" s="107" t="s">
        <v>89</v>
      </c>
      <c r="R108" s="107">
        <v>7.0000000000000007E-2</v>
      </c>
      <c r="S108" s="107" t="s">
        <v>64</v>
      </c>
      <c r="T108" s="107" t="s">
        <v>61</v>
      </c>
      <c r="U108" s="107" t="s">
        <v>128</v>
      </c>
      <c r="V108" s="107" t="s">
        <v>127</v>
      </c>
      <c r="W108" s="107" t="s">
        <v>89</v>
      </c>
      <c r="X108" s="107" t="s">
        <v>67</v>
      </c>
      <c r="Y108" s="107" t="s">
        <v>117</v>
      </c>
      <c r="Z108" s="107" t="s">
        <v>85</v>
      </c>
      <c r="AA108" s="107" t="s">
        <v>85</v>
      </c>
      <c r="AB108" s="107" t="s">
        <v>64</v>
      </c>
      <c r="AC108" s="107">
        <v>0.08</v>
      </c>
      <c r="AD108" s="107" t="s">
        <v>128</v>
      </c>
      <c r="AE108" s="107" t="s">
        <v>85</v>
      </c>
      <c r="AF108" s="107" t="s">
        <v>89</v>
      </c>
      <c r="AG108" s="107" t="s">
        <v>67</v>
      </c>
      <c r="AH108" s="107" t="s">
        <v>87</v>
      </c>
      <c r="AI108" s="108" t="s">
        <v>64</v>
      </c>
    </row>
    <row r="109" spans="1:35" ht="15" customHeight="1" thickTop="1" thickBot="1" x14ac:dyDescent="0.35">
      <c r="A109" s="95"/>
      <c r="B109" s="73"/>
      <c r="C109" s="82"/>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row>
    <row r="110" spans="1:35" ht="20.100000000000001" customHeight="1" thickTop="1" x14ac:dyDescent="0.3">
      <c r="A110" s="181" t="s">
        <v>748</v>
      </c>
      <c r="B110" s="182"/>
      <c r="C110" s="182"/>
      <c r="D110" s="182"/>
      <c r="E110" s="182"/>
      <c r="F110" s="182"/>
      <c r="G110" s="182"/>
      <c r="H110" s="182"/>
      <c r="I110" s="182"/>
      <c r="J110" s="182"/>
      <c r="K110" s="182"/>
      <c r="L110" s="182"/>
      <c r="M110" s="182"/>
      <c r="N110" s="183"/>
      <c r="O110" s="100"/>
      <c r="P110" s="51"/>
      <c r="Q110" s="51"/>
      <c r="R110" s="51"/>
      <c r="S110" s="51"/>
      <c r="T110" s="51"/>
      <c r="U110" s="51"/>
      <c r="V110" s="51"/>
      <c r="W110" s="51"/>
      <c r="X110" s="51"/>
      <c r="Y110" s="51"/>
      <c r="Z110" s="51"/>
      <c r="AA110" s="51"/>
      <c r="AB110" s="51"/>
      <c r="AC110" s="51"/>
      <c r="AD110" s="51"/>
      <c r="AE110" s="51"/>
      <c r="AF110" s="51"/>
      <c r="AG110" s="51"/>
      <c r="AH110" s="51"/>
      <c r="AI110" s="9"/>
    </row>
    <row r="111" spans="1:35" ht="55.2" customHeight="1" thickBot="1" x14ac:dyDescent="0.35">
      <c r="A111" s="184"/>
      <c r="B111" s="185"/>
      <c r="C111" s="185"/>
      <c r="D111" s="185"/>
      <c r="E111" s="185"/>
      <c r="F111" s="185"/>
      <c r="G111" s="185"/>
      <c r="H111" s="185"/>
      <c r="I111" s="185"/>
      <c r="J111" s="185"/>
      <c r="K111" s="185"/>
      <c r="L111" s="185"/>
      <c r="M111" s="185"/>
      <c r="N111" s="186"/>
      <c r="O111" s="101"/>
      <c r="P111" s="58"/>
      <c r="Q111" s="58"/>
      <c r="R111" s="58"/>
      <c r="S111" s="58"/>
      <c r="T111" s="58"/>
      <c r="U111" s="58"/>
      <c r="V111" s="58"/>
      <c r="W111" s="58"/>
      <c r="X111" s="58"/>
      <c r="Y111" s="58"/>
      <c r="Z111" s="58"/>
      <c r="AA111" s="58"/>
      <c r="AB111" s="58"/>
      <c r="AC111" s="58"/>
      <c r="AD111" s="58"/>
      <c r="AE111" s="58"/>
      <c r="AF111" s="58"/>
      <c r="AG111" s="58"/>
      <c r="AH111" s="58"/>
      <c r="AI111" s="59"/>
    </row>
    <row r="112" spans="1:35" ht="15" customHeight="1" thickTop="1" x14ac:dyDescent="0.3">
      <c r="A112" s="55" t="s">
        <v>754</v>
      </c>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7"/>
    </row>
    <row r="113" spans="1:35" ht="15" customHeight="1" x14ac:dyDescent="0.3">
      <c r="A113" s="187"/>
      <c r="B113" s="52"/>
      <c r="C113" s="189" t="s">
        <v>196</v>
      </c>
      <c r="D113" s="190"/>
      <c r="E113" s="189" t="s">
        <v>202</v>
      </c>
      <c r="F113" s="191"/>
      <c r="G113" s="191"/>
      <c r="H113" s="190"/>
      <c r="I113" s="189" t="s">
        <v>204</v>
      </c>
      <c r="J113" s="191"/>
      <c r="K113" s="190"/>
      <c r="L113" s="179" t="s">
        <v>299</v>
      </c>
      <c r="M113" s="179"/>
      <c r="N113" s="179" t="s">
        <v>300</v>
      </c>
      <c r="O113" s="179"/>
      <c r="P113" s="179"/>
      <c r="Q113" s="179"/>
      <c r="R113" s="179"/>
      <c r="S113" s="179"/>
      <c r="T113" s="179"/>
      <c r="U113" s="179"/>
      <c r="V113" s="179"/>
      <c r="W113" s="179" t="s">
        <v>91</v>
      </c>
      <c r="X113" s="179"/>
      <c r="Y113" s="179"/>
      <c r="Z113" s="179"/>
      <c r="AA113" s="179"/>
      <c r="AB113" s="179" t="s">
        <v>301</v>
      </c>
      <c r="AC113" s="179"/>
      <c r="AD113" s="179"/>
      <c r="AE113" s="179"/>
      <c r="AF113" s="179" t="s">
        <v>302</v>
      </c>
      <c r="AG113" s="179"/>
      <c r="AH113" s="179"/>
      <c r="AI113" s="180"/>
    </row>
    <row r="114" spans="1:35" ht="48" customHeight="1" x14ac:dyDescent="0.3">
      <c r="A114" s="188"/>
      <c r="B114" s="86" t="s">
        <v>197</v>
      </c>
      <c r="C114" s="86" t="s">
        <v>3</v>
      </c>
      <c r="D114" s="86" t="s">
        <v>4</v>
      </c>
      <c r="E114" s="86" t="s">
        <v>198</v>
      </c>
      <c r="F114" s="86" t="s">
        <v>199</v>
      </c>
      <c r="G114" s="86" t="s">
        <v>200</v>
      </c>
      <c r="H114" s="86" t="s">
        <v>201</v>
      </c>
      <c r="I114" s="86" t="s">
        <v>5</v>
      </c>
      <c r="J114" s="87" t="s">
        <v>6</v>
      </c>
      <c r="K114" s="86" t="s">
        <v>7</v>
      </c>
      <c r="L114" s="88" t="s">
        <v>304</v>
      </c>
      <c r="M114" s="88" t="s">
        <v>305</v>
      </c>
      <c r="N114" s="88" t="s">
        <v>306</v>
      </c>
      <c r="O114" s="88" t="s">
        <v>307</v>
      </c>
      <c r="P114" s="88" t="s">
        <v>308</v>
      </c>
      <c r="Q114" s="88" t="s">
        <v>309</v>
      </c>
      <c r="R114" s="88" t="s">
        <v>310</v>
      </c>
      <c r="S114" s="88" t="s">
        <v>311</v>
      </c>
      <c r="T114" s="88" t="s">
        <v>312</v>
      </c>
      <c r="U114" s="88" t="s">
        <v>313</v>
      </c>
      <c r="V114" s="88" t="s">
        <v>314</v>
      </c>
      <c r="W114" s="88" t="s">
        <v>315</v>
      </c>
      <c r="X114" s="88" t="s">
        <v>316</v>
      </c>
      <c r="Y114" s="88" t="s">
        <v>8</v>
      </c>
      <c r="Z114" s="88" t="s">
        <v>317</v>
      </c>
      <c r="AA114" s="88" t="s">
        <v>318</v>
      </c>
      <c r="AB114" s="88" t="s">
        <v>9</v>
      </c>
      <c r="AC114" s="88" t="s">
        <v>319</v>
      </c>
      <c r="AD114" s="88" t="s">
        <v>7</v>
      </c>
      <c r="AE114" s="88" t="s">
        <v>10</v>
      </c>
      <c r="AF114" s="88" t="s">
        <v>320</v>
      </c>
      <c r="AG114" s="88" t="s">
        <v>321</v>
      </c>
      <c r="AH114" s="88" t="s">
        <v>322</v>
      </c>
      <c r="AI114" s="89" t="s">
        <v>323</v>
      </c>
    </row>
    <row r="115" spans="1:35" ht="15" customHeight="1" x14ac:dyDescent="0.3">
      <c r="A115" s="102" t="s">
        <v>736</v>
      </c>
      <c r="B115" s="90">
        <v>0.376</v>
      </c>
      <c r="C115" s="91" t="s">
        <v>119</v>
      </c>
      <c r="D115" s="92" t="s">
        <v>522</v>
      </c>
      <c r="E115" s="92" t="s">
        <v>56</v>
      </c>
      <c r="F115" s="92" t="s">
        <v>180</v>
      </c>
      <c r="G115" s="92" t="s">
        <v>42</v>
      </c>
      <c r="H115" s="92" t="s">
        <v>53</v>
      </c>
      <c r="I115" s="92" t="s">
        <v>56</v>
      </c>
      <c r="J115" s="92" t="s">
        <v>522</v>
      </c>
      <c r="K115" s="92" t="s">
        <v>53</v>
      </c>
      <c r="L115" s="92" t="s">
        <v>32</v>
      </c>
      <c r="M115" s="92" t="s">
        <v>117</v>
      </c>
      <c r="N115" s="92" t="s">
        <v>155</v>
      </c>
      <c r="O115" s="92">
        <v>0.53</v>
      </c>
      <c r="P115" s="92" t="s">
        <v>171</v>
      </c>
      <c r="Q115" s="92" t="s">
        <v>205</v>
      </c>
      <c r="R115" s="92" t="s">
        <v>113</v>
      </c>
      <c r="S115" s="92" t="s">
        <v>142</v>
      </c>
      <c r="T115" s="92" t="s">
        <v>119</v>
      </c>
      <c r="U115" s="92" t="s">
        <v>587</v>
      </c>
      <c r="V115" s="92" t="s">
        <v>60</v>
      </c>
      <c r="W115" s="92" t="s">
        <v>142</v>
      </c>
      <c r="X115" s="92" t="s">
        <v>142</v>
      </c>
      <c r="Y115" s="92" t="s">
        <v>34</v>
      </c>
      <c r="Z115" s="92" t="s">
        <v>522</v>
      </c>
      <c r="AA115" s="92" t="s">
        <v>126</v>
      </c>
      <c r="AB115" s="92" t="s">
        <v>55</v>
      </c>
      <c r="AC115" s="92" t="s">
        <v>53</v>
      </c>
      <c r="AD115" s="92" t="s">
        <v>56</v>
      </c>
      <c r="AE115" s="92" t="s">
        <v>113</v>
      </c>
      <c r="AF115" s="92" t="s">
        <v>129</v>
      </c>
      <c r="AG115" s="92" t="s">
        <v>192</v>
      </c>
      <c r="AH115" s="92" t="s">
        <v>52</v>
      </c>
      <c r="AI115" s="103" t="s">
        <v>205</v>
      </c>
    </row>
    <row r="116" spans="1:35" ht="15" customHeight="1" x14ac:dyDescent="0.3">
      <c r="A116" s="102" t="s">
        <v>740</v>
      </c>
      <c r="B116" s="90">
        <v>0.26400000000000001</v>
      </c>
      <c r="C116" s="91" t="s">
        <v>52</v>
      </c>
      <c r="D116" s="92" t="s">
        <v>147</v>
      </c>
      <c r="E116" s="92" t="s">
        <v>39</v>
      </c>
      <c r="F116" s="92" t="s">
        <v>118</v>
      </c>
      <c r="G116" s="92" t="s">
        <v>42</v>
      </c>
      <c r="H116" s="92" t="s">
        <v>52</v>
      </c>
      <c r="I116" s="92" t="s">
        <v>117</v>
      </c>
      <c r="J116" s="92" t="s">
        <v>54</v>
      </c>
      <c r="K116" s="92" t="s">
        <v>58</v>
      </c>
      <c r="L116" s="92" t="s">
        <v>86</v>
      </c>
      <c r="M116" s="92" t="s">
        <v>173</v>
      </c>
      <c r="N116" s="92" t="s">
        <v>61</v>
      </c>
      <c r="O116" s="92" t="s">
        <v>126</v>
      </c>
      <c r="P116" s="92">
        <v>0.09</v>
      </c>
      <c r="Q116" s="92" t="s">
        <v>86</v>
      </c>
      <c r="R116" s="92" t="s">
        <v>103</v>
      </c>
      <c r="S116" s="92" t="s">
        <v>86</v>
      </c>
      <c r="T116" s="92" t="s">
        <v>87</v>
      </c>
      <c r="U116" s="92" t="s">
        <v>104</v>
      </c>
      <c r="V116" s="92" t="s">
        <v>56</v>
      </c>
      <c r="W116" s="92" t="s">
        <v>88</v>
      </c>
      <c r="X116" s="92" t="s">
        <v>129</v>
      </c>
      <c r="Y116" s="92" t="s">
        <v>86</v>
      </c>
      <c r="Z116" s="92" t="s">
        <v>87</v>
      </c>
      <c r="AA116" s="92">
        <v>0.77</v>
      </c>
      <c r="AB116" s="92" t="s">
        <v>88</v>
      </c>
      <c r="AC116" s="92" t="s">
        <v>62</v>
      </c>
      <c r="AD116" s="92" t="s">
        <v>42</v>
      </c>
      <c r="AE116" s="92" t="s">
        <v>155</v>
      </c>
      <c r="AF116" s="92" t="s">
        <v>31</v>
      </c>
      <c r="AG116" s="92" t="s">
        <v>67</v>
      </c>
      <c r="AH116" s="92" t="s">
        <v>87</v>
      </c>
      <c r="AI116" s="103" t="s">
        <v>64</v>
      </c>
    </row>
    <row r="117" spans="1:35" ht="15" customHeight="1" x14ac:dyDescent="0.3">
      <c r="A117" s="102" t="s">
        <v>743</v>
      </c>
      <c r="B117" s="90">
        <v>0.17799999999999999</v>
      </c>
      <c r="C117" s="91" t="s">
        <v>126</v>
      </c>
      <c r="D117" s="92" t="s">
        <v>114</v>
      </c>
      <c r="E117" s="92" t="s">
        <v>65</v>
      </c>
      <c r="F117" s="92" t="s">
        <v>114</v>
      </c>
      <c r="G117" s="92" t="s">
        <v>65</v>
      </c>
      <c r="H117" s="92" t="s">
        <v>127</v>
      </c>
      <c r="I117" s="92" t="s">
        <v>129</v>
      </c>
      <c r="J117" s="92" t="s">
        <v>212</v>
      </c>
      <c r="K117" s="92" t="s">
        <v>115</v>
      </c>
      <c r="L117" s="92" t="s">
        <v>212</v>
      </c>
      <c r="M117" s="92" t="s">
        <v>86</v>
      </c>
      <c r="N117" s="92" t="s">
        <v>116</v>
      </c>
      <c r="O117" s="92" t="s">
        <v>62</v>
      </c>
      <c r="P117" s="92" t="s">
        <v>67</v>
      </c>
      <c r="Q117" s="92" t="s">
        <v>114</v>
      </c>
      <c r="R117" s="92" t="s">
        <v>89</v>
      </c>
      <c r="S117" s="92" t="s">
        <v>104</v>
      </c>
      <c r="T117" s="92" t="s">
        <v>181</v>
      </c>
      <c r="U117" s="92" t="s">
        <v>62</v>
      </c>
      <c r="V117" s="92" t="s">
        <v>84</v>
      </c>
      <c r="W117" s="92" t="s">
        <v>147</v>
      </c>
      <c r="X117" s="92" t="s">
        <v>85</v>
      </c>
      <c r="Y117" s="92" t="s">
        <v>118</v>
      </c>
      <c r="Z117" s="92" t="s">
        <v>180</v>
      </c>
      <c r="AA117" s="92" t="s">
        <v>86</v>
      </c>
      <c r="AB117" s="92" t="s">
        <v>42</v>
      </c>
      <c r="AC117" s="92" t="s">
        <v>65</v>
      </c>
      <c r="AD117" s="92" t="s">
        <v>166</v>
      </c>
      <c r="AE117" s="92" t="s">
        <v>61</v>
      </c>
      <c r="AF117" s="92" t="s">
        <v>85</v>
      </c>
      <c r="AG117" s="92" t="s">
        <v>58</v>
      </c>
      <c r="AH117" s="92" t="s">
        <v>522</v>
      </c>
      <c r="AI117" s="103" t="s">
        <v>147</v>
      </c>
    </row>
    <row r="118" spans="1:35" ht="15" customHeight="1" x14ac:dyDescent="0.3">
      <c r="A118" s="102" t="s">
        <v>746</v>
      </c>
      <c r="B118" s="90">
        <v>0.14699999999999999</v>
      </c>
      <c r="C118" s="91" t="s">
        <v>116</v>
      </c>
      <c r="D118" s="92" t="s">
        <v>117</v>
      </c>
      <c r="E118" s="92" t="s">
        <v>128</v>
      </c>
      <c r="F118" s="92" t="s">
        <v>116</v>
      </c>
      <c r="G118" s="92" t="s">
        <v>117</v>
      </c>
      <c r="H118" s="92" t="s">
        <v>166</v>
      </c>
      <c r="I118" s="92" t="s">
        <v>117</v>
      </c>
      <c r="J118" s="92" t="s">
        <v>126</v>
      </c>
      <c r="K118" s="92" t="s">
        <v>212</v>
      </c>
      <c r="L118" s="92" t="s">
        <v>116</v>
      </c>
      <c r="M118" s="92" t="s">
        <v>127</v>
      </c>
      <c r="N118" s="92" t="s">
        <v>62</v>
      </c>
      <c r="O118" s="92" t="s">
        <v>154</v>
      </c>
      <c r="P118" s="92" t="s">
        <v>65</v>
      </c>
      <c r="Q118" s="92" t="s">
        <v>147</v>
      </c>
      <c r="R118" s="92" t="s">
        <v>128</v>
      </c>
      <c r="S118" s="92" t="s">
        <v>117</v>
      </c>
      <c r="T118" s="92" t="s">
        <v>62</v>
      </c>
      <c r="U118" s="92" t="s">
        <v>67</v>
      </c>
      <c r="V118" s="92" t="s">
        <v>65</v>
      </c>
      <c r="W118" s="92" t="s">
        <v>117</v>
      </c>
      <c r="X118" s="92" t="s">
        <v>154</v>
      </c>
      <c r="Y118" s="92" t="s">
        <v>126</v>
      </c>
      <c r="Z118" s="92" t="s">
        <v>114</v>
      </c>
      <c r="AA118" s="92" t="s">
        <v>67</v>
      </c>
      <c r="AB118" s="92" t="s">
        <v>166</v>
      </c>
      <c r="AC118" s="92" t="s">
        <v>117</v>
      </c>
      <c r="AD118" s="92" t="s">
        <v>116</v>
      </c>
      <c r="AE118" s="92" t="s">
        <v>116</v>
      </c>
      <c r="AF118" s="92" t="s">
        <v>154</v>
      </c>
      <c r="AG118" s="92" t="s">
        <v>65</v>
      </c>
      <c r="AH118" s="92" t="s">
        <v>36</v>
      </c>
      <c r="AI118" s="103" t="s">
        <v>212</v>
      </c>
    </row>
    <row r="119" spans="1:35" ht="15" customHeight="1" thickBot="1" x14ac:dyDescent="0.35">
      <c r="A119" s="104" t="s">
        <v>206</v>
      </c>
      <c r="B119" s="105">
        <v>3.5000000000000003E-2</v>
      </c>
      <c r="C119" s="106" t="s">
        <v>85</v>
      </c>
      <c r="D119" s="107">
        <v>0.01</v>
      </c>
      <c r="E119" s="107" t="s">
        <v>88</v>
      </c>
      <c r="F119" s="107">
        <v>0.05</v>
      </c>
      <c r="G119" s="107" t="s">
        <v>84</v>
      </c>
      <c r="H119" s="107">
        <v>0.03</v>
      </c>
      <c r="I119" s="107">
        <v>0.05</v>
      </c>
      <c r="J119" s="107">
        <v>0.01</v>
      </c>
      <c r="K119" s="107" t="s">
        <v>84</v>
      </c>
      <c r="L119" s="107" t="s">
        <v>89</v>
      </c>
      <c r="M119" s="107">
        <v>0.03</v>
      </c>
      <c r="N119" s="107" t="s">
        <v>115</v>
      </c>
      <c r="O119" s="107" t="s">
        <v>86</v>
      </c>
      <c r="P119" s="107" t="s">
        <v>61</v>
      </c>
      <c r="Q119" s="107" t="s">
        <v>61</v>
      </c>
      <c r="R119" s="107" t="s">
        <v>87</v>
      </c>
      <c r="S119" s="107">
        <v>7.0000000000000007E-2</v>
      </c>
      <c r="T119" s="107" t="s">
        <v>88</v>
      </c>
      <c r="U119" s="107" t="s">
        <v>87</v>
      </c>
      <c r="V119" s="107" t="s">
        <v>61</v>
      </c>
      <c r="W119" s="107" t="s">
        <v>85</v>
      </c>
      <c r="X119" s="107" t="s">
        <v>64</v>
      </c>
      <c r="Y119" s="107">
        <v>7.0000000000000007E-2</v>
      </c>
      <c r="Z119" s="107" t="s">
        <v>86</v>
      </c>
      <c r="AA119" s="107" t="s">
        <v>87</v>
      </c>
      <c r="AB119" s="107" t="s">
        <v>61</v>
      </c>
      <c r="AC119" s="107" t="s">
        <v>84</v>
      </c>
      <c r="AD119" s="107" t="s">
        <v>84</v>
      </c>
      <c r="AE119" s="107" t="s">
        <v>84</v>
      </c>
      <c r="AF119" s="107" t="s">
        <v>88</v>
      </c>
      <c r="AG119" s="107" t="s">
        <v>86</v>
      </c>
      <c r="AH119" s="107" t="s">
        <v>87</v>
      </c>
      <c r="AI119" s="108" t="s">
        <v>61</v>
      </c>
    </row>
    <row r="120" spans="1:35" ht="14.4" thickTop="1" x14ac:dyDescent="0.25"/>
  </sheetData>
  <sheetProtection algorithmName="SHA-512" hashValue="UDCVcwXqjHvBAHqDsUIXq6TnuJy9gkvm1pcWQHIbw/oEqmW7QtBRtlrP7jFzUjGQFSi4Z9nwueboryZg0yRp7A==" saltValue="bRnK70wtINsBGWtR3oueHg==" spinCount="100000" sheet="1" objects="1" scenarios="1"/>
  <mergeCells count="109">
    <mergeCell ref="AF6:AI6"/>
    <mergeCell ref="A2:J2"/>
    <mergeCell ref="A12:J13"/>
    <mergeCell ref="A15:A16"/>
    <mergeCell ref="C15:D15"/>
    <mergeCell ref="E15:H15"/>
    <mergeCell ref="I15:K15"/>
    <mergeCell ref="L15:V15"/>
    <mergeCell ref="W15:AA15"/>
    <mergeCell ref="AB15:AE15"/>
    <mergeCell ref="AF15:AI15"/>
    <mergeCell ref="AB6:AE6"/>
    <mergeCell ref="A6:A7"/>
    <mergeCell ref="C6:D6"/>
    <mergeCell ref="E6:H6"/>
    <mergeCell ref="A3:J4"/>
    <mergeCell ref="I6:K6"/>
    <mergeCell ref="W6:AA6"/>
    <mergeCell ref="L6:V6"/>
    <mergeCell ref="A21:J22"/>
    <mergeCell ref="A24:A25"/>
    <mergeCell ref="C24:D24"/>
    <mergeCell ref="E24:H24"/>
    <mergeCell ref="I24:K24"/>
    <mergeCell ref="L24:V24"/>
    <mergeCell ref="W24:AA24"/>
    <mergeCell ref="AB24:AE24"/>
    <mergeCell ref="AF24:AI24"/>
    <mergeCell ref="AB33:AE33"/>
    <mergeCell ref="AF33:AI33"/>
    <mergeCell ref="A30:K31"/>
    <mergeCell ref="A39:K40"/>
    <mergeCell ref="A42:A43"/>
    <mergeCell ref="C42:D42"/>
    <mergeCell ref="E42:H42"/>
    <mergeCell ref="I42:K42"/>
    <mergeCell ref="L42:V42"/>
    <mergeCell ref="W42:AA42"/>
    <mergeCell ref="AB42:AE42"/>
    <mergeCell ref="AF42:AI42"/>
    <mergeCell ref="A33:A34"/>
    <mergeCell ref="C33:D33"/>
    <mergeCell ref="E33:H33"/>
    <mergeCell ref="I33:K33"/>
    <mergeCell ref="L33:V33"/>
    <mergeCell ref="W33:AA33"/>
    <mergeCell ref="L51:V51"/>
    <mergeCell ref="W51:AA51"/>
    <mergeCell ref="AB51:AE51"/>
    <mergeCell ref="AF51:AI51"/>
    <mergeCell ref="A48:M49"/>
    <mergeCell ref="A51:A52"/>
    <mergeCell ref="C51:D51"/>
    <mergeCell ref="E51:H51"/>
    <mergeCell ref="I51:K51"/>
    <mergeCell ref="A82:M83"/>
    <mergeCell ref="A85:A86"/>
    <mergeCell ref="C85:D85"/>
    <mergeCell ref="E85:H85"/>
    <mergeCell ref="I85:K85"/>
    <mergeCell ref="L85:V85"/>
    <mergeCell ref="A57:M58"/>
    <mergeCell ref="L60:V60"/>
    <mergeCell ref="AF60:AI60"/>
    <mergeCell ref="A67:M68"/>
    <mergeCell ref="A70:A71"/>
    <mergeCell ref="C70:D70"/>
    <mergeCell ref="E70:H70"/>
    <mergeCell ref="I70:K70"/>
    <mergeCell ref="L70:V70"/>
    <mergeCell ref="W70:AA70"/>
    <mergeCell ref="AB70:AE70"/>
    <mergeCell ref="AF70:AI70"/>
    <mergeCell ref="A60:A61"/>
    <mergeCell ref="C60:D60"/>
    <mergeCell ref="E60:H60"/>
    <mergeCell ref="I60:K60"/>
    <mergeCell ref="W60:AA60"/>
    <mergeCell ref="AB60:AE60"/>
    <mergeCell ref="W85:AA85"/>
    <mergeCell ref="AB85:AE85"/>
    <mergeCell ref="AF85:AI85"/>
    <mergeCell ref="A94:A95"/>
    <mergeCell ref="C94:D94"/>
    <mergeCell ref="E94:H94"/>
    <mergeCell ref="I94:K94"/>
    <mergeCell ref="L94:V94"/>
    <mergeCell ref="W94:AA94"/>
    <mergeCell ref="AB94:AE94"/>
    <mergeCell ref="AF94:AI94"/>
    <mergeCell ref="A91:N92"/>
    <mergeCell ref="W103:AA103"/>
    <mergeCell ref="AB103:AE103"/>
    <mergeCell ref="AF103:AI103"/>
    <mergeCell ref="A100:O101"/>
    <mergeCell ref="A103:A104"/>
    <mergeCell ref="C103:D103"/>
    <mergeCell ref="E103:H103"/>
    <mergeCell ref="I103:K103"/>
    <mergeCell ref="L103:V103"/>
    <mergeCell ref="W113:AA113"/>
    <mergeCell ref="AB113:AE113"/>
    <mergeCell ref="AF113:AI113"/>
    <mergeCell ref="A110:N111"/>
    <mergeCell ref="A113:A114"/>
    <mergeCell ref="C113:D113"/>
    <mergeCell ref="E113:H113"/>
    <mergeCell ref="I113:K113"/>
    <mergeCell ref="L113:V11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C9:C10 D8:AI10 C17:AH19 AI17:AI19 D26:AG28 AH26:AI28 C27:C28 AF35:AH37 AI35:AI37 AB35:AD37 R35:X37 Z35:AA37 Y36:Y37 C36:D37 E35:J37 K35:O37 P35:Q36 AE35:AE37 C44:AH46 AI45:AI46 C53:AH55 AI53:AI55 C62:AH65 AI62:AI65 C72:AH80 AI72:AI80 B80 C87:AI89 C96:AI98 C105:AH105 AI105:AI108 E108:AH108 C115:AH119 AI115:AI119 C107:AH107 C106:J106 L106:AH106"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B9446-F53B-4D96-8855-05EE6BE81438}">
  <sheetPr>
    <pageSetUpPr fitToPage="1"/>
  </sheetPr>
  <dimension ref="A1:AI15"/>
  <sheetViews>
    <sheetView showGridLines="0" zoomScale="86" zoomScaleNormal="86" workbookViewId="0"/>
  </sheetViews>
  <sheetFormatPr defaultColWidth="9.109375" defaultRowHeight="13.8" x14ac:dyDescent="0.25"/>
  <cols>
    <col min="1" max="1" width="63.44140625" style="3" customWidth="1"/>
    <col min="2" max="35" width="11.77734375" style="3" customWidth="1"/>
    <col min="36" max="16384" width="9.109375" style="3"/>
  </cols>
  <sheetData>
    <row r="1" spans="1:35" ht="25.8" x14ac:dyDescent="0.5">
      <c r="A1" s="30" t="str">
        <f>HYPERLINK("#Contents!A1","Return to Contents")</f>
        <v>Return to Contents</v>
      </c>
      <c r="B1" s="45" t="s">
        <v>294</v>
      </c>
      <c r="C1" s="45"/>
      <c r="D1" s="45"/>
      <c r="E1" s="45"/>
      <c r="F1" s="45"/>
      <c r="G1" s="45"/>
      <c r="H1" s="45"/>
      <c r="I1" s="45"/>
      <c r="J1" s="45"/>
      <c r="K1" s="45"/>
      <c r="L1" s="45"/>
      <c r="M1" s="45"/>
      <c r="N1" s="45"/>
      <c r="O1" s="24"/>
      <c r="P1" s="24"/>
      <c r="Q1" s="24"/>
      <c r="R1" s="24"/>
      <c r="S1" s="24"/>
      <c r="T1" s="24"/>
      <c r="U1"/>
    </row>
    <row r="2" spans="1:35" ht="78" customHeight="1" thickBot="1" x14ac:dyDescent="0.35">
      <c r="A2" s="195" t="s">
        <v>732</v>
      </c>
      <c r="B2" s="195"/>
      <c r="C2" s="195"/>
      <c r="D2" s="195"/>
      <c r="E2" s="195"/>
      <c r="F2" s="195"/>
      <c r="G2" s="195"/>
      <c r="H2" s="195"/>
      <c r="I2" s="195"/>
      <c r="J2" s="195"/>
      <c r="K2" s="195"/>
      <c r="L2" s="195"/>
      <c r="M2" s="195"/>
      <c r="N2" s="195"/>
      <c r="O2" s="195"/>
      <c r="P2" s="25"/>
      <c r="Q2" s="25"/>
      <c r="R2" s="44"/>
      <c r="S2" s="44"/>
      <c r="T2" s="44"/>
      <c r="U2"/>
    </row>
    <row r="3" spans="1:35" customFormat="1" ht="16.2" thickTop="1" x14ac:dyDescent="0.3">
      <c r="A3" s="43"/>
      <c r="B3" s="43"/>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344</v>
      </c>
      <c r="C6" s="32" t="s">
        <v>345</v>
      </c>
      <c r="D6" s="32" t="s">
        <v>529</v>
      </c>
      <c r="E6" s="32" t="s">
        <v>289</v>
      </c>
      <c r="F6" s="32" t="s">
        <v>347</v>
      </c>
      <c r="G6" s="32" t="s">
        <v>538</v>
      </c>
      <c r="H6" s="32" t="s">
        <v>453</v>
      </c>
      <c r="I6" s="32" t="s">
        <v>359</v>
      </c>
      <c r="J6" s="32" t="s">
        <v>454</v>
      </c>
      <c r="K6" s="32" t="s">
        <v>455</v>
      </c>
      <c r="L6" s="32" t="s">
        <v>412</v>
      </c>
      <c r="M6" s="32" t="s">
        <v>352</v>
      </c>
      <c r="N6" s="32" t="s">
        <v>121</v>
      </c>
      <c r="O6" s="32" t="s">
        <v>120</v>
      </c>
      <c r="P6" s="32" t="s">
        <v>160</v>
      </c>
      <c r="Q6" s="32" t="s">
        <v>183</v>
      </c>
      <c r="R6" s="32" t="s">
        <v>223</v>
      </c>
      <c r="S6" s="32" t="s">
        <v>353</v>
      </c>
      <c r="T6" s="32" t="s">
        <v>354</v>
      </c>
      <c r="U6" s="32" t="s">
        <v>70</v>
      </c>
      <c r="V6" s="32" t="s">
        <v>501</v>
      </c>
      <c r="W6" s="32" t="s">
        <v>356</v>
      </c>
      <c r="X6" s="32" t="s">
        <v>417</v>
      </c>
      <c r="Y6" s="32" t="s">
        <v>18</v>
      </c>
      <c r="Z6" s="32" t="s">
        <v>418</v>
      </c>
      <c r="AA6" s="32" t="s">
        <v>358</v>
      </c>
      <c r="AB6" s="32" t="s">
        <v>349</v>
      </c>
      <c r="AC6" s="32" t="s">
        <v>360</v>
      </c>
      <c r="AD6" s="32" t="s">
        <v>82</v>
      </c>
      <c r="AE6" s="32" t="s">
        <v>411</v>
      </c>
      <c r="AF6" s="32" t="s">
        <v>362</v>
      </c>
      <c r="AG6" s="32" t="s">
        <v>363</v>
      </c>
      <c r="AH6" s="32" t="s">
        <v>81</v>
      </c>
      <c r="AI6" s="32" t="s">
        <v>422</v>
      </c>
    </row>
    <row r="7" spans="1:35" customFormat="1" ht="19.95" customHeight="1" x14ac:dyDescent="0.35">
      <c r="A7" s="35" t="s">
        <v>721</v>
      </c>
      <c r="B7" s="31" t="s">
        <v>722</v>
      </c>
      <c r="C7" s="31" t="s">
        <v>723</v>
      </c>
      <c r="D7" s="31" t="s">
        <v>591</v>
      </c>
      <c r="E7" s="31" t="s">
        <v>263</v>
      </c>
      <c r="F7" s="31" t="s">
        <v>240</v>
      </c>
      <c r="G7" s="31" t="s">
        <v>593</v>
      </c>
      <c r="H7" s="31" t="s">
        <v>412</v>
      </c>
      <c r="I7" s="31" t="s">
        <v>563</v>
      </c>
      <c r="J7" s="31" t="s">
        <v>288</v>
      </c>
      <c r="K7" s="31" t="s">
        <v>548</v>
      </c>
      <c r="L7" s="31" t="s">
        <v>253</v>
      </c>
      <c r="M7" s="31" t="s">
        <v>563</v>
      </c>
      <c r="N7" s="31" t="s">
        <v>134</v>
      </c>
      <c r="O7" s="31" t="s">
        <v>131</v>
      </c>
      <c r="P7" s="31" t="s">
        <v>75</v>
      </c>
      <c r="Q7" s="31" t="s">
        <v>133</v>
      </c>
      <c r="R7" s="31" t="s">
        <v>230</v>
      </c>
      <c r="S7" s="31" t="s">
        <v>474</v>
      </c>
      <c r="T7" s="31" t="s">
        <v>227</v>
      </c>
      <c r="U7" s="31" t="s">
        <v>81</v>
      </c>
      <c r="V7" s="31" t="s">
        <v>150</v>
      </c>
      <c r="W7" s="31" t="s">
        <v>224</v>
      </c>
      <c r="X7" s="31" t="s">
        <v>506</v>
      </c>
      <c r="Y7" s="31" t="s">
        <v>165</v>
      </c>
      <c r="Z7" s="31" t="s">
        <v>19</v>
      </c>
      <c r="AA7" s="31" t="s">
        <v>523</v>
      </c>
      <c r="AB7" s="31" t="s">
        <v>475</v>
      </c>
      <c r="AC7" s="31" t="s">
        <v>95</v>
      </c>
      <c r="AD7" s="31" t="s">
        <v>134</v>
      </c>
      <c r="AE7" s="31" t="s">
        <v>724</v>
      </c>
      <c r="AF7" s="31" t="s">
        <v>178</v>
      </c>
      <c r="AG7" s="31" t="s">
        <v>131</v>
      </c>
      <c r="AH7" s="31" t="s">
        <v>76</v>
      </c>
      <c r="AI7" s="31" t="s">
        <v>603</v>
      </c>
    </row>
    <row r="8" spans="1:35" customFormat="1" ht="19.95" customHeight="1" x14ac:dyDescent="0.35">
      <c r="A8" s="36" t="s">
        <v>725</v>
      </c>
      <c r="B8" s="33">
        <v>0.34100000000000003</v>
      </c>
      <c r="C8" s="37" t="s">
        <v>39</v>
      </c>
      <c r="D8" s="34" t="s">
        <v>522</v>
      </c>
      <c r="E8" s="34" t="s">
        <v>522</v>
      </c>
      <c r="F8" s="34" t="s">
        <v>39</v>
      </c>
      <c r="G8" s="34" t="s">
        <v>39</v>
      </c>
      <c r="H8" s="34" t="s">
        <v>119</v>
      </c>
      <c r="I8" s="34" t="s">
        <v>42</v>
      </c>
      <c r="J8" s="34" t="s">
        <v>36</v>
      </c>
      <c r="K8" s="34" t="s">
        <v>56</v>
      </c>
      <c r="L8" s="34" t="s">
        <v>66</v>
      </c>
      <c r="M8" s="34" t="s">
        <v>53</v>
      </c>
      <c r="N8" s="34" t="s">
        <v>126</v>
      </c>
      <c r="O8" s="34" t="s">
        <v>57</v>
      </c>
      <c r="P8" s="34" t="s">
        <v>60</v>
      </c>
      <c r="Q8" s="34" t="s">
        <v>181</v>
      </c>
      <c r="R8" s="34" t="s">
        <v>192</v>
      </c>
      <c r="S8" s="34" t="s">
        <v>56</v>
      </c>
      <c r="T8" s="34" t="s">
        <v>118</v>
      </c>
      <c r="U8" s="34" t="s">
        <v>66</v>
      </c>
      <c r="V8" s="34" t="s">
        <v>192</v>
      </c>
      <c r="W8" s="34" t="s">
        <v>66</v>
      </c>
      <c r="X8" s="34" t="s">
        <v>209</v>
      </c>
      <c r="Y8" s="34" t="s">
        <v>147</v>
      </c>
      <c r="Z8" s="34" t="s">
        <v>114</v>
      </c>
      <c r="AA8" s="34" t="s">
        <v>179</v>
      </c>
      <c r="AB8" s="34" t="s">
        <v>147</v>
      </c>
      <c r="AC8" s="34" t="s">
        <v>52</v>
      </c>
      <c r="AD8" s="34" t="s">
        <v>113</v>
      </c>
      <c r="AE8" s="34" t="s">
        <v>192</v>
      </c>
      <c r="AF8" s="34" t="s">
        <v>180</v>
      </c>
      <c r="AG8" s="34" t="s">
        <v>147</v>
      </c>
      <c r="AH8" s="34" t="s">
        <v>209</v>
      </c>
      <c r="AI8" s="34" t="s">
        <v>58</v>
      </c>
    </row>
    <row r="9" spans="1:35" customFormat="1" ht="19.95" customHeight="1" x14ac:dyDescent="0.35">
      <c r="A9" s="35" t="s">
        <v>726</v>
      </c>
      <c r="B9" s="31" t="s">
        <v>571</v>
      </c>
      <c r="C9" s="38" t="s">
        <v>238</v>
      </c>
      <c r="D9" s="31" t="s">
        <v>573</v>
      </c>
      <c r="E9" s="31" t="s">
        <v>122</v>
      </c>
      <c r="F9" s="31" t="s">
        <v>535</v>
      </c>
      <c r="G9" s="31" t="s">
        <v>281</v>
      </c>
      <c r="H9" s="31" t="s">
        <v>112</v>
      </c>
      <c r="I9" s="31" t="s">
        <v>217</v>
      </c>
      <c r="J9" s="31" t="s">
        <v>236</v>
      </c>
      <c r="K9" s="31" t="s">
        <v>441</v>
      </c>
      <c r="L9" s="31" t="s">
        <v>51</v>
      </c>
      <c r="M9" s="31" t="s">
        <v>266</v>
      </c>
      <c r="N9" s="31" t="s">
        <v>163</v>
      </c>
      <c r="O9" s="31" t="s">
        <v>46</v>
      </c>
      <c r="P9" s="31" t="s">
        <v>133</v>
      </c>
      <c r="Q9" s="31" t="s">
        <v>134</v>
      </c>
      <c r="R9" s="31" t="s">
        <v>183</v>
      </c>
      <c r="S9" s="31" t="s">
        <v>405</v>
      </c>
      <c r="T9" s="31" t="s">
        <v>333</v>
      </c>
      <c r="U9" s="31" t="s">
        <v>81</v>
      </c>
      <c r="V9" s="31" t="s">
        <v>511</v>
      </c>
      <c r="W9" s="31" t="s">
        <v>437</v>
      </c>
      <c r="X9" s="31" t="s">
        <v>520</v>
      </c>
      <c r="Y9" s="31" t="s">
        <v>405</v>
      </c>
      <c r="Z9" s="31" t="s">
        <v>447</v>
      </c>
      <c r="AA9" s="31" t="s">
        <v>188</v>
      </c>
      <c r="AB9" s="31" t="s">
        <v>491</v>
      </c>
      <c r="AC9" s="31" t="s">
        <v>278</v>
      </c>
      <c r="AD9" s="31" t="s">
        <v>400</v>
      </c>
      <c r="AE9" s="31" t="s">
        <v>727</v>
      </c>
      <c r="AF9" s="31" t="s">
        <v>724</v>
      </c>
      <c r="AG9" s="31" t="s">
        <v>48</v>
      </c>
      <c r="AH9" s="31" t="s">
        <v>83</v>
      </c>
      <c r="AI9" s="31" t="s">
        <v>728</v>
      </c>
    </row>
    <row r="10" spans="1:35" customFormat="1" ht="19.95" customHeight="1" x14ac:dyDescent="0.35">
      <c r="A10" s="36" t="s">
        <v>729</v>
      </c>
      <c r="B10" s="33">
        <v>0.32800000000000001</v>
      </c>
      <c r="C10" s="37" t="s">
        <v>54</v>
      </c>
      <c r="D10" s="34" t="s">
        <v>42</v>
      </c>
      <c r="E10" s="34" t="s">
        <v>118</v>
      </c>
      <c r="F10" s="34" t="s">
        <v>113</v>
      </c>
      <c r="G10" s="34" t="s">
        <v>54</v>
      </c>
      <c r="H10" s="34" t="s">
        <v>179</v>
      </c>
      <c r="I10" s="34" t="s">
        <v>38</v>
      </c>
      <c r="J10" s="34" t="s">
        <v>36</v>
      </c>
      <c r="K10" s="34" t="s">
        <v>181</v>
      </c>
      <c r="L10" s="34" t="s">
        <v>54</v>
      </c>
      <c r="M10" s="34" t="s">
        <v>33</v>
      </c>
      <c r="N10" s="34" t="s">
        <v>39</v>
      </c>
      <c r="O10" s="34" t="s">
        <v>104</v>
      </c>
      <c r="P10" s="34" t="s">
        <v>42</v>
      </c>
      <c r="Q10" s="34" t="s">
        <v>212</v>
      </c>
      <c r="R10" s="34" t="s">
        <v>587</v>
      </c>
      <c r="S10" s="34" t="s">
        <v>68</v>
      </c>
      <c r="T10" s="34" t="s">
        <v>117</v>
      </c>
      <c r="U10" s="34" t="s">
        <v>66</v>
      </c>
      <c r="V10" s="34" t="s">
        <v>53</v>
      </c>
      <c r="W10" s="34" t="s">
        <v>68</v>
      </c>
      <c r="X10" s="34" t="s">
        <v>180</v>
      </c>
      <c r="Y10" s="34" t="s">
        <v>36</v>
      </c>
      <c r="Z10" s="34" t="s">
        <v>126</v>
      </c>
      <c r="AA10" s="34" t="s">
        <v>587</v>
      </c>
      <c r="AB10" s="34" t="s">
        <v>118</v>
      </c>
      <c r="AC10" s="34" t="s">
        <v>39</v>
      </c>
      <c r="AD10" s="34" t="s">
        <v>119</v>
      </c>
      <c r="AE10" s="34" t="s">
        <v>179</v>
      </c>
      <c r="AF10" s="34" t="s">
        <v>192</v>
      </c>
      <c r="AG10" s="34" t="s">
        <v>65</v>
      </c>
      <c r="AH10" s="34" t="s">
        <v>154</v>
      </c>
      <c r="AI10" s="34" t="s">
        <v>113</v>
      </c>
    </row>
    <row r="11" spans="1:35" customFormat="1" ht="19.95" customHeight="1" x14ac:dyDescent="0.35">
      <c r="A11" s="35" t="s">
        <v>730</v>
      </c>
      <c r="B11" s="31" t="s">
        <v>258</v>
      </c>
      <c r="C11" s="38" t="s">
        <v>188</v>
      </c>
      <c r="D11" s="31" t="s">
        <v>433</v>
      </c>
      <c r="E11" s="31" t="s">
        <v>26</v>
      </c>
      <c r="F11" s="31" t="s">
        <v>186</v>
      </c>
      <c r="G11" s="31" t="s">
        <v>272</v>
      </c>
      <c r="H11" s="31" t="s">
        <v>121</v>
      </c>
      <c r="I11" s="31" t="s">
        <v>186</v>
      </c>
      <c r="J11" s="31" t="s">
        <v>217</v>
      </c>
      <c r="K11" s="31" t="s">
        <v>152</v>
      </c>
      <c r="L11" s="31" t="s">
        <v>160</v>
      </c>
      <c r="M11" s="31" t="s">
        <v>81</v>
      </c>
      <c r="N11" s="31" t="s">
        <v>75</v>
      </c>
      <c r="O11" s="31" t="s">
        <v>69</v>
      </c>
      <c r="P11" s="31" t="s">
        <v>109</v>
      </c>
      <c r="Q11" s="31" t="s">
        <v>163</v>
      </c>
      <c r="R11" s="31" t="s">
        <v>83</v>
      </c>
      <c r="S11" s="31" t="s">
        <v>152</v>
      </c>
      <c r="T11" s="31" t="s">
        <v>245</v>
      </c>
      <c r="U11" s="31" t="s">
        <v>77</v>
      </c>
      <c r="V11" s="31" t="s">
        <v>77</v>
      </c>
      <c r="W11" s="31" t="s">
        <v>272</v>
      </c>
      <c r="X11" s="31" t="s">
        <v>43</v>
      </c>
      <c r="Y11" s="31" t="s">
        <v>69</v>
      </c>
      <c r="Z11" s="31" t="s">
        <v>631</v>
      </c>
      <c r="AA11" s="31" t="s">
        <v>71</v>
      </c>
      <c r="AB11" s="31" t="s">
        <v>394</v>
      </c>
      <c r="AC11" s="31" t="s">
        <v>95</v>
      </c>
      <c r="AD11" s="31" t="s">
        <v>71</v>
      </c>
      <c r="AE11" s="31" t="s">
        <v>43</v>
      </c>
      <c r="AF11" s="31" t="s">
        <v>123</v>
      </c>
      <c r="AG11" s="31" t="s">
        <v>403</v>
      </c>
      <c r="AH11" s="31" t="s">
        <v>76</v>
      </c>
      <c r="AI11" s="31" t="s">
        <v>561</v>
      </c>
    </row>
    <row r="12" spans="1:35" customFormat="1" ht="19.95" customHeight="1" x14ac:dyDescent="0.35">
      <c r="A12" s="36" t="s">
        <v>731</v>
      </c>
      <c r="B12" s="33">
        <v>0.253</v>
      </c>
      <c r="C12" s="37" t="s">
        <v>147</v>
      </c>
      <c r="D12" s="34" t="s">
        <v>113</v>
      </c>
      <c r="E12" s="34" t="s">
        <v>54</v>
      </c>
      <c r="F12" s="34" t="s">
        <v>36</v>
      </c>
      <c r="G12" s="34" t="s">
        <v>66</v>
      </c>
      <c r="H12" s="34" t="s">
        <v>128</v>
      </c>
      <c r="I12" s="34" t="s">
        <v>39</v>
      </c>
      <c r="J12" s="34" t="s">
        <v>66</v>
      </c>
      <c r="K12" s="34" t="s">
        <v>117</v>
      </c>
      <c r="L12" s="34" t="s">
        <v>104</v>
      </c>
      <c r="M12" s="34" t="s">
        <v>86</v>
      </c>
      <c r="N12" s="34" t="s">
        <v>54</v>
      </c>
      <c r="O12" s="34" t="s">
        <v>54</v>
      </c>
      <c r="P12" s="34" t="s">
        <v>68</v>
      </c>
      <c r="Q12" s="34" t="s">
        <v>119</v>
      </c>
      <c r="R12" s="34" t="s">
        <v>86</v>
      </c>
      <c r="S12" s="34" t="s">
        <v>57</v>
      </c>
      <c r="T12" s="34" t="s">
        <v>34</v>
      </c>
      <c r="U12" s="34" t="s">
        <v>56</v>
      </c>
      <c r="V12" s="34" t="s">
        <v>85</v>
      </c>
      <c r="W12" s="34" t="s">
        <v>179</v>
      </c>
      <c r="X12" s="34" t="s">
        <v>127</v>
      </c>
      <c r="Y12" s="34" t="s">
        <v>104</v>
      </c>
      <c r="Z12" s="34" t="s">
        <v>29</v>
      </c>
      <c r="AA12" s="34" t="s">
        <v>86</v>
      </c>
      <c r="AB12" s="34" t="s">
        <v>587</v>
      </c>
      <c r="AC12" s="34" t="s">
        <v>52</v>
      </c>
      <c r="AD12" s="34" t="s">
        <v>129</v>
      </c>
      <c r="AE12" s="34" t="s">
        <v>85</v>
      </c>
      <c r="AF12" s="34" t="s">
        <v>127</v>
      </c>
      <c r="AG12" s="34" t="s">
        <v>587</v>
      </c>
      <c r="AH12" s="34" t="s">
        <v>143</v>
      </c>
      <c r="AI12" s="34" t="s">
        <v>56</v>
      </c>
    </row>
    <row r="13" spans="1:35" customFormat="1" ht="19.95" customHeight="1" x14ac:dyDescent="0.35">
      <c r="A13" s="35" t="s">
        <v>206</v>
      </c>
      <c r="B13" s="31" t="s">
        <v>505</v>
      </c>
      <c r="C13" s="38" t="s">
        <v>97</v>
      </c>
      <c r="D13" s="31" t="s">
        <v>44</v>
      </c>
      <c r="E13" s="31" t="s">
        <v>80</v>
      </c>
      <c r="F13" s="31" t="s">
        <v>231</v>
      </c>
      <c r="G13" s="31" t="s">
        <v>232</v>
      </c>
      <c r="H13" s="31" t="s">
        <v>75</v>
      </c>
      <c r="I13" s="31" t="s">
        <v>51</v>
      </c>
      <c r="J13" s="31" t="s">
        <v>151</v>
      </c>
      <c r="K13" s="31" t="s">
        <v>124</v>
      </c>
      <c r="L13" s="31" t="s">
        <v>164</v>
      </c>
      <c r="M13" s="31" t="s">
        <v>70</v>
      </c>
      <c r="N13" s="31" t="s">
        <v>400</v>
      </c>
      <c r="O13" s="31" t="s">
        <v>400</v>
      </c>
      <c r="P13" s="31" t="s">
        <v>71</v>
      </c>
      <c r="Q13" s="31" t="s">
        <v>79</v>
      </c>
      <c r="R13" s="31" t="s">
        <v>71</v>
      </c>
      <c r="S13" s="31" t="s">
        <v>47</v>
      </c>
      <c r="T13" s="31" t="s">
        <v>80</v>
      </c>
      <c r="U13" s="31" t="s">
        <v>76</v>
      </c>
      <c r="V13" s="31" t="s">
        <v>162</v>
      </c>
      <c r="W13" s="31" t="s">
        <v>46</v>
      </c>
      <c r="X13" s="31" t="s">
        <v>161</v>
      </c>
      <c r="Y13" s="31" t="s">
        <v>164</v>
      </c>
      <c r="Z13" s="31" t="s">
        <v>82</v>
      </c>
      <c r="AA13" s="31" t="s">
        <v>124</v>
      </c>
      <c r="AB13" s="31" t="s">
        <v>111</v>
      </c>
      <c r="AC13" s="31" t="s">
        <v>130</v>
      </c>
      <c r="AD13" s="31" t="s">
        <v>79</v>
      </c>
      <c r="AE13" s="31" t="s">
        <v>253</v>
      </c>
      <c r="AF13" s="31" t="s">
        <v>12</v>
      </c>
      <c r="AG13" s="31" t="s">
        <v>73</v>
      </c>
      <c r="AH13" s="31" t="s">
        <v>72</v>
      </c>
      <c r="AI13" s="31" t="s">
        <v>23</v>
      </c>
    </row>
    <row r="14" spans="1:35" customFormat="1" ht="19.95" customHeight="1" x14ac:dyDescent="0.35">
      <c r="A14" s="36" t="s">
        <v>193</v>
      </c>
      <c r="B14" s="33">
        <v>7.8E-2</v>
      </c>
      <c r="C14" s="37">
        <v>0.08</v>
      </c>
      <c r="D14" s="34">
        <v>0.06</v>
      </c>
      <c r="E14" s="34" t="s">
        <v>67</v>
      </c>
      <c r="F14" s="34" t="s">
        <v>64</v>
      </c>
      <c r="G14" s="34">
        <v>7.0000000000000007E-2</v>
      </c>
      <c r="H14" s="34" t="s">
        <v>61</v>
      </c>
      <c r="I14" s="34" t="s">
        <v>127</v>
      </c>
      <c r="J14" s="34" t="s">
        <v>89</v>
      </c>
      <c r="K14" s="34" t="s">
        <v>89</v>
      </c>
      <c r="L14" s="34">
        <v>0.15</v>
      </c>
      <c r="M14" s="34" t="s">
        <v>89</v>
      </c>
      <c r="N14" s="34" t="s">
        <v>118</v>
      </c>
      <c r="O14" s="34">
        <v>0.08</v>
      </c>
      <c r="P14" s="34" t="s">
        <v>128</v>
      </c>
      <c r="Q14" s="34" t="s">
        <v>89</v>
      </c>
      <c r="R14" s="34">
        <v>7.0000000000000007E-2</v>
      </c>
      <c r="S14" s="34" t="s">
        <v>64</v>
      </c>
      <c r="T14" s="34" t="s">
        <v>61</v>
      </c>
      <c r="U14" s="34" t="s">
        <v>128</v>
      </c>
      <c r="V14" s="34" t="s">
        <v>127</v>
      </c>
      <c r="W14" s="34" t="s">
        <v>89</v>
      </c>
      <c r="X14" s="34" t="s">
        <v>67</v>
      </c>
      <c r="Y14" s="34" t="s">
        <v>117</v>
      </c>
      <c r="Z14" s="34" t="s">
        <v>85</v>
      </c>
      <c r="AA14" s="34" t="s">
        <v>85</v>
      </c>
      <c r="AB14" s="34" t="s">
        <v>64</v>
      </c>
      <c r="AC14" s="34">
        <v>0.08</v>
      </c>
      <c r="AD14" s="34" t="s">
        <v>128</v>
      </c>
      <c r="AE14" s="34" t="s">
        <v>85</v>
      </c>
      <c r="AF14" s="34" t="s">
        <v>89</v>
      </c>
      <c r="AG14" s="34" t="s">
        <v>67</v>
      </c>
      <c r="AH14" s="34" t="s">
        <v>87</v>
      </c>
      <c r="AI14" s="34" t="s">
        <v>64</v>
      </c>
    </row>
    <row r="15" spans="1:35" customFormat="1" ht="14.4" x14ac:dyDescent="0.3"/>
  </sheetData>
  <sheetProtection algorithmName="SHA-512" hashValue="oVv710nwqTLyHHxAyafIvTBLV8fmBJmYuDJe8WE35laaOSkYohUffHHDyBDgFuaofIFcOhJD6pqH8Z8xDD8KIQ==" saltValue="GZaW3dmIsyky0hnvwF9QoA==" spinCount="100000" sheet="1" objects="1" scenarios="1"/>
  <mergeCells count="8">
    <mergeCell ref="AB3:AE3"/>
    <mergeCell ref="AF3:AI3"/>
    <mergeCell ref="A2:O2"/>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B5:AI13 B14 E14:F14 H14:K14 M14:N14 P14:Q14 S14:AB14 AD14:AI14" numberStoredAsText="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E2913-1F05-4966-89E2-7AB23161C54A}">
  <sheetPr>
    <pageSetUpPr fitToPage="1"/>
  </sheetPr>
  <dimension ref="A1:AI5"/>
  <sheetViews>
    <sheetView showGridLines="0" zoomScale="83" zoomScaleNormal="83" workbookViewId="0"/>
  </sheetViews>
  <sheetFormatPr defaultColWidth="9.109375" defaultRowHeight="13.8" x14ac:dyDescent="0.25"/>
  <cols>
    <col min="1" max="1" width="33.5546875" style="3" customWidth="1"/>
    <col min="2" max="35" width="11.77734375" style="3" customWidth="1"/>
    <col min="36" max="16384" width="9.109375" style="3"/>
  </cols>
  <sheetData>
    <row r="1" spans="1:35" ht="25.8" x14ac:dyDescent="0.5">
      <c r="A1" s="30" t="str">
        <f>HYPERLINK("#Contents!A1","Return to Contents")</f>
        <v>Return to Contents</v>
      </c>
      <c r="B1" s="45" t="s">
        <v>294</v>
      </c>
      <c r="C1" s="45"/>
      <c r="D1" s="45"/>
      <c r="E1" s="45"/>
      <c r="F1" s="45"/>
      <c r="G1" s="45"/>
      <c r="H1" s="45"/>
      <c r="I1" s="45"/>
      <c r="J1" s="45"/>
      <c r="K1" s="45"/>
      <c r="L1" s="45"/>
      <c r="M1" s="45"/>
      <c r="N1" s="45"/>
      <c r="O1" s="24"/>
      <c r="P1" s="24"/>
      <c r="Q1" s="24"/>
      <c r="R1" s="24"/>
      <c r="S1" s="24"/>
      <c r="T1" s="24"/>
      <c r="U1"/>
    </row>
    <row r="2" spans="1:35" ht="74.400000000000006" customHeight="1" thickBot="1" x14ac:dyDescent="0.35">
      <c r="A2" s="195" t="s">
        <v>777</v>
      </c>
      <c r="B2" s="195"/>
      <c r="C2" s="195"/>
      <c r="D2" s="195"/>
      <c r="E2" s="195"/>
      <c r="F2" s="195"/>
      <c r="G2" s="195"/>
      <c r="H2" s="195"/>
      <c r="I2" s="195"/>
      <c r="J2" s="195"/>
      <c r="K2" s="195"/>
      <c r="L2" s="195"/>
      <c r="M2" s="195"/>
      <c r="N2" s="195"/>
      <c r="O2" s="195"/>
      <c r="P2" s="195"/>
      <c r="Q2" s="203" t="s">
        <v>578</v>
      </c>
      <c r="R2" s="203"/>
      <c r="S2" s="44"/>
      <c r="T2" s="44"/>
      <c r="U2"/>
    </row>
    <row r="3" spans="1:35" customFormat="1" ht="16.2" thickTop="1" x14ac:dyDescent="0.3">
      <c r="A3" s="43"/>
      <c r="B3" s="43"/>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52" t="s">
        <v>775</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ht="14.4" x14ac:dyDescent="0.3">
      <c r="B5" s="143">
        <v>5.17</v>
      </c>
      <c r="C5" s="143">
        <v>5.160000000000001</v>
      </c>
      <c r="D5" s="143">
        <v>5.3900000000000006</v>
      </c>
      <c r="E5" s="143">
        <v>4.5</v>
      </c>
      <c r="F5" s="143">
        <v>5.6000000000000005</v>
      </c>
      <c r="G5" s="143">
        <v>4.74</v>
      </c>
      <c r="H5" s="143">
        <v>5.48</v>
      </c>
      <c r="I5" s="143">
        <v>5.87</v>
      </c>
      <c r="J5" s="143">
        <v>4.7200000000000006</v>
      </c>
      <c r="K5" s="143">
        <v>4.92</v>
      </c>
      <c r="L5" s="143">
        <v>6.36</v>
      </c>
      <c r="M5" s="143">
        <v>1.69</v>
      </c>
      <c r="N5" s="143">
        <v>6.589999999999999</v>
      </c>
      <c r="O5" s="143">
        <v>5.44</v>
      </c>
      <c r="P5" s="143">
        <v>6.0600000000000005</v>
      </c>
      <c r="Q5" s="143">
        <v>7.5000000000000009</v>
      </c>
      <c r="R5" s="143">
        <v>1.92</v>
      </c>
      <c r="S5" s="143">
        <v>7.7700000000000005</v>
      </c>
      <c r="T5" s="143">
        <v>8.68</v>
      </c>
      <c r="U5" s="143">
        <v>5.8100000000000005</v>
      </c>
      <c r="V5" s="143">
        <v>2.5500000000000003</v>
      </c>
      <c r="W5" s="143">
        <v>8.0500000000000007</v>
      </c>
      <c r="X5" s="143">
        <v>3.3900000000000006</v>
      </c>
      <c r="Y5" s="143">
        <v>6.7600000000000007</v>
      </c>
      <c r="Z5" s="143">
        <v>8.81</v>
      </c>
      <c r="AA5" s="143">
        <v>1.38</v>
      </c>
      <c r="AB5" s="143">
        <v>8.14</v>
      </c>
      <c r="AC5" s="143">
        <v>5.87</v>
      </c>
      <c r="AD5" s="143">
        <v>4.7699999999999996</v>
      </c>
      <c r="AE5" s="143">
        <v>2.2400000000000007</v>
      </c>
      <c r="AF5" s="143">
        <v>2.54</v>
      </c>
      <c r="AG5" s="143">
        <v>6.6099999999999994</v>
      </c>
      <c r="AH5" s="143">
        <v>5.4</v>
      </c>
      <c r="AI5" s="143">
        <v>7.089999999999999</v>
      </c>
    </row>
  </sheetData>
  <sheetProtection algorithmName="SHA-512" hashValue="81AzyqfRU4moWOoN7fKTl2CDBW2uuk8XLWbv8EKYtbrrrfMPyeIqBd61HEdvYn4oEp9Uhp1pPIcxcFR87ScOOw==" saltValue="L2KG6YcC5BP//vO5sardTw==" spinCount="100000" sheet="1" objects="1" scenarios="1"/>
  <mergeCells count="9">
    <mergeCell ref="W3:AA3"/>
    <mergeCell ref="AB3:AE3"/>
    <mergeCell ref="AF3:AI3"/>
    <mergeCell ref="A2:P2"/>
    <mergeCell ref="Q2:R2"/>
    <mergeCell ref="C3:D3"/>
    <mergeCell ref="E3:H3"/>
    <mergeCell ref="I3:K3"/>
    <mergeCell ref="L3:V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88525-D2AB-46BF-A965-FF88D2594582}">
  <sheetPr>
    <pageSetUpPr fitToPage="1"/>
  </sheetPr>
  <dimension ref="A1:AI28"/>
  <sheetViews>
    <sheetView showGridLines="0" zoomScale="83" zoomScaleNormal="83" workbookViewId="0"/>
  </sheetViews>
  <sheetFormatPr defaultColWidth="9.109375" defaultRowHeight="13.8" x14ac:dyDescent="0.25"/>
  <cols>
    <col min="1" max="1" width="33.5546875" style="3" customWidth="1"/>
    <col min="2" max="35" width="11.77734375" style="3" customWidth="1"/>
    <col min="36" max="16384" width="9.109375" style="3"/>
  </cols>
  <sheetData>
    <row r="1" spans="1:35" ht="25.8" x14ac:dyDescent="0.5">
      <c r="A1" s="30" t="str">
        <f>HYPERLINK("#Contents!A1","Return to Contents")</f>
        <v>Return to Contents</v>
      </c>
      <c r="B1" s="45" t="s">
        <v>294</v>
      </c>
      <c r="C1" s="45"/>
      <c r="D1" s="45"/>
      <c r="E1" s="45"/>
      <c r="F1" s="45"/>
      <c r="G1" s="45"/>
      <c r="H1" s="45"/>
      <c r="I1" s="45"/>
      <c r="J1" s="45"/>
      <c r="K1" s="45"/>
      <c r="L1" s="45"/>
      <c r="M1" s="45"/>
      <c r="N1" s="45"/>
      <c r="O1" s="24"/>
      <c r="P1" s="24"/>
      <c r="Q1" s="24"/>
      <c r="R1" s="24"/>
      <c r="S1" s="24"/>
      <c r="T1" s="24"/>
      <c r="U1"/>
    </row>
    <row r="2" spans="1:35" ht="55.2" customHeight="1" thickBot="1" x14ac:dyDescent="0.35">
      <c r="A2" s="195" t="s">
        <v>735</v>
      </c>
      <c r="B2" s="195"/>
      <c r="C2" s="195"/>
      <c r="D2" s="195"/>
      <c r="E2" s="195"/>
      <c r="F2" s="195"/>
      <c r="G2" s="195"/>
      <c r="H2" s="195"/>
      <c r="I2" s="195"/>
      <c r="J2" s="195"/>
      <c r="K2" s="195"/>
      <c r="L2" s="195"/>
      <c r="M2" s="195"/>
      <c r="N2" s="195"/>
      <c r="O2" s="195"/>
      <c r="P2" s="195"/>
      <c r="Q2" s="203" t="s">
        <v>578</v>
      </c>
      <c r="R2" s="203"/>
      <c r="S2" s="44"/>
      <c r="T2" s="44"/>
      <c r="U2"/>
    </row>
    <row r="3" spans="1:35" customFormat="1" ht="16.2" thickTop="1" x14ac:dyDescent="0.3">
      <c r="A3" s="43"/>
      <c r="B3" s="43"/>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344</v>
      </c>
      <c r="C6" s="32" t="s">
        <v>345</v>
      </c>
      <c r="D6" s="32" t="s">
        <v>529</v>
      </c>
      <c r="E6" s="32" t="s">
        <v>289</v>
      </c>
      <c r="F6" s="32" t="s">
        <v>551</v>
      </c>
      <c r="G6" s="32" t="s">
        <v>516</v>
      </c>
      <c r="H6" s="32" t="s">
        <v>453</v>
      </c>
      <c r="I6" s="32" t="s">
        <v>359</v>
      </c>
      <c r="J6" s="32" t="s">
        <v>350</v>
      </c>
      <c r="K6" s="32" t="s">
        <v>418</v>
      </c>
      <c r="L6" s="32" t="s">
        <v>485</v>
      </c>
      <c r="M6" s="32" t="s">
        <v>352</v>
      </c>
      <c r="N6" s="32" t="s">
        <v>121</v>
      </c>
      <c r="O6" s="32" t="s">
        <v>17</v>
      </c>
      <c r="P6" s="32" t="s">
        <v>43</v>
      </c>
      <c r="Q6" s="32" t="s">
        <v>183</v>
      </c>
      <c r="R6" s="32" t="s">
        <v>223</v>
      </c>
      <c r="S6" s="32" t="s">
        <v>552</v>
      </c>
      <c r="T6" s="32" t="s">
        <v>354</v>
      </c>
      <c r="U6" s="32" t="s">
        <v>230</v>
      </c>
      <c r="V6" s="32" t="s">
        <v>501</v>
      </c>
      <c r="W6" s="32" t="s">
        <v>356</v>
      </c>
      <c r="X6" s="32" t="s">
        <v>255</v>
      </c>
      <c r="Y6" s="32" t="s">
        <v>241</v>
      </c>
      <c r="Z6" s="32" t="s">
        <v>490</v>
      </c>
      <c r="AA6" s="32" t="s">
        <v>457</v>
      </c>
      <c r="AB6" s="32" t="s">
        <v>349</v>
      </c>
      <c r="AC6" s="32" t="s">
        <v>360</v>
      </c>
      <c r="AD6" s="32" t="s">
        <v>82</v>
      </c>
      <c r="AE6" s="32" t="s">
        <v>411</v>
      </c>
      <c r="AF6" s="32" t="s">
        <v>458</v>
      </c>
      <c r="AG6" s="32" t="s">
        <v>95</v>
      </c>
      <c r="AH6" s="32" t="s">
        <v>81</v>
      </c>
      <c r="AI6" s="32" t="s">
        <v>364</v>
      </c>
    </row>
    <row r="7" spans="1:35" customFormat="1" ht="19.95" customHeight="1" x14ac:dyDescent="0.35">
      <c r="A7" s="35" t="s">
        <v>73</v>
      </c>
      <c r="B7" s="31" t="s">
        <v>733</v>
      </c>
      <c r="C7" s="31" t="s">
        <v>508</v>
      </c>
      <c r="D7" s="31" t="s">
        <v>282</v>
      </c>
      <c r="E7" s="31" t="s">
        <v>157</v>
      </c>
      <c r="F7" s="31" t="s">
        <v>27</v>
      </c>
      <c r="G7" s="31" t="s">
        <v>363</v>
      </c>
      <c r="H7" s="31" t="s">
        <v>333</v>
      </c>
      <c r="I7" s="31" t="s">
        <v>285</v>
      </c>
      <c r="J7" s="31" t="s">
        <v>441</v>
      </c>
      <c r="K7" s="31" t="s">
        <v>45</v>
      </c>
      <c r="L7" s="31" t="s">
        <v>82</v>
      </c>
      <c r="M7" s="31" t="s">
        <v>183</v>
      </c>
      <c r="N7" s="31" t="s">
        <v>74</v>
      </c>
      <c r="O7" s="31" t="s">
        <v>82</v>
      </c>
      <c r="P7" s="31" t="s">
        <v>77</v>
      </c>
      <c r="Q7" s="31" t="s">
        <v>73</v>
      </c>
      <c r="R7" s="31" t="s">
        <v>71</v>
      </c>
      <c r="S7" s="31" t="s">
        <v>12</v>
      </c>
      <c r="T7" s="31" t="s">
        <v>355</v>
      </c>
      <c r="U7" s="31" t="s">
        <v>76</v>
      </c>
      <c r="V7" s="31" t="s">
        <v>71</v>
      </c>
      <c r="W7" s="31" t="s">
        <v>511</v>
      </c>
      <c r="X7" s="31" t="s">
        <v>78</v>
      </c>
      <c r="Y7" s="31" t="s">
        <v>156</v>
      </c>
      <c r="Z7" s="31" t="s">
        <v>507</v>
      </c>
      <c r="AA7" s="31" t="s">
        <v>49</v>
      </c>
      <c r="AB7" s="31" t="s">
        <v>606</v>
      </c>
      <c r="AC7" s="31" t="s">
        <v>159</v>
      </c>
      <c r="AD7" s="31" t="s">
        <v>76</v>
      </c>
      <c r="AE7" s="31" t="s">
        <v>161</v>
      </c>
      <c r="AF7" s="31" t="s">
        <v>474</v>
      </c>
      <c r="AG7" s="31" t="s">
        <v>50</v>
      </c>
      <c r="AH7" s="31" t="s">
        <v>79</v>
      </c>
      <c r="AI7" s="31" t="s">
        <v>489</v>
      </c>
    </row>
    <row r="8" spans="1:35" customFormat="1" ht="19.95" customHeight="1" x14ac:dyDescent="0.35">
      <c r="A8" s="36">
        <v>10</v>
      </c>
      <c r="B8" s="33">
        <v>0.21199999999999999</v>
      </c>
      <c r="C8" s="37" t="s">
        <v>62</v>
      </c>
      <c r="D8" s="34" t="s">
        <v>129</v>
      </c>
      <c r="E8" s="34" t="s">
        <v>118</v>
      </c>
      <c r="F8" s="34" t="s">
        <v>129</v>
      </c>
      <c r="G8" s="34" t="s">
        <v>65</v>
      </c>
      <c r="H8" s="34" t="s">
        <v>114</v>
      </c>
      <c r="I8" s="34" t="s">
        <v>68</v>
      </c>
      <c r="J8" s="34" t="s">
        <v>114</v>
      </c>
      <c r="K8" s="34" t="s">
        <v>117</v>
      </c>
      <c r="L8" s="34" t="s">
        <v>116</v>
      </c>
      <c r="M8" s="34" t="s">
        <v>64</v>
      </c>
      <c r="N8" s="34" t="s">
        <v>212</v>
      </c>
      <c r="O8" s="34" t="s">
        <v>68</v>
      </c>
      <c r="P8" s="34" t="s">
        <v>38</v>
      </c>
      <c r="Q8" s="34" t="s">
        <v>52</v>
      </c>
      <c r="R8" s="34" t="s">
        <v>89</v>
      </c>
      <c r="S8" s="34" t="s">
        <v>129</v>
      </c>
      <c r="T8" s="34" t="s">
        <v>55</v>
      </c>
      <c r="U8" s="34" t="s">
        <v>128</v>
      </c>
      <c r="V8" s="34" t="s">
        <v>88</v>
      </c>
      <c r="W8" s="34" t="s">
        <v>113</v>
      </c>
      <c r="X8" s="34" t="s">
        <v>85</v>
      </c>
      <c r="Y8" s="34" t="s">
        <v>65</v>
      </c>
      <c r="Z8" s="34" t="s">
        <v>144</v>
      </c>
      <c r="AA8" s="34" t="s">
        <v>85</v>
      </c>
      <c r="AB8" s="34" t="s">
        <v>60</v>
      </c>
      <c r="AC8" s="34" t="s">
        <v>68</v>
      </c>
      <c r="AD8" s="34" t="s">
        <v>166</v>
      </c>
      <c r="AE8" s="34" t="s">
        <v>85</v>
      </c>
      <c r="AF8" s="34" t="s">
        <v>128</v>
      </c>
      <c r="AG8" s="34" t="s">
        <v>38</v>
      </c>
      <c r="AH8" s="34" t="s">
        <v>66</v>
      </c>
      <c r="AI8" s="34" t="s">
        <v>58</v>
      </c>
    </row>
    <row r="9" spans="1:35" customFormat="1" ht="19.95" customHeight="1" x14ac:dyDescent="0.35">
      <c r="A9" s="35" t="s">
        <v>72</v>
      </c>
      <c r="B9" s="31" t="s">
        <v>416</v>
      </c>
      <c r="C9" s="38" t="s">
        <v>373</v>
      </c>
      <c r="D9" s="31" t="s">
        <v>536</v>
      </c>
      <c r="E9" s="31" t="s">
        <v>403</v>
      </c>
      <c r="F9" s="31" t="s">
        <v>429</v>
      </c>
      <c r="G9" s="31" t="s">
        <v>259</v>
      </c>
      <c r="H9" s="31" t="s">
        <v>183</v>
      </c>
      <c r="I9" s="31" t="s">
        <v>187</v>
      </c>
      <c r="J9" s="31" t="s">
        <v>217</v>
      </c>
      <c r="K9" s="31" t="s">
        <v>12</v>
      </c>
      <c r="L9" s="31" t="s">
        <v>81</v>
      </c>
      <c r="M9" s="31" t="s">
        <v>734</v>
      </c>
      <c r="N9" s="31" t="s">
        <v>72</v>
      </c>
      <c r="O9" s="31" t="s">
        <v>73</v>
      </c>
      <c r="P9" s="31" t="s">
        <v>71</v>
      </c>
      <c r="Q9" s="31" t="s">
        <v>72</v>
      </c>
      <c r="R9" s="31" t="s">
        <v>432</v>
      </c>
      <c r="S9" s="31" t="s">
        <v>83</v>
      </c>
      <c r="T9" s="31" t="s">
        <v>79</v>
      </c>
      <c r="U9" s="31" t="s">
        <v>74</v>
      </c>
      <c r="V9" s="31" t="s">
        <v>153</v>
      </c>
      <c r="W9" s="31" t="s">
        <v>79</v>
      </c>
      <c r="X9" s="31" t="s">
        <v>476</v>
      </c>
      <c r="Y9" s="31" t="s">
        <v>79</v>
      </c>
      <c r="Z9" s="31" t="s">
        <v>83</v>
      </c>
      <c r="AA9" s="31" t="s">
        <v>614</v>
      </c>
      <c r="AB9" s="31" t="s">
        <v>400</v>
      </c>
      <c r="AC9" s="31" t="s">
        <v>436</v>
      </c>
      <c r="AD9" s="31" t="s">
        <v>79</v>
      </c>
      <c r="AE9" s="31" t="s">
        <v>549</v>
      </c>
      <c r="AF9" s="31" t="s">
        <v>371</v>
      </c>
      <c r="AG9" s="31" t="s">
        <v>109</v>
      </c>
      <c r="AH9" s="31" t="s">
        <v>72</v>
      </c>
      <c r="AI9" s="31" t="s">
        <v>231</v>
      </c>
    </row>
    <row r="10" spans="1:35" customFormat="1" ht="19.95" customHeight="1" x14ac:dyDescent="0.35">
      <c r="A10" s="36">
        <v>0</v>
      </c>
      <c r="B10" s="33">
        <v>0.186</v>
      </c>
      <c r="C10" s="37" t="s">
        <v>114</v>
      </c>
      <c r="D10" s="34" t="s">
        <v>117</v>
      </c>
      <c r="E10" s="34" t="s">
        <v>52</v>
      </c>
      <c r="F10" s="34" t="s">
        <v>117</v>
      </c>
      <c r="G10" s="34" t="s">
        <v>104</v>
      </c>
      <c r="H10" s="34" t="s">
        <v>127</v>
      </c>
      <c r="I10" s="34" t="s">
        <v>166</v>
      </c>
      <c r="J10" s="34" t="s">
        <v>66</v>
      </c>
      <c r="K10" s="34" t="s">
        <v>116</v>
      </c>
      <c r="L10" s="34" t="s">
        <v>85</v>
      </c>
      <c r="M10" s="34" t="s">
        <v>55</v>
      </c>
      <c r="N10" s="34" t="s">
        <v>86</v>
      </c>
      <c r="O10" s="34" t="s">
        <v>116</v>
      </c>
      <c r="P10" s="34" t="s">
        <v>128</v>
      </c>
      <c r="Q10" s="34" t="s">
        <v>87</v>
      </c>
      <c r="R10" s="34" t="s">
        <v>181</v>
      </c>
      <c r="S10" s="34" t="s">
        <v>87</v>
      </c>
      <c r="T10" s="34" t="s">
        <v>86</v>
      </c>
      <c r="U10" s="34" t="s">
        <v>68</v>
      </c>
      <c r="V10" s="34" t="s">
        <v>113</v>
      </c>
      <c r="W10" s="34" t="s">
        <v>86</v>
      </c>
      <c r="X10" s="34" t="s">
        <v>212</v>
      </c>
      <c r="Y10" s="34" t="s">
        <v>88</v>
      </c>
      <c r="Z10" s="34" t="s">
        <v>87</v>
      </c>
      <c r="AA10" s="34" t="s">
        <v>141</v>
      </c>
      <c r="AB10" s="34" t="s">
        <v>86</v>
      </c>
      <c r="AC10" s="34" t="s">
        <v>115</v>
      </c>
      <c r="AD10" s="34" t="s">
        <v>115</v>
      </c>
      <c r="AE10" s="34" t="s">
        <v>181</v>
      </c>
      <c r="AF10" s="34" t="s">
        <v>181</v>
      </c>
      <c r="AG10" s="34" t="s">
        <v>127</v>
      </c>
      <c r="AH10" s="34" t="s">
        <v>88</v>
      </c>
      <c r="AI10" s="34" t="s">
        <v>85</v>
      </c>
    </row>
    <row r="11" spans="1:35" customFormat="1" ht="19.95" customHeight="1" x14ac:dyDescent="0.35">
      <c r="A11" s="35" t="s">
        <v>400</v>
      </c>
      <c r="B11" s="31" t="s">
        <v>110</v>
      </c>
      <c r="C11" s="38" t="s">
        <v>491</v>
      </c>
      <c r="D11" s="31" t="s">
        <v>286</v>
      </c>
      <c r="E11" s="31" t="s">
        <v>156</v>
      </c>
      <c r="F11" s="31" t="s">
        <v>466</v>
      </c>
      <c r="G11" s="31" t="s">
        <v>26</v>
      </c>
      <c r="H11" s="31" t="s">
        <v>12</v>
      </c>
      <c r="I11" s="31" t="s">
        <v>495</v>
      </c>
      <c r="J11" s="31" t="s">
        <v>404</v>
      </c>
      <c r="K11" s="31" t="s">
        <v>436</v>
      </c>
      <c r="L11" s="31" t="s">
        <v>69</v>
      </c>
      <c r="M11" s="31" t="s">
        <v>79</v>
      </c>
      <c r="N11" s="31" t="s">
        <v>81</v>
      </c>
      <c r="O11" s="31" t="s">
        <v>109</v>
      </c>
      <c r="P11" s="31" t="s">
        <v>79</v>
      </c>
      <c r="Q11" s="31" t="s">
        <v>71</v>
      </c>
      <c r="R11" s="31" t="s">
        <v>83</v>
      </c>
      <c r="S11" s="31" t="s">
        <v>170</v>
      </c>
      <c r="T11" s="31" t="s">
        <v>469</v>
      </c>
      <c r="U11" s="31" t="s">
        <v>77</v>
      </c>
      <c r="V11" s="31" t="s">
        <v>80</v>
      </c>
      <c r="W11" s="31" t="s">
        <v>429</v>
      </c>
      <c r="X11" s="31" t="s">
        <v>183</v>
      </c>
      <c r="Y11" s="31" t="s">
        <v>49</v>
      </c>
      <c r="Z11" s="31" t="s">
        <v>395</v>
      </c>
      <c r="AA11" s="31" t="s">
        <v>83</v>
      </c>
      <c r="AB11" s="31" t="s">
        <v>270</v>
      </c>
      <c r="AC11" s="31" t="s">
        <v>44</v>
      </c>
      <c r="AD11" s="31" t="s">
        <v>76</v>
      </c>
      <c r="AE11" s="31" t="s">
        <v>70</v>
      </c>
      <c r="AF11" s="31" t="s">
        <v>78</v>
      </c>
      <c r="AG11" s="31" t="s">
        <v>164</v>
      </c>
      <c r="AH11" s="31" t="s">
        <v>83</v>
      </c>
      <c r="AI11" s="31" t="s">
        <v>373</v>
      </c>
    </row>
    <row r="12" spans="1:35" customFormat="1" ht="19.95" customHeight="1" x14ac:dyDescent="0.35">
      <c r="A12" s="36">
        <v>8</v>
      </c>
      <c r="B12" s="33">
        <v>0.127</v>
      </c>
      <c r="C12" s="37" t="s">
        <v>154</v>
      </c>
      <c r="D12" s="34" t="s">
        <v>126</v>
      </c>
      <c r="E12" s="34" t="s">
        <v>126</v>
      </c>
      <c r="F12" s="34" t="s">
        <v>117</v>
      </c>
      <c r="G12" s="34" t="s">
        <v>128</v>
      </c>
      <c r="H12" s="34" t="s">
        <v>116</v>
      </c>
      <c r="I12" s="34" t="s">
        <v>117</v>
      </c>
      <c r="J12" s="34" t="s">
        <v>115</v>
      </c>
      <c r="K12" s="34" t="s">
        <v>128</v>
      </c>
      <c r="L12" s="34" t="s">
        <v>118</v>
      </c>
      <c r="M12" s="34" t="s">
        <v>87</v>
      </c>
      <c r="N12" s="34" t="s">
        <v>65</v>
      </c>
      <c r="O12" s="34" t="s">
        <v>128</v>
      </c>
      <c r="P12" s="34" t="s">
        <v>61</v>
      </c>
      <c r="Q12" s="34" t="s">
        <v>154</v>
      </c>
      <c r="R12" s="34" t="s">
        <v>86</v>
      </c>
      <c r="S12" s="34" t="s">
        <v>66</v>
      </c>
      <c r="T12" s="34" t="s">
        <v>129</v>
      </c>
      <c r="U12" s="34" t="s">
        <v>56</v>
      </c>
      <c r="V12" s="34" t="s">
        <v>64</v>
      </c>
      <c r="W12" s="34" t="s">
        <v>42</v>
      </c>
      <c r="X12" s="34" t="s">
        <v>64</v>
      </c>
      <c r="Y12" s="34" t="s">
        <v>118</v>
      </c>
      <c r="Z12" s="34" t="s">
        <v>62</v>
      </c>
      <c r="AA12" s="34" t="s">
        <v>87</v>
      </c>
      <c r="AB12" s="34" t="s">
        <v>129</v>
      </c>
      <c r="AC12" s="34" t="s">
        <v>166</v>
      </c>
      <c r="AD12" s="34" t="s">
        <v>65</v>
      </c>
      <c r="AE12" s="34" t="s">
        <v>61</v>
      </c>
      <c r="AF12" s="34" t="s">
        <v>84</v>
      </c>
      <c r="AG12" s="34" t="s">
        <v>62</v>
      </c>
      <c r="AH12" s="34" t="s">
        <v>118</v>
      </c>
      <c r="AI12" s="34" t="s">
        <v>114</v>
      </c>
    </row>
    <row r="13" spans="1:35" customFormat="1" ht="19.95" customHeight="1" x14ac:dyDescent="0.35">
      <c r="A13" s="35" t="s">
        <v>83</v>
      </c>
      <c r="B13" s="31" t="s">
        <v>243</v>
      </c>
      <c r="C13" s="38" t="s">
        <v>19</v>
      </c>
      <c r="D13" s="31" t="s">
        <v>24</v>
      </c>
      <c r="E13" s="31" t="s">
        <v>133</v>
      </c>
      <c r="F13" s="31" t="s">
        <v>191</v>
      </c>
      <c r="G13" s="31" t="s">
        <v>449</v>
      </c>
      <c r="H13" s="31" t="s">
        <v>51</v>
      </c>
      <c r="I13" s="31" t="s">
        <v>108</v>
      </c>
      <c r="J13" s="31" t="s">
        <v>290</v>
      </c>
      <c r="K13" s="31" t="s">
        <v>45</v>
      </c>
      <c r="L13" s="31" t="s">
        <v>76</v>
      </c>
      <c r="M13" s="31" t="s">
        <v>150</v>
      </c>
      <c r="N13" s="31" t="s">
        <v>72</v>
      </c>
      <c r="O13" s="31" t="s">
        <v>133</v>
      </c>
      <c r="P13" s="31" t="s">
        <v>76</v>
      </c>
      <c r="Q13" s="31" t="s">
        <v>72</v>
      </c>
      <c r="R13" s="31" t="s">
        <v>163</v>
      </c>
      <c r="S13" s="31" t="s">
        <v>79</v>
      </c>
      <c r="T13" s="31" t="s">
        <v>72</v>
      </c>
      <c r="U13" s="31" t="s">
        <v>72</v>
      </c>
      <c r="V13" s="31" t="s">
        <v>403</v>
      </c>
      <c r="W13" s="31" t="s">
        <v>79</v>
      </c>
      <c r="X13" s="31" t="s">
        <v>224</v>
      </c>
      <c r="Y13" s="31" t="s">
        <v>76</v>
      </c>
      <c r="Z13" s="31" t="s">
        <v>72</v>
      </c>
      <c r="AA13" s="31" t="s">
        <v>228</v>
      </c>
      <c r="AB13" s="31" t="s">
        <v>74</v>
      </c>
      <c r="AC13" s="31" t="s">
        <v>161</v>
      </c>
      <c r="AD13" s="31" t="s">
        <v>71</v>
      </c>
      <c r="AE13" s="31" t="s">
        <v>14</v>
      </c>
      <c r="AF13" s="31" t="s">
        <v>267</v>
      </c>
      <c r="AG13" s="31" t="s">
        <v>400</v>
      </c>
      <c r="AH13" s="31" t="s">
        <v>76</v>
      </c>
      <c r="AI13" s="31" t="s">
        <v>157</v>
      </c>
    </row>
    <row r="14" spans="1:35" customFormat="1" ht="19.95" customHeight="1" x14ac:dyDescent="0.35">
      <c r="A14" s="36">
        <v>1</v>
      </c>
      <c r="B14" s="33">
        <v>0.10299999999999999</v>
      </c>
      <c r="C14" s="37" t="s">
        <v>67</v>
      </c>
      <c r="D14" s="34" t="s">
        <v>115</v>
      </c>
      <c r="E14" s="34" t="s">
        <v>89</v>
      </c>
      <c r="F14" s="34" t="s">
        <v>67</v>
      </c>
      <c r="G14" s="34" t="s">
        <v>128</v>
      </c>
      <c r="H14" s="34" t="s">
        <v>154</v>
      </c>
      <c r="I14" s="34" t="s">
        <v>89</v>
      </c>
      <c r="J14" s="34" t="s">
        <v>128</v>
      </c>
      <c r="K14" s="34" t="s">
        <v>117</v>
      </c>
      <c r="L14" s="34" t="s">
        <v>88</v>
      </c>
      <c r="M14" s="34" t="s">
        <v>118</v>
      </c>
      <c r="N14" s="34" t="s">
        <v>87</v>
      </c>
      <c r="O14" s="34" t="s">
        <v>154</v>
      </c>
      <c r="P14" s="34" t="s">
        <v>127</v>
      </c>
      <c r="Q14" s="34" t="s">
        <v>87</v>
      </c>
      <c r="R14" s="34" t="s">
        <v>62</v>
      </c>
      <c r="S14" s="34" t="s">
        <v>86</v>
      </c>
      <c r="T14" s="34" t="s">
        <v>87</v>
      </c>
      <c r="U14" s="34" t="s">
        <v>87</v>
      </c>
      <c r="V14" s="34" t="s">
        <v>147</v>
      </c>
      <c r="W14" s="34" t="s">
        <v>87</v>
      </c>
      <c r="X14" s="34" t="s">
        <v>118</v>
      </c>
      <c r="Y14" s="34" t="s">
        <v>88</v>
      </c>
      <c r="Z14" s="34" t="s">
        <v>87</v>
      </c>
      <c r="AA14" s="34" t="s">
        <v>65</v>
      </c>
      <c r="AB14" s="34" t="s">
        <v>86</v>
      </c>
      <c r="AC14" s="34" t="s">
        <v>128</v>
      </c>
      <c r="AD14" s="34" t="s">
        <v>118</v>
      </c>
      <c r="AE14" s="34" t="s">
        <v>65</v>
      </c>
      <c r="AF14" s="34" t="s">
        <v>65</v>
      </c>
      <c r="AG14" s="34" t="s">
        <v>64</v>
      </c>
      <c r="AH14" s="34" t="s">
        <v>54</v>
      </c>
      <c r="AI14" s="34" t="s">
        <v>61</v>
      </c>
    </row>
    <row r="15" spans="1:35" customFormat="1" ht="19.95" customHeight="1" x14ac:dyDescent="0.35">
      <c r="A15" s="35" t="s">
        <v>81</v>
      </c>
      <c r="B15" s="31" t="s">
        <v>270</v>
      </c>
      <c r="C15" s="38" t="s">
        <v>159</v>
      </c>
      <c r="D15" s="31" t="s">
        <v>23</v>
      </c>
      <c r="E15" s="31" t="s">
        <v>73</v>
      </c>
      <c r="F15" s="31" t="s">
        <v>263</v>
      </c>
      <c r="G15" s="31" t="s">
        <v>170</v>
      </c>
      <c r="H15" s="31" t="s">
        <v>432</v>
      </c>
      <c r="I15" s="31" t="s">
        <v>450</v>
      </c>
      <c r="J15" s="31" t="s">
        <v>268</v>
      </c>
      <c r="K15" s="31" t="s">
        <v>82</v>
      </c>
      <c r="L15" s="31" t="s">
        <v>432</v>
      </c>
      <c r="M15" s="31" t="s">
        <v>72</v>
      </c>
      <c r="N15" s="31" t="s">
        <v>400</v>
      </c>
      <c r="O15" s="31" t="s">
        <v>73</v>
      </c>
      <c r="P15" s="31" t="s">
        <v>71</v>
      </c>
      <c r="Q15" s="31" t="s">
        <v>76</v>
      </c>
      <c r="R15" s="31" t="s">
        <v>72</v>
      </c>
      <c r="S15" s="31" t="s">
        <v>436</v>
      </c>
      <c r="T15" s="31" t="s">
        <v>151</v>
      </c>
      <c r="U15" s="31" t="s">
        <v>79</v>
      </c>
      <c r="V15" s="31" t="s">
        <v>163</v>
      </c>
      <c r="W15" s="31" t="s">
        <v>263</v>
      </c>
      <c r="X15" s="31" t="s">
        <v>230</v>
      </c>
      <c r="Y15" s="31" t="s">
        <v>80</v>
      </c>
      <c r="Z15" s="31" t="s">
        <v>161</v>
      </c>
      <c r="AA15" s="31" t="s">
        <v>76</v>
      </c>
      <c r="AB15" s="31" t="s">
        <v>224</v>
      </c>
      <c r="AC15" s="31" t="s">
        <v>108</v>
      </c>
      <c r="AD15" s="31" t="s">
        <v>83</v>
      </c>
      <c r="AE15" s="31" t="s">
        <v>48</v>
      </c>
      <c r="AF15" s="31" t="s">
        <v>133</v>
      </c>
      <c r="AG15" s="31" t="s">
        <v>47</v>
      </c>
      <c r="AH15" s="31" t="s">
        <v>72</v>
      </c>
      <c r="AI15" s="31" t="s">
        <v>430</v>
      </c>
    </row>
    <row r="16" spans="1:35" customFormat="1" ht="19.95" customHeight="1" x14ac:dyDescent="0.35">
      <c r="A16" s="36">
        <v>7</v>
      </c>
      <c r="B16" s="33">
        <v>8.2000000000000003E-2</v>
      </c>
      <c r="C16" s="37" t="s">
        <v>67</v>
      </c>
      <c r="D16" s="34" t="s">
        <v>127</v>
      </c>
      <c r="E16" s="34" t="s">
        <v>85</v>
      </c>
      <c r="F16" s="34" t="s">
        <v>128</v>
      </c>
      <c r="G16" s="34" t="s">
        <v>67</v>
      </c>
      <c r="H16" s="34" t="s">
        <v>64</v>
      </c>
      <c r="I16" s="34" t="s">
        <v>127</v>
      </c>
      <c r="J16" s="34" t="s">
        <v>115</v>
      </c>
      <c r="K16" s="34" t="s">
        <v>85</v>
      </c>
      <c r="L16" s="34" t="s">
        <v>117</v>
      </c>
      <c r="M16" s="34" t="s">
        <v>87</v>
      </c>
      <c r="N16" s="34" t="s">
        <v>62</v>
      </c>
      <c r="O16" s="34" t="s">
        <v>115</v>
      </c>
      <c r="P16" s="34" t="s">
        <v>128</v>
      </c>
      <c r="Q16" s="34" t="s">
        <v>67</v>
      </c>
      <c r="R16" s="34" t="s">
        <v>86</v>
      </c>
      <c r="S16" s="34" t="s">
        <v>114</v>
      </c>
      <c r="T16" s="34" t="s">
        <v>128</v>
      </c>
      <c r="U16" s="34" t="s">
        <v>89</v>
      </c>
      <c r="V16" s="34" t="s">
        <v>89</v>
      </c>
      <c r="W16" s="34" t="s">
        <v>65</v>
      </c>
      <c r="X16" s="34" t="s">
        <v>89</v>
      </c>
      <c r="Y16" s="34" t="s">
        <v>126</v>
      </c>
      <c r="Z16" s="34" t="s">
        <v>128</v>
      </c>
      <c r="AA16" s="34" t="s">
        <v>86</v>
      </c>
      <c r="AB16" s="34" t="s">
        <v>126</v>
      </c>
      <c r="AC16" s="34" t="s">
        <v>115</v>
      </c>
      <c r="AD16" s="34" t="s">
        <v>84</v>
      </c>
      <c r="AE16" s="34" t="s">
        <v>84</v>
      </c>
      <c r="AF16" s="34" t="s">
        <v>88</v>
      </c>
      <c r="AG16" s="34" t="s">
        <v>126</v>
      </c>
      <c r="AH16" s="34" t="s">
        <v>87</v>
      </c>
      <c r="AI16" s="34" t="s">
        <v>126</v>
      </c>
    </row>
    <row r="17" spans="1:35" customFormat="1" ht="19.95" customHeight="1" x14ac:dyDescent="0.35">
      <c r="A17" s="35" t="s">
        <v>134</v>
      </c>
      <c r="B17" s="31" t="s">
        <v>241</v>
      </c>
      <c r="C17" s="38" t="s">
        <v>333</v>
      </c>
      <c r="D17" s="31" t="s">
        <v>111</v>
      </c>
      <c r="E17" s="31" t="s">
        <v>81</v>
      </c>
      <c r="F17" s="31" t="s">
        <v>165</v>
      </c>
      <c r="G17" s="31" t="s">
        <v>43</v>
      </c>
      <c r="H17" s="31" t="s">
        <v>447</v>
      </c>
      <c r="I17" s="31" t="s">
        <v>183</v>
      </c>
      <c r="J17" s="31" t="s">
        <v>160</v>
      </c>
      <c r="K17" s="31" t="s">
        <v>44</v>
      </c>
      <c r="L17" s="31" t="s">
        <v>78</v>
      </c>
      <c r="M17" s="31" t="s">
        <v>78</v>
      </c>
      <c r="N17" s="31" t="s">
        <v>400</v>
      </c>
      <c r="O17" s="31" t="s">
        <v>77</v>
      </c>
      <c r="P17" s="31" t="s">
        <v>134</v>
      </c>
      <c r="Q17" s="31" t="s">
        <v>77</v>
      </c>
      <c r="R17" s="31" t="s">
        <v>83</v>
      </c>
      <c r="S17" s="31" t="s">
        <v>73</v>
      </c>
      <c r="T17" s="31" t="s">
        <v>164</v>
      </c>
      <c r="U17" s="31" t="s">
        <v>79</v>
      </c>
      <c r="V17" s="31" t="s">
        <v>132</v>
      </c>
      <c r="W17" s="31" t="s">
        <v>80</v>
      </c>
      <c r="X17" s="31" t="s">
        <v>151</v>
      </c>
      <c r="Y17" s="31" t="s">
        <v>70</v>
      </c>
      <c r="Z17" s="31" t="s">
        <v>164</v>
      </c>
      <c r="AA17" s="31" t="s">
        <v>162</v>
      </c>
      <c r="AB17" s="31" t="s">
        <v>130</v>
      </c>
      <c r="AC17" s="31" t="s">
        <v>447</v>
      </c>
      <c r="AD17" s="31" t="s">
        <v>83</v>
      </c>
      <c r="AE17" s="31" t="s">
        <v>436</v>
      </c>
      <c r="AF17" s="31" t="s">
        <v>123</v>
      </c>
      <c r="AG17" s="31" t="s">
        <v>81</v>
      </c>
      <c r="AH17" s="31" t="s">
        <v>83</v>
      </c>
      <c r="AI17" s="31" t="s">
        <v>396</v>
      </c>
    </row>
    <row r="18" spans="1:35" customFormat="1" ht="19.95" customHeight="1" x14ac:dyDescent="0.35">
      <c r="A18" s="36">
        <v>5</v>
      </c>
      <c r="B18" s="33">
        <v>6.9000000000000006E-2</v>
      </c>
      <c r="C18" s="37" t="s">
        <v>127</v>
      </c>
      <c r="D18" s="34">
        <v>0.05</v>
      </c>
      <c r="E18" s="34" t="s">
        <v>61</v>
      </c>
      <c r="F18" s="34">
        <v>7.0000000000000007E-2</v>
      </c>
      <c r="G18" s="34" t="s">
        <v>89</v>
      </c>
      <c r="H18" s="34" t="s">
        <v>126</v>
      </c>
      <c r="I18" s="34" t="s">
        <v>85</v>
      </c>
      <c r="J18" s="34">
        <v>0.06</v>
      </c>
      <c r="K18" s="34">
        <v>0.13</v>
      </c>
      <c r="L18" s="34">
        <v>0.12</v>
      </c>
      <c r="M18" s="34" t="s">
        <v>85</v>
      </c>
      <c r="N18" s="34">
        <v>0.19</v>
      </c>
      <c r="O18" s="34">
        <v>0.12</v>
      </c>
      <c r="P18" s="34" t="s">
        <v>154</v>
      </c>
      <c r="Q18" s="34">
        <v>0.33</v>
      </c>
      <c r="R18" s="34" t="s">
        <v>86</v>
      </c>
      <c r="S18" s="34" t="s">
        <v>85</v>
      </c>
      <c r="T18" s="34" t="s">
        <v>61</v>
      </c>
      <c r="U18" s="34" t="s">
        <v>85</v>
      </c>
      <c r="V18" s="34">
        <v>0.08</v>
      </c>
      <c r="W18" s="34">
        <v>0.06</v>
      </c>
      <c r="X18" s="34">
        <v>0.11</v>
      </c>
      <c r="Y18" s="34">
        <v>0.23</v>
      </c>
      <c r="Z18" s="34">
        <v>0.06</v>
      </c>
      <c r="AA18" s="34" t="s">
        <v>61</v>
      </c>
      <c r="AB18" s="34">
        <v>0.06</v>
      </c>
      <c r="AC18" s="34" t="s">
        <v>154</v>
      </c>
      <c r="AD18" s="34" t="s">
        <v>64</v>
      </c>
      <c r="AE18" s="34" t="s">
        <v>89</v>
      </c>
      <c r="AF18" s="34">
        <v>0.09</v>
      </c>
      <c r="AG18" s="34">
        <v>0.05</v>
      </c>
      <c r="AH18" s="34" t="s">
        <v>117</v>
      </c>
      <c r="AI18" s="34" t="s">
        <v>64</v>
      </c>
    </row>
    <row r="19" spans="1:35" customFormat="1" ht="19.95" customHeight="1" x14ac:dyDescent="0.35">
      <c r="A19" s="35" t="s">
        <v>79</v>
      </c>
      <c r="B19" s="31" t="s">
        <v>286</v>
      </c>
      <c r="C19" s="38" t="s">
        <v>151</v>
      </c>
      <c r="D19" s="31" t="s">
        <v>45</v>
      </c>
      <c r="E19" s="31" t="s">
        <v>400</v>
      </c>
      <c r="F19" s="31" t="s">
        <v>70</v>
      </c>
      <c r="G19" s="31" t="s">
        <v>136</v>
      </c>
      <c r="H19" s="31" t="s">
        <v>131</v>
      </c>
      <c r="I19" s="31" t="s">
        <v>121</v>
      </c>
      <c r="J19" s="31" t="s">
        <v>231</v>
      </c>
      <c r="K19" s="31" t="s">
        <v>131</v>
      </c>
      <c r="L19" s="31" t="s">
        <v>74</v>
      </c>
      <c r="M19" s="31" t="s">
        <v>191</v>
      </c>
      <c r="N19" s="31" t="s">
        <v>79</v>
      </c>
      <c r="O19" s="31" t="s">
        <v>71</v>
      </c>
      <c r="P19" s="31" t="s">
        <v>76</v>
      </c>
      <c r="Q19" s="31" t="s">
        <v>83</v>
      </c>
      <c r="R19" s="31" t="s">
        <v>133</v>
      </c>
      <c r="S19" s="31" t="s">
        <v>79</v>
      </c>
      <c r="T19" s="31" t="s">
        <v>72</v>
      </c>
      <c r="U19" s="31" t="s">
        <v>83</v>
      </c>
      <c r="V19" s="31" t="s">
        <v>124</v>
      </c>
      <c r="W19" s="31" t="s">
        <v>83</v>
      </c>
      <c r="X19" s="31" t="s">
        <v>263</v>
      </c>
      <c r="Y19" s="31" t="s">
        <v>79</v>
      </c>
      <c r="Z19" s="31" t="s">
        <v>72</v>
      </c>
      <c r="AA19" s="31" t="s">
        <v>405</v>
      </c>
      <c r="AB19" s="31" t="s">
        <v>76</v>
      </c>
      <c r="AC19" s="31" t="s">
        <v>74</v>
      </c>
      <c r="AD19" s="31" t="s">
        <v>76</v>
      </c>
      <c r="AE19" s="31" t="s">
        <v>168</v>
      </c>
      <c r="AF19" s="31" t="s">
        <v>26</v>
      </c>
      <c r="AG19" s="31" t="s">
        <v>400</v>
      </c>
      <c r="AH19" s="31" t="s">
        <v>72</v>
      </c>
      <c r="AI19" s="31" t="s">
        <v>253</v>
      </c>
    </row>
    <row r="20" spans="1:35" customFormat="1" ht="19.95" customHeight="1" x14ac:dyDescent="0.35">
      <c r="A20" s="36">
        <v>2</v>
      </c>
      <c r="B20" s="33">
        <v>6.3E-2</v>
      </c>
      <c r="C20" s="37" t="s">
        <v>85</v>
      </c>
      <c r="D20" s="34" t="s">
        <v>64</v>
      </c>
      <c r="E20" s="34" t="s">
        <v>61</v>
      </c>
      <c r="F20" s="34" t="s">
        <v>61</v>
      </c>
      <c r="G20" s="34" t="s">
        <v>127</v>
      </c>
      <c r="H20" s="34" t="s">
        <v>64</v>
      </c>
      <c r="I20" s="34" t="s">
        <v>89</v>
      </c>
      <c r="J20" s="34" t="s">
        <v>89</v>
      </c>
      <c r="K20" s="34" t="s">
        <v>64</v>
      </c>
      <c r="L20" s="34" t="s">
        <v>61</v>
      </c>
      <c r="M20" s="34" t="s">
        <v>116</v>
      </c>
      <c r="N20" s="34" t="s">
        <v>61</v>
      </c>
      <c r="O20" s="34" t="s">
        <v>85</v>
      </c>
      <c r="P20" s="34" t="s">
        <v>67</v>
      </c>
      <c r="Q20" s="34" t="s">
        <v>84</v>
      </c>
      <c r="R20" s="34" t="s">
        <v>65</v>
      </c>
      <c r="S20" s="34" t="s">
        <v>86</v>
      </c>
      <c r="T20" s="34" t="s">
        <v>87</v>
      </c>
      <c r="U20" s="34" t="s">
        <v>88</v>
      </c>
      <c r="V20" s="34" t="s">
        <v>115</v>
      </c>
      <c r="W20" s="34" t="s">
        <v>87</v>
      </c>
      <c r="X20" s="34" t="s">
        <v>154</v>
      </c>
      <c r="Y20" s="34" t="s">
        <v>86</v>
      </c>
      <c r="Z20" s="34" t="s">
        <v>87</v>
      </c>
      <c r="AA20" s="34" t="s">
        <v>67</v>
      </c>
      <c r="AB20" s="34" t="s">
        <v>87</v>
      </c>
      <c r="AC20" s="34" t="s">
        <v>88</v>
      </c>
      <c r="AD20" s="34" t="s">
        <v>212</v>
      </c>
      <c r="AE20" s="34" t="s">
        <v>126</v>
      </c>
      <c r="AF20" s="34" t="s">
        <v>127</v>
      </c>
      <c r="AG20" s="34" t="s">
        <v>64</v>
      </c>
      <c r="AH20" s="34" t="s">
        <v>87</v>
      </c>
      <c r="AI20" s="34" t="s">
        <v>61</v>
      </c>
    </row>
    <row r="21" spans="1:35" customFormat="1" ht="19.95" customHeight="1" x14ac:dyDescent="0.35">
      <c r="A21" s="35" t="s">
        <v>109</v>
      </c>
      <c r="B21" s="31" t="s">
        <v>470</v>
      </c>
      <c r="C21" s="38" t="s">
        <v>51</v>
      </c>
      <c r="D21" s="31" t="s">
        <v>232</v>
      </c>
      <c r="E21" s="31" t="s">
        <v>71</v>
      </c>
      <c r="F21" s="31" t="s">
        <v>161</v>
      </c>
      <c r="G21" s="31" t="s">
        <v>436</v>
      </c>
      <c r="H21" s="31" t="s">
        <v>46</v>
      </c>
      <c r="I21" s="31" t="s">
        <v>223</v>
      </c>
      <c r="J21" s="31" t="s">
        <v>164</v>
      </c>
      <c r="K21" s="31" t="s">
        <v>48</v>
      </c>
      <c r="L21" s="31" t="s">
        <v>77</v>
      </c>
      <c r="M21" s="31" t="s">
        <v>72</v>
      </c>
      <c r="N21" s="31" t="s">
        <v>79</v>
      </c>
      <c r="O21" s="31" t="s">
        <v>76</v>
      </c>
      <c r="P21" s="31" t="s">
        <v>71</v>
      </c>
      <c r="Q21" s="31" t="s">
        <v>76</v>
      </c>
      <c r="R21" s="31" t="s">
        <v>83</v>
      </c>
      <c r="S21" s="31" t="s">
        <v>156</v>
      </c>
      <c r="T21" s="31" t="s">
        <v>51</v>
      </c>
      <c r="U21" s="31" t="s">
        <v>79</v>
      </c>
      <c r="V21" s="31" t="s">
        <v>83</v>
      </c>
      <c r="W21" s="31" t="s">
        <v>253</v>
      </c>
      <c r="X21" s="31" t="s">
        <v>81</v>
      </c>
      <c r="Y21" s="31" t="s">
        <v>73</v>
      </c>
      <c r="Z21" s="31" t="s">
        <v>111</v>
      </c>
      <c r="AA21" s="31" t="s">
        <v>72</v>
      </c>
      <c r="AB21" s="31" t="s">
        <v>159</v>
      </c>
      <c r="AC21" s="31" t="s">
        <v>132</v>
      </c>
      <c r="AD21" s="31" t="s">
        <v>83</v>
      </c>
      <c r="AE21" s="31" t="s">
        <v>74</v>
      </c>
      <c r="AF21" s="31" t="s">
        <v>77</v>
      </c>
      <c r="AG21" s="31" t="s">
        <v>134</v>
      </c>
      <c r="AH21" s="31" t="s">
        <v>72</v>
      </c>
      <c r="AI21" s="31" t="s">
        <v>224</v>
      </c>
    </row>
    <row r="22" spans="1:35" customFormat="1" ht="19.95" customHeight="1" x14ac:dyDescent="0.35">
      <c r="A22" s="36">
        <v>9</v>
      </c>
      <c r="B22" s="33">
        <v>5.8000000000000003E-2</v>
      </c>
      <c r="C22" s="37" t="s">
        <v>89</v>
      </c>
      <c r="D22" s="34" t="s">
        <v>89</v>
      </c>
      <c r="E22" s="34" t="s">
        <v>88</v>
      </c>
      <c r="F22" s="34" t="s">
        <v>89</v>
      </c>
      <c r="G22" s="34" t="s">
        <v>64</v>
      </c>
      <c r="H22" s="34" t="s">
        <v>85</v>
      </c>
      <c r="I22" s="34" t="s">
        <v>128</v>
      </c>
      <c r="J22" s="34" t="s">
        <v>84</v>
      </c>
      <c r="K22" s="34" t="s">
        <v>85</v>
      </c>
      <c r="L22" s="34" t="s">
        <v>64</v>
      </c>
      <c r="M22" s="34" t="s">
        <v>87</v>
      </c>
      <c r="N22" s="34" t="s">
        <v>85</v>
      </c>
      <c r="O22" s="34" t="s">
        <v>61</v>
      </c>
      <c r="P22" s="34" t="s">
        <v>128</v>
      </c>
      <c r="Q22" s="34" t="s">
        <v>115</v>
      </c>
      <c r="R22" s="34" t="s">
        <v>88</v>
      </c>
      <c r="S22" s="34" t="s">
        <v>116</v>
      </c>
      <c r="T22" s="34" t="s">
        <v>116</v>
      </c>
      <c r="U22" s="34" t="s">
        <v>64</v>
      </c>
      <c r="V22" s="34" t="s">
        <v>87</v>
      </c>
      <c r="W22" s="34" t="s">
        <v>116</v>
      </c>
      <c r="X22" s="34" t="s">
        <v>86</v>
      </c>
      <c r="Y22" s="34" t="s">
        <v>64</v>
      </c>
      <c r="Z22" s="34" t="s">
        <v>116</v>
      </c>
      <c r="AA22" s="34" t="s">
        <v>87</v>
      </c>
      <c r="AB22" s="34" t="s">
        <v>116</v>
      </c>
      <c r="AC22" s="34" t="s">
        <v>61</v>
      </c>
      <c r="AD22" s="34" t="s">
        <v>85</v>
      </c>
      <c r="AE22" s="34" t="s">
        <v>86</v>
      </c>
      <c r="AF22" s="34" t="s">
        <v>86</v>
      </c>
      <c r="AG22" s="34" t="s">
        <v>85</v>
      </c>
      <c r="AH22" s="34" t="s">
        <v>87</v>
      </c>
      <c r="AI22" s="34" t="s">
        <v>67</v>
      </c>
    </row>
    <row r="23" spans="1:35" customFormat="1" ht="19.95" customHeight="1" x14ac:dyDescent="0.35">
      <c r="A23" s="35" t="s">
        <v>76</v>
      </c>
      <c r="B23" s="31" t="s">
        <v>290</v>
      </c>
      <c r="C23" s="38" t="s">
        <v>160</v>
      </c>
      <c r="D23" s="31" t="s">
        <v>43</v>
      </c>
      <c r="E23" s="31" t="s">
        <v>74</v>
      </c>
      <c r="F23" s="31" t="s">
        <v>432</v>
      </c>
      <c r="G23" s="31" t="s">
        <v>432</v>
      </c>
      <c r="H23" s="31" t="s">
        <v>82</v>
      </c>
      <c r="I23" s="31" t="s">
        <v>131</v>
      </c>
      <c r="J23" s="31" t="s">
        <v>124</v>
      </c>
      <c r="K23" s="31" t="s">
        <v>78</v>
      </c>
      <c r="L23" s="31" t="s">
        <v>77</v>
      </c>
      <c r="M23" s="31" t="s">
        <v>160</v>
      </c>
      <c r="N23" s="31" t="s">
        <v>83</v>
      </c>
      <c r="O23" s="31" t="s">
        <v>79</v>
      </c>
      <c r="P23" s="31" t="s">
        <v>72</v>
      </c>
      <c r="Q23" s="31" t="s">
        <v>72</v>
      </c>
      <c r="R23" s="31" t="s">
        <v>109</v>
      </c>
      <c r="S23" s="31" t="s">
        <v>134</v>
      </c>
      <c r="T23" s="31" t="s">
        <v>83</v>
      </c>
      <c r="U23" s="31" t="s">
        <v>83</v>
      </c>
      <c r="V23" s="31" t="s">
        <v>400</v>
      </c>
      <c r="W23" s="31" t="s">
        <v>72</v>
      </c>
      <c r="X23" s="31" t="s">
        <v>122</v>
      </c>
      <c r="Y23" s="31" t="s">
        <v>76</v>
      </c>
      <c r="Z23" s="31" t="s">
        <v>83</v>
      </c>
      <c r="AA23" s="31" t="s">
        <v>157</v>
      </c>
      <c r="AB23" s="31" t="s">
        <v>74</v>
      </c>
      <c r="AC23" s="31" t="s">
        <v>109</v>
      </c>
      <c r="AD23" s="31" t="s">
        <v>72</v>
      </c>
      <c r="AE23" s="31" t="s">
        <v>44</v>
      </c>
      <c r="AF23" s="31" t="s">
        <v>403</v>
      </c>
      <c r="AG23" s="31" t="s">
        <v>83</v>
      </c>
      <c r="AH23" s="31" t="s">
        <v>72</v>
      </c>
      <c r="AI23" s="31" t="s">
        <v>48</v>
      </c>
    </row>
    <row r="24" spans="1:35" customFormat="1" ht="19.95" customHeight="1" x14ac:dyDescent="0.35">
      <c r="A24" s="36">
        <v>3</v>
      </c>
      <c r="B24" s="33">
        <v>3.9E-2</v>
      </c>
      <c r="C24" s="37" t="s">
        <v>61</v>
      </c>
      <c r="D24" s="34" t="s">
        <v>61</v>
      </c>
      <c r="E24" s="34" t="s">
        <v>84</v>
      </c>
      <c r="F24" s="34" t="s">
        <v>61</v>
      </c>
      <c r="G24" s="34" t="s">
        <v>61</v>
      </c>
      <c r="H24" s="34" t="s">
        <v>85</v>
      </c>
      <c r="I24" s="34" t="s">
        <v>61</v>
      </c>
      <c r="J24" s="34" t="s">
        <v>84</v>
      </c>
      <c r="K24" s="34" t="s">
        <v>89</v>
      </c>
      <c r="L24" s="34" t="s">
        <v>64</v>
      </c>
      <c r="M24" s="34" t="s">
        <v>127</v>
      </c>
      <c r="N24" s="34" t="s">
        <v>84</v>
      </c>
      <c r="O24" s="34" t="s">
        <v>88</v>
      </c>
      <c r="P24" s="34" t="s">
        <v>87</v>
      </c>
      <c r="Q24" s="34" t="s">
        <v>87</v>
      </c>
      <c r="R24" s="34" t="s">
        <v>126</v>
      </c>
      <c r="S24" s="34" t="s">
        <v>88</v>
      </c>
      <c r="T24" s="34" t="s">
        <v>87</v>
      </c>
      <c r="U24" s="34" t="s">
        <v>84</v>
      </c>
      <c r="V24" s="34" t="s">
        <v>84</v>
      </c>
      <c r="W24" s="34" t="s">
        <v>87</v>
      </c>
      <c r="X24" s="34" t="s">
        <v>127</v>
      </c>
      <c r="Y24" s="34" t="s">
        <v>88</v>
      </c>
      <c r="Z24" s="34" t="s">
        <v>87</v>
      </c>
      <c r="AA24" s="34" t="s">
        <v>64</v>
      </c>
      <c r="AB24" s="34" t="s">
        <v>86</v>
      </c>
      <c r="AC24" s="34" t="s">
        <v>88</v>
      </c>
      <c r="AD24" s="34" t="s">
        <v>87</v>
      </c>
      <c r="AE24" s="34" t="s">
        <v>127</v>
      </c>
      <c r="AF24" s="34" t="s">
        <v>64</v>
      </c>
      <c r="AG24" s="34" t="s">
        <v>87</v>
      </c>
      <c r="AH24" s="34" t="s">
        <v>87</v>
      </c>
      <c r="AI24" s="34" t="s">
        <v>88</v>
      </c>
    </row>
    <row r="25" spans="1:35" customFormat="1" ht="19.95" customHeight="1" x14ac:dyDescent="0.35">
      <c r="A25" s="35" t="s">
        <v>71</v>
      </c>
      <c r="B25" s="31" t="s">
        <v>249</v>
      </c>
      <c r="C25" s="38" t="s">
        <v>164</v>
      </c>
      <c r="D25" s="31" t="s">
        <v>122</v>
      </c>
      <c r="E25" s="31" t="s">
        <v>48</v>
      </c>
      <c r="F25" s="31" t="s">
        <v>81</v>
      </c>
      <c r="G25" s="31" t="s">
        <v>132</v>
      </c>
      <c r="H25" s="31" t="s">
        <v>132</v>
      </c>
      <c r="I25" s="31" t="s">
        <v>78</v>
      </c>
      <c r="J25" s="31" t="s">
        <v>80</v>
      </c>
      <c r="K25" s="31" t="s">
        <v>82</v>
      </c>
      <c r="L25" s="31" t="s">
        <v>133</v>
      </c>
      <c r="M25" s="31" t="s">
        <v>79</v>
      </c>
      <c r="N25" s="31" t="s">
        <v>134</v>
      </c>
      <c r="O25" s="31" t="s">
        <v>134</v>
      </c>
      <c r="P25" s="31" t="s">
        <v>83</v>
      </c>
      <c r="Q25" s="31" t="s">
        <v>72</v>
      </c>
      <c r="R25" s="31" t="s">
        <v>72</v>
      </c>
      <c r="S25" s="31" t="s">
        <v>134</v>
      </c>
      <c r="T25" s="31" t="s">
        <v>134</v>
      </c>
      <c r="U25" s="31" t="s">
        <v>83</v>
      </c>
      <c r="V25" s="31" t="s">
        <v>78</v>
      </c>
      <c r="W25" s="31" t="s">
        <v>76</v>
      </c>
      <c r="X25" s="31" t="s">
        <v>108</v>
      </c>
      <c r="Y25" s="31" t="s">
        <v>81</v>
      </c>
      <c r="Z25" s="31" t="s">
        <v>79</v>
      </c>
      <c r="AA25" s="31" t="s">
        <v>71</v>
      </c>
      <c r="AB25" s="31" t="s">
        <v>132</v>
      </c>
      <c r="AC25" s="31" t="s">
        <v>156</v>
      </c>
      <c r="AD25" s="31" t="s">
        <v>83</v>
      </c>
      <c r="AE25" s="31" t="s">
        <v>162</v>
      </c>
      <c r="AF25" s="31" t="s">
        <v>48</v>
      </c>
      <c r="AG25" s="31" t="s">
        <v>134</v>
      </c>
      <c r="AH25" s="31" t="s">
        <v>72</v>
      </c>
      <c r="AI25" s="31" t="s">
        <v>165</v>
      </c>
    </row>
    <row r="26" spans="1:35" customFormat="1" ht="19.95" customHeight="1" x14ac:dyDescent="0.35">
      <c r="A26" s="36">
        <v>4</v>
      </c>
      <c r="B26" s="33">
        <v>3.6999999999999998E-2</v>
      </c>
      <c r="C26" s="37" t="s">
        <v>88</v>
      </c>
      <c r="D26" s="34" t="s">
        <v>61</v>
      </c>
      <c r="E26" s="34" t="s">
        <v>115</v>
      </c>
      <c r="F26" s="34" t="s">
        <v>86</v>
      </c>
      <c r="G26" s="34" t="s">
        <v>88</v>
      </c>
      <c r="H26" s="34" t="s">
        <v>61</v>
      </c>
      <c r="I26" s="34" t="s">
        <v>84</v>
      </c>
      <c r="J26" s="34" t="s">
        <v>88</v>
      </c>
      <c r="K26" s="34" t="s">
        <v>85</v>
      </c>
      <c r="L26" s="34" t="s">
        <v>127</v>
      </c>
      <c r="M26" s="34" t="s">
        <v>87</v>
      </c>
      <c r="N26" s="34" t="s">
        <v>126</v>
      </c>
      <c r="O26" s="34" t="s">
        <v>89</v>
      </c>
      <c r="P26" s="34" t="s">
        <v>61</v>
      </c>
      <c r="Q26" s="34" t="s">
        <v>87</v>
      </c>
      <c r="R26" s="34" t="s">
        <v>87</v>
      </c>
      <c r="S26" s="34" t="s">
        <v>88</v>
      </c>
      <c r="T26" s="34" t="s">
        <v>86</v>
      </c>
      <c r="U26" s="34" t="s">
        <v>61</v>
      </c>
      <c r="V26" s="34" t="s">
        <v>128</v>
      </c>
      <c r="W26" s="34" t="s">
        <v>86</v>
      </c>
      <c r="X26" s="34" t="s">
        <v>67</v>
      </c>
      <c r="Y26" s="34" t="s">
        <v>85</v>
      </c>
      <c r="Z26" s="34" t="s">
        <v>87</v>
      </c>
      <c r="AA26" s="34" t="s">
        <v>86</v>
      </c>
      <c r="AB26" s="34" t="s">
        <v>88</v>
      </c>
      <c r="AC26" s="34" t="s">
        <v>89</v>
      </c>
      <c r="AD26" s="34" t="s">
        <v>61</v>
      </c>
      <c r="AE26" s="34" t="s">
        <v>88</v>
      </c>
      <c r="AF26" s="34" t="s">
        <v>84</v>
      </c>
      <c r="AG26" s="34" t="s">
        <v>85</v>
      </c>
      <c r="AH26" s="34" t="s">
        <v>87</v>
      </c>
      <c r="AI26" s="34" t="s">
        <v>84</v>
      </c>
    </row>
    <row r="27" spans="1:35" customFormat="1" ht="19.95" customHeight="1" x14ac:dyDescent="0.35">
      <c r="A27" s="35" t="s">
        <v>74</v>
      </c>
      <c r="B27" s="31" t="s">
        <v>231</v>
      </c>
      <c r="C27" s="38" t="s">
        <v>124</v>
      </c>
      <c r="D27" s="31" t="s">
        <v>46</v>
      </c>
      <c r="E27" s="31" t="s">
        <v>79</v>
      </c>
      <c r="F27" s="31" t="s">
        <v>132</v>
      </c>
      <c r="G27" s="31" t="s">
        <v>163</v>
      </c>
      <c r="H27" s="31" t="s">
        <v>47</v>
      </c>
      <c r="I27" s="31" t="s">
        <v>48</v>
      </c>
      <c r="J27" s="31" t="s">
        <v>77</v>
      </c>
      <c r="K27" s="31" t="s">
        <v>75</v>
      </c>
      <c r="L27" s="31" t="s">
        <v>109</v>
      </c>
      <c r="M27" s="31" t="s">
        <v>134</v>
      </c>
      <c r="N27" s="31" t="s">
        <v>83</v>
      </c>
      <c r="O27" s="31" t="s">
        <v>79</v>
      </c>
      <c r="P27" s="31" t="s">
        <v>83</v>
      </c>
      <c r="Q27" s="31" t="s">
        <v>72</v>
      </c>
      <c r="R27" s="31" t="s">
        <v>72</v>
      </c>
      <c r="S27" s="31" t="s">
        <v>132</v>
      </c>
      <c r="T27" s="31" t="s">
        <v>73</v>
      </c>
      <c r="U27" s="31" t="s">
        <v>83</v>
      </c>
      <c r="V27" s="31" t="s">
        <v>83</v>
      </c>
      <c r="W27" s="31" t="s">
        <v>163</v>
      </c>
      <c r="X27" s="31" t="s">
        <v>82</v>
      </c>
      <c r="Y27" s="31" t="s">
        <v>109</v>
      </c>
      <c r="Z27" s="31" t="s">
        <v>71</v>
      </c>
      <c r="AA27" s="31" t="s">
        <v>72</v>
      </c>
      <c r="AB27" s="31" t="s">
        <v>49</v>
      </c>
      <c r="AC27" s="31" t="s">
        <v>109</v>
      </c>
      <c r="AD27" s="31" t="s">
        <v>72</v>
      </c>
      <c r="AE27" s="31" t="s">
        <v>109</v>
      </c>
      <c r="AF27" s="31" t="s">
        <v>76</v>
      </c>
      <c r="AG27" s="31" t="s">
        <v>79</v>
      </c>
      <c r="AH27" s="31" t="s">
        <v>72</v>
      </c>
      <c r="AI27" s="31" t="s">
        <v>121</v>
      </c>
    </row>
    <row r="28" spans="1:35" customFormat="1" ht="19.95" customHeight="1" x14ac:dyDescent="0.35">
      <c r="A28" s="36">
        <v>6</v>
      </c>
      <c r="B28" s="33">
        <v>2.4E-2</v>
      </c>
      <c r="C28" s="37" t="s">
        <v>84</v>
      </c>
      <c r="D28" s="34" t="s">
        <v>88</v>
      </c>
      <c r="E28" s="34">
        <v>0.02</v>
      </c>
      <c r="F28" s="34" t="s">
        <v>88</v>
      </c>
      <c r="G28" s="34" t="s">
        <v>88</v>
      </c>
      <c r="H28" s="34" t="s">
        <v>61</v>
      </c>
      <c r="I28" s="34" t="s">
        <v>84</v>
      </c>
      <c r="J28" s="34" t="s">
        <v>86</v>
      </c>
      <c r="K28" s="34" t="s">
        <v>84</v>
      </c>
      <c r="L28" s="34" t="s">
        <v>89</v>
      </c>
      <c r="M28" s="34" t="s">
        <v>86</v>
      </c>
      <c r="N28" s="34" t="s">
        <v>84</v>
      </c>
      <c r="O28" s="34" t="s">
        <v>88</v>
      </c>
      <c r="P28" s="34" t="s">
        <v>88</v>
      </c>
      <c r="Q28" s="34" t="s">
        <v>87</v>
      </c>
      <c r="R28" s="34" t="s">
        <v>87</v>
      </c>
      <c r="S28" s="34" t="s">
        <v>64</v>
      </c>
      <c r="T28" s="34" t="s">
        <v>88</v>
      </c>
      <c r="U28" s="34" t="s">
        <v>84</v>
      </c>
      <c r="V28" s="34" t="s">
        <v>86</v>
      </c>
      <c r="W28" s="34" t="s">
        <v>61</v>
      </c>
      <c r="X28" s="34" t="s">
        <v>61</v>
      </c>
      <c r="Y28" s="34" t="s">
        <v>64</v>
      </c>
      <c r="Z28" s="34" t="s">
        <v>86</v>
      </c>
      <c r="AA28" s="34" t="s">
        <v>87</v>
      </c>
      <c r="AB28" s="34" t="s">
        <v>61</v>
      </c>
      <c r="AC28" s="34" t="s">
        <v>88</v>
      </c>
      <c r="AD28" s="34" t="s">
        <v>86</v>
      </c>
      <c r="AE28" s="34" t="s">
        <v>86</v>
      </c>
      <c r="AF28" s="34" t="s">
        <v>87</v>
      </c>
      <c r="AG28" s="34" t="s">
        <v>88</v>
      </c>
      <c r="AH28" s="34" t="s">
        <v>87</v>
      </c>
      <c r="AI28" s="34" t="s">
        <v>61</v>
      </c>
    </row>
  </sheetData>
  <sheetProtection algorithmName="SHA-512" hashValue="EDQm6nffRsGxPaRh18UBYMc2R2TnH30eGeAW/1bKB3Qs7h5SrFraAz7ToJBWiLraKYCTN2tf66eCMc+PztvAhg==" saltValue="WMjiAMI9n3p4fomQRQu4vw==" spinCount="100000" sheet="1" objects="1" scenarios="1"/>
  <mergeCells count="9">
    <mergeCell ref="AB3:AE3"/>
    <mergeCell ref="AF3:AI3"/>
    <mergeCell ref="A2:P2"/>
    <mergeCell ref="Q2:R2"/>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A7 B5:AI17 B28:D28 F28:AI28 B19:AI27 B18:C18 E18 G18:I18 M18 P18 R18:U18 AA18 AC18:AE18 AH18:AI18 A9 A11 A13 A15 A17 A19 A21 A23 A25 A27" numberStoredAsText="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9FB63-AE0F-4696-9E45-FCCD32AF3325}">
  <sheetPr>
    <pageSetUpPr fitToPage="1"/>
  </sheetPr>
  <dimension ref="A1:AI18"/>
  <sheetViews>
    <sheetView showGridLines="0" zoomScale="82" zoomScaleNormal="82" workbookViewId="0">
      <selection activeCell="A23" sqref="A23"/>
    </sheetView>
  </sheetViews>
  <sheetFormatPr defaultColWidth="9.109375" defaultRowHeight="13.8" x14ac:dyDescent="0.25"/>
  <cols>
    <col min="1" max="1" width="72.77734375" style="3" customWidth="1"/>
    <col min="2" max="35" width="11.77734375" style="3" customWidth="1"/>
    <col min="36" max="16384" width="9.109375" style="3"/>
  </cols>
  <sheetData>
    <row r="1" spans="1:35" ht="25.8" x14ac:dyDescent="0.5">
      <c r="A1" s="30" t="str">
        <f>HYPERLINK("#Contents!A1","Return to Contents")</f>
        <v>Return to Contents</v>
      </c>
      <c r="B1" s="45" t="s">
        <v>294</v>
      </c>
      <c r="C1" s="45"/>
      <c r="D1" s="45"/>
      <c r="E1" s="45"/>
      <c r="F1" s="45"/>
      <c r="G1" s="45"/>
      <c r="H1" s="45"/>
      <c r="I1" s="45"/>
      <c r="J1" s="45"/>
      <c r="K1" s="45"/>
      <c r="L1" s="45"/>
      <c r="M1" s="45"/>
      <c r="N1" s="45"/>
      <c r="O1" s="24"/>
      <c r="P1" s="24"/>
      <c r="Q1" s="24"/>
      <c r="R1" s="24"/>
      <c r="S1" s="24"/>
      <c r="T1" s="24"/>
      <c r="U1"/>
    </row>
    <row r="2" spans="1:35" ht="51.6" customHeight="1" thickBot="1" x14ac:dyDescent="0.35">
      <c r="A2" s="195" t="s">
        <v>748</v>
      </c>
      <c r="B2" s="195"/>
      <c r="C2" s="195"/>
      <c r="D2" s="195"/>
      <c r="E2" s="195"/>
      <c r="F2" s="195"/>
      <c r="G2" s="195"/>
      <c r="H2" s="195"/>
      <c r="I2" s="195"/>
      <c r="J2" s="195"/>
      <c r="K2" s="195"/>
      <c r="L2" s="195"/>
      <c r="M2" s="195"/>
      <c r="N2" s="195"/>
      <c r="O2" s="195"/>
      <c r="P2" s="14"/>
      <c r="Q2" s="15"/>
      <c r="R2" s="44"/>
      <c r="S2" s="44"/>
      <c r="T2" s="44"/>
      <c r="U2"/>
    </row>
    <row r="3" spans="1:35" customFormat="1" ht="16.2" thickTop="1" x14ac:dyDescent="0.3">
      <c r="A3" s="43"/>
      <c r="B3" s="43"/>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344</v>
      </c>
      <c r="C6" s="32" t="s">
        <v>409</v>
      </c>
      <c r="D6" s="32" t="s">
        <v>346</v>
      </c>
      <c r="E6" s="32" t="s">
        <v>112</v>
      </c>
      <c r="F6" s="32" t="s">
        <v>410</v>
      </c>
      <c r="G6" s="32" t="s">
        <v>237</v>
      </c>
      <c r="H6" s="32" t="s">
        <v>453</v>
      </c>
      <c r="I6" s="32" t="s">
        <v>349</v>
      </c>
      <c r="J6" s="32" t="s">
        <v>454</v>
      </c>
      <c r="K6" s="32" t="s">
        <v>418</v>
      </c>
      <c r="L6" s="32" t="s">
        <v>13</v>
      </c>
      <c r="M6" s="32" t="s">
        <v>352</v>
      </c>
      <c r="N6" s="32" t="s">
        <v>161</v>
      </c>
      <c r="O6" s="32" t="s">
        <v>402</v>
      </c>
      <c r="P6" s="32" t="s">
        <v>160</v>
      </c>
      <c r="Q6" s="32" t="s">
        <v>183</v>
      </c>
      <c r="R6" s="32" t="s">
        <v>223</v>
      </c>
      <c r="S6" s="32" t="s">
        <v>480</v>
      </c>
      <c r="T6" s="32" t="s">
        <v>540</v>
      </c>
      <c r="U6" s="32" t="s">
        <v>70</v>
      </c>
      <c r="V6" s="32" t="s">
        <v>501</v>
      </c>
      <c r="W6" s="32" t="s">
        <v>456</v>
      </c>
      <c r="X6" s="32" t="s">
        <v>357</v>
      </c>
      <c r="Y6" s="32" t="s">
        <v>430</v>
      </c>
      <c r="Z6" s="32" t="s">
        <v>490</v>
      </c>
      <c r="AA6" s="32" t="s">
        <v>419</v>
      </c>
      <c r="AB6" s="32" t="s">
        <v>349</v>
      </c>
      <c r="AC6" s="32" t="s">
        <v>360</v>
      </c>
      <c r="AD6" s="32" t="s">
        <v>82</v>
      </c>
      <c r="AE6" s="32" t="s">
        <v>361</v>
      </c>
      <c r="AF6" s="32" t="s">
        <v>362</v>
      </c>
      <c r="AG6" s="32" t="s">
        <v>363</v>
      </c>
      <c r="AH6" s="32" t="s">
        <v>400</v>
      </c>
      <c r="AI6" s="32" t="s">
        <v>364</v>
      </c>
    </row>
    <row r="7" spans="1:35" customFormat="1" ht="19.95" customHeight="1" x14ac:dyDescent="0.35">
      <c r="A7" s="35" t="s">
        <v>736</v>
      </c>
      <c r="B7" s="31" t="s">
        <v>737</v>
      </c>
      <c r="C7" s="31" t="s">
        <v>340</v>
      </c>
      <c r="D7" s="31" t="s">
        <v>646</v>
      </c>
      <c r="E7" s="31" t="s">
        <v>152</v>
      </c>
      <c r="F7" s="31" t="s">
        <v>603</v>
      </c>
      <c r="G7" s="31" t="s">
        <v>569</v>
      </c>
      <c r="H7" s="31" t="s">
        <v>556</v>
      </c>
      <c r="I7" s="31" t="s">
        <v>493</v>
      </c>
      <c r="J7" s="31" t="s">
        <v>603</v>
      </c>
      <c r="K7" s="31" t="s">
        <v>535</v>
      </c>
      <c r="L7" s="31" t="s">
        <v>443</v>
      </c>
      <c r="M7" s="31" t="s">
        <v>333</v>
      </c>
      <c r="N7" s="31" t="s">
        <v>164</v>
      </c>
      <c r="O7" s="31" t="s">
        <v>12</v>
      </c>
      <c r="P7" s="31" t="s">
        <v>78</v>
      </c>
      <c r="Q7" s="31" t="s">
        <v>132</v>
      </c>
      <c r="R7" s="31" t="s">
        <v>162</v>
      </c>
      <c r="S7" s="31" t="s">
        <v>176</v>
      </c>
      <c r="T7" s="31" t="s">
        <v>435</v>
      </c>
      <c r="U7" s="31" t="s">
        <v>75</v>
      </c>
      <c r="V7" s="31" t="s">
        <v>268</v>
      </c>
      <c r="W7" s="31" t="s">
        <v>334</v>
      </c>
      <c r="X7" s="31" t="s">
        <v>738</v>
      </c>
      <c r="Y7" s="31" t="s">
        <v>290</v>
      </c>
      <c r="Z7" s="31" t="s">
        <v>537</v>
      </c>
      <c r="AA7" s="31" t="s">
        <v>26</v>
      </c>
      <c r="AB7" s="31" t="s">
        <v>591</v>
      </c>
      <c r="AC7" s="31" t="s">
        <v>526</v>
      </c>
      <c r="AD7" s="31" t="s">
        <v>81</v>
      </c>
      <c r="AE7" s="31" t="s">
        <v>552</v>
      </c>
      <c r="AF7" s="31" t="s">
        <v>508</v>
      </c>
      <c r="AG7" s="31" t="s">
        <v>111</v>
      </c>
      <c r="AH7" s="31" t="s">
        <v>79</v>
      </c>
      <c r="AI7" s="31" t="s">
        <v>718</v>
      </c>
    </row>
    <row r="8" spans="1:35" customFormat="1" ht="19.95" customHeight="1" x14ac:dyDescent="0.35">
      <c r="A8" s="36" t="s">
        <v>739</v>
      </c>
      <c r="B8" s="33">
        <v>0.376</v>
      </c>
      <c r="C8" s="37" t="s">
        <v>119</v>
      </c>
      <c r="D8" s="34" t="s">
        <v>522</v>
      </c>
      <c r="E8" s="34" t="s">
        <v>56</v>
      </c>
      <c r="F8" s="34" t="s">
        <v>180</v>
      </c>
      <c r="G8" s="34" t="s">
        <v>42</v>
      </c>
      <c r="H8" s="34" t="s">
        <v>53</v>
      </c>
      <c r="I8" s="34" t="s">
        <v>56</v>
      </c>
      <c r="J8" s="34" t="s">
        <v>522</v>
      </c>
      <c r="K8" s="34" t="s">
        <v>53</v>
      </c>
      <c r="L8" s="34" t="s">
        <v>32</v>
      </c>
      <c r="M8" s="34" t="s">
        <v>117</v>
      </c>
      <c r="N8" s="34" t="s">
        <v>155</v>
      </c>
      <c r="O8" s="34">
        <v>0.53</v>
      </c>
      <c r="P8" s="34" t="s">
        <v>171</v>
      </c>
      <c r="Q8" s="34" t="s">
        <v>205</v>
      </c>
      <c r="R8" s="34" t="s">
        <v>113</v>
      </c>
      <c r="S8" s="34" t="s">
        <v>142</v>
      </c>
      <c r="T8" s="34" t="s">
        <v>119</v>
      </c>
      <c r="U8" s="34" t="s">
        <v>587</v>
      </c>
      <c r="V8" s="34" t="s">
        <v>60</v>
      </c>
      <c r="W8" s="34" t="s">
        <v>142</v>
      </c>
      <c r="X8" s="34" t="s">
        <v>142</v>
      </c>
      <c r="Y8" s="34" t="s">
        <v>34</v>
      </c>
      <c r="Z8" s="34" t="s">
        <v>522</v>
      </c>
      <c r="AA8" s="34" t="s">
        <v>126</v>
      </c>
      <c r="AB8" s="34" t="s">
        <v>55</v>
      </c>
      <c r="AC8" s="34" t="s">
        <v>53</v>
      </c>
      <c r="AD8" s="34" t="s">
        <v>56</v>
      </c>
      <c r="AE8" s="34" t="s">
        <v>113</v>
      </c>
      <c r="AF8" s="34" t="s">
        <v>129</v>
      </c>
      <c r="AG8" s="34" t="s">
        <v>192</v>
      </c>
      <c r="AH8" s="34" t="s">
        <v>52</v>
      </c>
      <c r="AI8" s="34" t="s">
        <v>205</v>
      </c>
    </row>
    <row r="9" spans="1:35" customFormat="1" ht="19.95" customHeight="1" x14ac:dyDescent="0.35">
      <c r="A9" s="35" t="s">
        <v>740</v>
      </c>
      <c r="B9" s="31" t="s">
        <v>680</v>
      </c>
      <c r="C9" s="38" t="s">
        <v>424</v>
      </c>
      <c r="D9" s="31" t="s">
        <v>741</v>
      </c>
      <c r="E9" s="31" t="s">
        <v>249</v>
      </c>
      <c r="F9" s="31" t="s">
        <v>241</v>
      </c>
      <c r="G9" s="31" t="s">
        <v>216</v>
      </c>
      <c r="H9" s="31" t="s">
        <v>495</v>
      </c>
      <c r="I9" s="31" t="s">
        <v>495</v>
      </c>
      <c r="J9" s="31" t="s">
        <v>638</v>
      </c>
      <c r="K9" s="31" t="s">
        <v>95</v>
      </c>
      <c r="L9" s="31" t="s">
        <v>79</v>
      </c>
      <c r="M9" s="31" t="s">
        <v>541</v>
      </c>
      <c r="N9" s="31" t="s">
        <v>79</v>
      </c>
      <c r="O9" s="31" t="s">
        <v>77</v>
      </c>
      <c r="P9" s="31" t="s">
        <v>76</v>
      </c>
      <c r="Q9" s="31" t="s">
        <v>72</v>
      </c>
      <c r="R9" s="31" t="s">
        <v>43</v>
      </c>
      <c r="S9" s="31" t="s">
        <v>76</v>
      </c>
      <c r="T9" s="31" t="s">
        <v>83</v>
      </c>
      <c r="U9" s="31" t="s">
        <v>81</v>
      </c>
      <c r="V9" s="31" t="s">
        <v>159</v>
      </c>
      <c r="W9" s="31" t="s">
        <v>74</v>
      </c>
      <c r="X9" s="31" t="s">
        <v>470</v>
      </c>
      <c r="Y9" s="31" t="s">
        <v>83</v>
      </c>
      <c r="Z9" s="31" t="s">
        <v>72</v>
      </c>
      <c r="AA9" s="31" t="s">
        <v>360</v>
      </c>
      <c r="AB9" s="31" t="s">
        <v>163</v>
      </c>
      <c r="AC9" s="31" t="s">
        <v>460</v>
      </c>
      <c r="AD9" s="31" t="s">
        <v>74</v>
      </c>
      <c r="AE9" s="31" t="s">
        <v>455</v>
      </c>
      <c r="AF9" s="31" t="s">
        <v>647</v>
      </c>
      <c r="AG9" s="31" t="s">
        <v>77</v>
      </c>
      <c r="AH9" s="31" t="s">
        <v>72</v>
      </c>
      <c r="AI9" s="31" t="s">
        <v>26</v>
      </c>
    </row>
    <row r="10" spans="1:35" customFormat="1" ht="19.95" customHeight="1" x14ac:dyDescent="0.35">
      <c r="A10" s="36" t="s">
        <v>742</v>
      </c>
      <c r="B10" s="33">
        <v>0.26400000000000001</v>
      </c>
      <c r="C10" s="37" t="s">
        <v>52</v>
      </c>
      <c r="D10" s="34" t="s">
        <v>147</v>
      </c>
      <c r="E10" s="34" t="s">
        <v>39</v>
      </c>
      <c r="F10" s="34" t="s">
        <v>118</v>
      </c>
      <c r="G10" s="34" t="s">
        <v>42</v>
      </c>
      <c r="H10" s="34" t="s">
        <v>52</v>
      </c>
      <c r="I10" s="34" t="s">
        <v>117</v>
      </c>
      <c r="J10" s="34" t="s">
        <v>54</v>
      </c>
      <c r="K10" s="34" t="s">
        <v>58</v>
      </c>
      <c r="L10" s="34" t="s">
        <v>86</v>
      </c>
      <c r="M10" s="34" t="s">
        <v>173</v>
      </c>
      <c r="N10" s="34" t="s">
        <v>61</v>
      </c>
      <c r="O10" s="34" t="s">
        <v>126</v>
      </c>
      <c r="P10" s="34">
        <v>0.09</v>
      </c>
      <c r="Q10" s="34" t="s">
        <v>86</v>
      </c>
      <c r="R10" s="34" t="s">
        <v>103</v>
      </c>
      <c r="S10" s="34" t="s">
        <v>86</v>
      </c>
      <c r="T10" s="34" t="s">
        <v>87</v>
      </c>
      <c r="U10" s="34" t="s">
        <v>104</v>
      </c>
      <c r="V10" s="34" t="s">
        <v>56</v>
      </c>
      <c r="W10" s="34" t="s">
        <v>88</v>
      </c>
      <c r="X10" s="34" t="s">
        <v>129</v>
      </c>
      <c r="Y10" s="34" t="s">
        <v>86</v>
      </c>
      <c r="Z10" s="34" t="s">
        <v>87</v>
      </c>
      <c r="AA10" s="34">
        <v>0.77</v>
      </c>
      <c r="AB10" s="34" t="s">
        <v>88</v>
      </c>
      <c r="AC10" s="34" t="s">
        <v>62</v>
      </c>
      <c r="AD10" s="34" t="s">
        <v>42</v>
      </c>
      <c r="AE10" s="34" t="s">
        <v>155</v>
      </c>
      <c r="AF10" s="34" t="s">
        <v>31</v>
      </c>
      <c r="AG10" s="34" t="s">
        <v>67</v>
      </c>
      <c r="AH10" s="34" t="s">
        <v>87</v>
      </c>
      <c r="AI10" s="34" t="s">
        <v>64</v>
      </c>
    </row>
    <row r="11" spans="1:35" customFormat="1" ht="19.95" customHeight="1" x14ac:dyDescent="0.35">
      <c r="A11" s="35" t="s">
        <v>743</v>
      </c>
      <c r="B11" s="31" t="s">
        <v>744</v>
      </c>
      <c r="C11" s="38" t="s">
        <v>461</v>
      </c>
      <c r="D11" s="31" t="s">
        <v>435</v>
      </c>
      <c r="E11" s="31" t="s">
        <v>165</v>
      </c>
      <c r="F11" s="31" t="s">
        <v>140</v>
      </c>
      <c r="G11" s="31" t="s">
        <v>363</v>
      </c>
      <c r="H11" s="31" t="s">
        <v>165</v>
      </c>
      <c r="I11" s="31" t="s">
        <v>13</v>
      </c>
      <c r="J11" s="31" t="s">
        <v>429</v>
      </c>
      <c r="K11" s="31" t="s">
        <v>151</v>
      </c>
      <c r="L11" s="31" t="s">
        <v>156</v>
      </c>
      <c r="M11" s="31" t="s">
        <v>81</v>
      </c>
      <c r="N11" s="31" t="s">
        <v>134</v>
      </c>
      <c r="O11" s="31" t="s">
        <v>80</v>
      </c>
      <c r="P11" s="31" t="s">
        <v>71</v>
      </c>
      <c r="Q11" s="31" t="s">
        <v>81</v>
      </c>
      <c r="R11" s="31" t="s">
        <v>71</v>
      </c>
      <c r="S11" s="31" t="s">
        <v>139</v>
      </c>
      <c r="T11" s="31" t="s">
        <v>243</v>
      </c>
      <c r="U11" s="31" t="s">
        <v>134</v>
      </c>
      <c r="V11" s="31" t="s">
        <v>81</v>
      </c>
      <c r="W11" s="31" t="s">
        <v>158</v>
      </c>
      <c r="X11" s="31" t="s">
        <v>156</v>
      </c>
      <c r="Y11" s="31" t="s">
        <v>432</v>
      </c>
      <c r="Z11" s="31" t="s">
        <v>534</v>
      </c>
      <c r="AA11" s="31" t="s">
        <v>71</v>
      </c>
      <c r="AB11" s="31" t="s">
        <v>600</v>
      </c>
      <c r="AC11" s="31" t="s">
        <v>23</v>
      </c>
      <c r="AD11" s="31" t="s">
        <v>76</v>
      </c>
      <c r="AE11" s="31" t="s">
        <v>70</v>
      </c>
      <c r="AF11" s="31" t="s">
        <v>43</v>
      </c>
      <c r="AG11" s="31" t="s">
        <v>183</v>
      </c>
      <c r="AH11" s="31" t="s">
        <v>76</v>
      </c>
      <c r="AI11" s="31" t="s">
        <v>266</v>
      </c>
    </row>
    <row r="12" spans="1:35" customFormat="1" ht="19.95" customHeight="1" x14ac:dyDescent="0.35">
      <c r="A12" s="36" t="s">
        <v>745</v>
      </c>
      <c r="B12" s="33">
        <v>0.17799999999999999</v>
      </c>
      <c r="C12" s="37" t="s">
        <v>126</v>
      </c>
      <c r="D12" s="34" t="s">
        <v>114</v>
      </c>
      <c r="E12" s="34" t="s">
        <v>65</v>
      </c>
      <c r="F12" s="34" t="s">
        <v>114</v>
      </c>
      <c r="G12" s="34" t="s">
        <v>65</v>
      </c>
      <c r="H12" s="34" t="s">
        <v>127</v>
      </c>
      <c r="I12" s="34" t="s">
        <v>129</v>
      </c>
      <c r="J12" s="34" t="s">
        <v>212</v>
      </c>
      <c r="K12" s="34" t="s">
        <v>115</v>
      </c>
      <c r="L12" s="34" t="s">
        <v>212</v>
      </c>
      <c r="M12" s="34" t="s">
        <v>86</v>
      </c>
      <c r="N12" s="34" t="s">
        <v>116</v>
      </c>
      <c r="O12" s="34" t="s">
        <v>62</v>
      </c>
      <c r="P12" s="34" t="s">
        <v>67</v>
      </c>
      <c r="Q12" s="34" t="s">
        <v>114</v>
      </c>
      <c r="R12" s="34" t="s">
        <v>89</v>
      </c>
      <c r="S12" s="34" t="s">
        <v>104</v>
      </c>
      <c r="T12" s="34" t="s">
        <v>181</v>
      </c>
      <c r="U12" s="34" t="s">
        <v>62</v>
      </c>
      <c r="V12" s="34" t="s">
        <v>84</v>
      </c>
      <c r="W12" s="34" t="s">
        <v>147</v>
      </c>
      <c r="X12" s="34" t="s">
        <v>85</v>
      </c>
      <c r="Y12" s="34" t="s">
        <v>118</v>
      </c>
      <c r="Z12" s="34" t="s">
        <v>180</v>
      </c>
      <c r="AA12" s="34" t="s">
        <v>86</v>
      </c>
      <c r="AB12" s="34" t="s">
        <v>42</v>
      </c>
      <c r="AC12" s="34" t="s">
        <v>65</v>
      </c>
      <c r="AD12" s="34" t="s">
        <v>166</v>
      </c>
      <c r="AE12" s="34" t="s">
        <v>61</v>
      </c>
      <c r="AF12" s="34" t="s">
        <v>85</v>
      </c>
      <c r="AG12" s="34" t="s">
        <v>58</v>
      </c>
      <c r="AH12" s="34" t="s">
        <v>522</v>
      </c>
      <c r="AI12" s="34" t="s">
        <v>147</v>
      </c>
    </row>
    <row r="13" spans="1:35" customFormat="1" ht="19.95" customHeight="1" x14ac:dyDescent="0.35">
      <c r="A13" s="35" t="s">
        <v>746</v>
      </c>
      <c r="B13" s="31" t="s">
        <v>532</v>
      </c>
      <c r="C13" s="38" t="s">
        <v>293</v>
      </c>
      <c r="D13" s="31" t="s">
        <v>285</v>
      </c>
      <c r="E13" s="31" t="s">
        <v>82</v>
      </c>
      <c r="F13" s="31" t="s">
        <v>474</v>
      </c>
      <c r="G13" s="31" t="s">
        <v>470</v>
      </c>
      <c r="H13" s="31" t="s">
        <v>26</v>
      </c>
      <c r="I13" s="31" t="s">
        <v>286</v>
      </c>
      <c r="J13" s="31" t="s">
        <v>229</v>
      </c>
      <c r="K13" s="31" t="s">
        <v>44</v>
      </c>
      <c r="L13" s="31" t="s">
        <v>82</v>
      </c>
      <c r="M13" s="31" t="s">
        <v>253</v>
      </c>
      <c r="N13" s="31" t="s">
        <v>400</v>
      </c>
      <c r="O13" s="31" t="s">
        <v>163</v>
      </c>
      <c r="P13" s="31" t="s">
        <v>81</v>
      </c>
      <c r="Q13" s="31" t="s">
        <v>400</v>
      </c>
      <c r="R13" s="31" t="s">
        <v>81</v>
      </c>
      <c r="S13" s="31" t="s">
        <v>157</v>
      </c>
      <c r="T13" s="31" t="s">
        <v>158</v>
      </c>
      <c r="U13" s="31" t="s">
        <v>79</v>
      </c>
      <c r="V13" s="31" t="s">
        <v>121</v>
      </c>
      <c r="W13" s="31" t="s">
        <v>123</v>
      </c>
      <c r="X13" s="31" t="s">
        <v>223</v>
      </c>
      <c r="Y13" s="31" t="s">
        <v>162</v>
      </c>
      <c r="Z13" s="31" t="s">
        <v>404</v>
      </c>
      <c r="AA13" s="31" t="s">
        <v>108</v>
      </c>
      <c r="AB13" s="31" t="s">
        <v>466</v>
      </c>
      <c r="AC13" s="31" t="s">
        <v>26</v>
      </c>
      <c r="AD13" s="31" t="s">
        <v>79</v>
      </c>
      <c r="AE13" s="31" t="s">
        <v>177</v>
      </c>
      <c r="AF13" s="31" t="s">
        <v>443</v>
      </c>
      <c r="AG13" s="31" t="s">
        <v>46</v>
      </c>
      <c r="AH13" s="31" t="s">
        <v>76</v>
      </c>
      <c r="AI13" s="31" t="s">
        <v>107</v>
      </c>
    </row>
    <row r="14" spans="1:35" customFormat="1" ht="19.95" customHeight="1" x14ac:dyDescent="0.35">
      <c r="A14" s="36" t="s">
        <v>747</v>
      </c>
      <c r="B14" s="33">
        <v>0.14699999999999999</v>
      </c>
      <c r="C14" s="37" t="s">
        <v>116</v>
      </c>
      <c r="D14" s="34" t="s">
        <v>117</v>
      </c>
      <c r="E14" s="34" t="s">
        <v>128</v>
      </c>
      <c r="F14" s="34" t="s">
        <v>116</v>
      </c>
      <c r="G14" s="34" t="s">
        <v>117</v>
      </c>
      <c r="H14" s="34" t="s">
        <v>166</v>
      </c>
      <c r="I14" s="34" t="s">
        <v>117</v>
      </c>
      <c r="J14" s="34" t="s">
        <v>126</v>
      </c>
      <c r="K14" s="34" t="s">
        <v>212</v>
      </c>
      <c r="L14" s="34" t="s">
        <v>116</v>
      </c>
      <c r="M14" s="34" t="s">
        <v>127</v>
      </c>
      <c r="N14" s="34" t="s">
        <v>62</v>
      </c>
      <c r="O14" s="34" t="s">
        <v>154</v>
      </c>
      <c r="P14" s="34" t="s">
        <v>65</v>
      </c>
      <c r="Q14" s="34" t="s">
        <v>147</v>
      </c>
      <c r="R14" s="34" t="s">
        <v>128</v>
      </c>
      <c r="S14" s="34" t="s">
        <v>117</v>
      </c>
      <c r="T14" s="34" t="s">
        <v>62</v>
      </c>
      <c r="U14" s="34" t="s">
        <v>67</v>
      </c>
      <c r="V14" s="34" t="s">
        <v>65</v>
      </c>
      <c r="W14" s="34" t="s">
        <v>117</v>
      </c>
      <c r="X14" s="34" t="s">
        <v>154</v>
      </c>
      <c r="Y14" s="34" t="s">
        <v>126</v>
      </c>
      <c r="Z14" s="34" t="s">
        <v>114</v>
      </c>
      <c r="AA14" s="34" t="s">
        <v>67</v>
      </c>
      <c r="AB14" s="34" t="s">
        <v>166</v>
      </c>
      <c r="AC14" s="34" t="s">
        <v>117</v>
      </c>
      <c r="AD14" s="34" t="s">
        <v>116</v>
      </c>
      <c r="AE14" s="34" t="s">
        <v>116</v>
      </c>
      <c r="AF14" s="34" t="s">
        <v>154</v>
      </c>
      <c r="AG14" s="34" t="s">
        <v>65</v>
      </c>
      <c r="AH14" s="34" t="s">
        <v>36</v>
      </c>
      <c r="AI14" s="34" t="s">
        <v>212</v>
      </c>
    </row>
    <row r="15" spans="1:35" customFormat="1" ht="19.95" customHeight="1" x14ac:dyDescent="0.35">
      <c r="A15" s="35" t="s">
        <v>206</v>
      </c>
      <c r="B15" s="31" t="s">
        <v>449</v>
      </c>
      <c r="C15" s="38" t="s">
        <v>405</v>
      </c>
      <c r="D15" s="31" t="s">
        <v>80</v>
      </c>
      <c r="E15" s="31" t="s">
        <v>76</v>
      </c>
      <c r="F15" s="31" t="s">
        <v>70</v>
      </c>
      <c r="G15" s="31" t="s">
        <v>164</v>
      </c>
      <c r="H15" s="31" t="s">
        <v>109</v>
      </c>
      <c r="I15" s="31" t="s">
        <v>43</v>
      </c>
      <c r="J15" s="31" t="s">
        <v>133</v>
      </c>
      <c r="K15" s="31" t="s">
        <v>77</v>
      </c>
      <c r="L15" s="31" t="s">
        <v>109</v>
      </c>
      <c r="M15" s="31" t="s">
        <v>77</v>
      </c>
      <c r="N15" s="31" t="s">
        <v>71</v>
      </c>
      <c r="O15" s="31" t="s">
        <v>83</v>
      </c>
      <c r="P15" s="31" t="s">
        <v>79</v>
      </c>
      <c r="Q15" s="31" t="s">
        <v>83</v>
      </c>
      <c r="R15" s="31" t="s">
        <v>72</v>
      </c>
      <c r="S15" s="31" t="s">
        <v>133</v>
      </c>
      <c r="T15" s="31" t="s">
        <v>77</v>
      </c>
      <c r="U15" s="31" t="s">
        <v>72</v>
      </c>
      <c r="V15" s="31" t="s">
        <v>73</v>
      </c>
      <c r="W15" s="31" t="s">
        <v>162</v>
      </c>
      <c r="X15" s="31" t="s">
        <v>183</v>
      </c>
      <c r="Y15" s="31" t="s">
        <v>400</v>
      </c>
      <c r="Z15" s="31" t="s">
        <v>76</v>
      </c>
      <c r="AA15" s="31" t="s">
        <v>83</v>
      </c>
      <c r="AB15" s="31" t="s">
        <v>124</v>
      </c>
      <c r="AC15" s="31" t="s">
        <v>163</v>
      </c>
      <c r="AD15" s="31" t="s">
        <v>83</v>
      </c>
      <c r="AE15" s="31" t="s">
        <v>78</v>
      </c>
      <c r="AF15" s="31" t="s">
        <v>82</v>
      </c>
      <c r="AG15" s="31" t="s">
        <v>83</v>
      </c>
      <c r="AH15" s="31" t="s">
        <v>72</v>
      </c>
      <c r="AI15" s="31" t="s">
        <v>253</v>
      </c>
    </row>
    <row r="16" spans="1:35" customFormat="1" ht="19.95" customHeight="1" x14ac:dyDescent="0.35">
      <c r="A16" s="36" t="s">
        <v>193</v>
      </c>
      <c r="B16" s="33">
        <v>3.5000000000000003E-2</v>
      </c>
      <c r="C16" s="37" t="s">
        <v>85</v>
      </c>
      <c r="D16" s="34">
        <v>0.01</v>
      </c>
      <c r="E16" s="34" t="s">
        <v>88</v>
      </c>
      <c r="F16" s="34">
        <v>0.05</v>
      </c>
      <c r="G16" s="34" t="s">
        <v>84</v>
      </c>
      <c r="H16" s="34">
        <v>0.03</v>
      </c>
      <c r="I16" s="34">
        <v>0.05</v>
      </c>
      <c r="J16" s="34">
        <v>0.01</v>
      </c>
      <c r="K16" s="34" t="s">
        <v>84</v>
      </c>
      <c r="L16" s="34" t="s">
        <v>89</v>
      </c>
      <c r="M16" s="34">
        <v>0.03</v>
      </c>
      <c r="N16" s="34" t="s">
        <v>115</v>
      </c>
      <c r="O16" s="34" t="s">
        <v>86</v>
      </c>
      <c r="P16" s="34" t="s">
        <v>61</v>
      </c>
      <c r="Q16" s="34" t="s">
        <v>61</v>
      </c>
      <c r="R16" s="34" t="s">
        <v>87</v>
      </c>
      <c r="S16" s="34">
        <v>7.0000000000000007E-2</v>
      </c>
      <c r="T16" s="34" t="s">
        <v>88</v>
      </c>
      <c r="U16" s="34" t="s">
        <v>87</v>
      </c>
      <c r="V16" s="34" t="s">
        <v>61</v>
      </c>
      <c r="W16" s="34" t="s">
        <v>85</v>
      </c>
      <c r="X16" s="34" t="s">
        <v>64</v>
      </c>
      <c r="Y16" s="34">
        <v>7.0000000000000007E-2</v>
      </c>
      <c r="Z16" s="34" t="s">
        <v>86</v>
      </c>
      <c r="AA16" s="34" t="s">
        <v>87</v>
      </c>
      <c r="AB16" s="34" t="s">
        <v>61</v>
      </c>
      <c r="AC16" s="34" t="s">
        <v>84</v>
      </c>
      <c r="AD16" s="34" t="s">
        <v>84</v>
      </c>
      <c r="AE16" s="34" t="s">
        <v>84</v>
      </c>
      <c r="AF16" s="34" t="s">
        <v>88</v>
      </c>
      <c r="AG16" s="34" t="s">
        <v>86</v>
      </c>
      <c r="AH16" s="34" t="s">
        <v>87</v>
      </c>
      <c r="AI16" s="34" t="s">
        <v>61</v>
      </c>
    </row>
    <row r="17" customFormat="1" ht="14.4" x14ac:dyDescent="0.3"/>
    <row r="18" customFormat="1" ht="14.4" x14ac:dyDescent="0.3"/>
  </sheetData>
  <sheetProtection algorithmName="SHA-512" hashValue="6Y8584TWRLhirmWBxe49hXLVZAujbDGnOLGLGDSnJT6+JTL0JfORb8hTDyScKdi6GmGSGYgmDPQODw6GvLU4AQ==" saltValue="XnKPQfn5wdwrzS86vjCHfQ==" spinCount="100000" sheet="1" objects="1" scenarios="1"/>
  <mergeCells count="8">
    <mergeCell ref="A2:O2"/>
    <mergeCell ref="AB3:AE3"/>
    <mergeCell ref="AF3:AI3"/>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B5:AI7 B16:C16 E16 G16 K16:L16 N16:R16 B9:AI9 B8:N8 P8:AI8 B11:AI15 B10:O10 Q10:Z10 T16:X16 Z16:AI16 AB10:AI10"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584B4-F281-42E7-BED9-A9C4E24F32AF}">
  <sheetPr>
    <pageSetUpPr fitToPage="1"/>
  </sheetPr>
  <dimension ref="A1:AI31"/>
  <sheetViews>
    <sheetView showGridLines="0" zoomScale="89" zoomScaleNormal="89" workbookViewId="0"/>
  </sheetViews>
  <sheetFormatPr defaultColWidth="9.109375" defaultRowHeight="13.8" x14ac:dyDescent="0.25"/>
  <cols>
    <col min="1" max="1" width="32.88671875" style="3" customWidth="1"/>
    <col min="2" max="20" width="10.77734375" style="3" customWidth="1"/>
    <col min="21" max="16384" width="9.109375" style="3"/>
  </cols>
  <sheetData>
    <row r="1" spans="1:35" ht="25.8" x14ac:dyDescent="0.5">
      <c r="A1" s="30" t="str">
        <f>HYPERLINK("#Contents!A1","Return to Contents")</f>
        <v>Return to Contents</v>
      </c>
      <c r="B1" s="21" t="s">
        <v>294</v>
      </c>
      <c r="C1" s="21"/>
      <c r="D1" s="21"/>
      <c r="E1" s="21"/>
      <c r="F1" s="21"/>
      <c r="G1" s="21"/>
      <c r="H1" s="21"/>
      <c r="I1" s="21"/>
      <c r="J1" s="21"/>
      <c r="K1" s="21"/>
      <c r="L1" s="21"/>
      <c r="M1" s="21"/>
      <c r="N1" s="21"/>
      <c r="O1" s="22"/>
      <c r="P1" s="22"/>
      <c r="Q1" s="22"/>
      <c r="R1" s="22"/>
      <c r="S1" s="22"/>
      <c r="T1" s="22"/>
    </row>
    <row r="2" spans="1:35" ht="54" customHeight="1" x14ac:dyDescent="0.3">
      <c r="A2" s="195" t="s">
        <v>408</v>
      </c>
      <c r="B2" s="195"/>
      <c r="C2" s="195"/>
      <c r="D2" s="195"/>
      <c r="E2" s="195"/>
      <c r="F2" s="195"/>
      <c r="G2" s="195"/>
      <c r="H2" s="195"/>
      <c r="I2" s="195"/>
      <c r="J2" s="195"/>
      <c r="K2" s="25"/>
      <c r="L2" s="25"/>
      <c r="M2" s="25"/>
      <c r="N2" s="25"/>
      <c r="O2" s="25"/>
      <c r="P2" s="25"/>
      <c r="Q2" s="25"/>
      <c r="R2" s="25"/>
      <c r="S2" s="25"/>
      <c r="T2" s="25"/>
      <c r="U2" s="25"/>
      <c r="V2" s="25"/>
      <c r="W2" s="25"/>
      <c r="X2" s="25"/>
      <c r="Y2" s="25"/>
      <c r="Z2" s="25"/>
      <c r="AA2" s="25"/>
      <c r="AB2" s="25"/>
      <c r="AC2" s="25"/>
      <c r="AD2"/>
      <c r="AE2"/>
      <c r="AF2"/>
      <c r="AG2"/>
      <c r="AH2"/>
      <c r="AI2"/>
    </row>
    <row r="3" spans="1:35" ht="4.2" customHeight="1" thickBot="1" x14ac:dyDescent="0.35">
      <c r="A3"/>
      <c r="B3"/>
      <c r="C3"/>
      <c r="D3"/>
      <c r="E3"/>
      <c r="F3"/>
      <c r="G3"/>
      <c r="H3"/>
      <c r="I3"/>
      <c r="J3"/>
      <c r="K3"/>
      <c r="L3"/>
      <c r="M3"/>
      <c r="N3"/>
      <c r="O3"/>
      <c r="P3"/>
      <c r="Q3"/>
      <c r="R3"/>
      <c r="S3"/>
      <c r="T3"/>
      <c r="U3"/>
      <c r="V3"/>
      <c r="W3"/>
      <c r="X3"/>
      <c r="Y3"/>
      <c r="Z3"/>
      <c r="AA3"/>
      <c r="AB3"/>
      <c r="AC3"/>
      <c r="AD3"/>
      <c r="AE3"/>
      <c r="AF3"/>
      <c r="AG3"/>
      <c r="AH3"/>
      <c r="AI3"/>
    </row>
    <row r="4" spans="1:35" ht="16.2" thickTop="1" x14ac:dyDescent="0.25">
      <c r="A4" s="20"/>
      <c r="B4" s="20"/>
      <c r="C4" s="196" t="s">
        <v>90</v>
      </c>
      <c r="D4" s="196"/>
      <c r="E4" s="196" t="s">
        <v>295</v>
      </c>
      <c r="F4" s="196" t="s">
        <v>296</v>
      </c>
      <c r="G4" s="196" t="s">
        <v>297</v>
      </c>
      <c r="H4" s="196"/>
      <c r="I4" s="194" t="s">
        <v>298</v>
      </c>
      <c r="J4" s="194"/>
      <c r="K4" s="194"/>
      <c r="L4" s="194" t="s">
        <v>299</v>
      </c>
      <c r="M4" s="194"/>
      <c r="N4" s="194" t="s">
        <v>300</v>
      </c>
      <c r="O4" s="194"/>
      <c r="P4" s="194"/>
      <c r="Q4" s="194"/>
      <c r="R4" s="194"/>
      <c r="S4" s="194"/>
      <c r="T4" s="194"/>
      <c r="U4" s="194"/>
      <c r="V4" s="194"/>
      <c r="W4" s="194" t="s">
        <v>91</v>
      </c>
      <c r="X4" s="194"/>
      <c r="Y4" s="194"/>
      <c r="Z4" s="194"/>
      <c r="AA4" s="194"/>
      <c r="AB4" s="194" t="s">
        <v>301</v>
      </c>
      <c r="AC4" s="194"/>
      <c r="AD4" s="194"/>
      <c r="AE4" s="194"/>
      <c r="AF4" s="194" t="s">
        <v>302</v>
      </c>
      <c r="AG4" s="194"/>
      <c r="AH4" s="194"/>
      <c r="AI4" s="194"/>
    </row>
    <row r="5" spans="1:35" ht="27.6" x14ac:dyDescent="0.25">
      <c r="A5" s="13" t="s">
        <v>1</v>
      </c>
      <c r="B5" s="13" t="s">
        <v>2</v>
      </c>
      <c r="C5" s="13" t="s">
        <v>3</v>
      </c>
      <c r="D5" s="13" t="s">
        <v>4</v>
      </c>
      <c r="E5" s="13" t="s">
        <v>198</v>
      </c>
      <c r="F5" s="13" t="s">
        <v>199</v>
      </c>
      <c r="G5" s="13" t="s">
        <v>200</v>
      </c>
      <c r="H5" s="13" t="s">
        <v>201</v>
      </c>
      <c r="I5" s="13" t="s">
        <v>5</v>
      </c>
      <c r="J5" s="13" t="s">
        <v>6</v>
      </c>
      <c r="K5" s="13" t="s">
        <v>303</v>
      </c>
      <c r="L5" s="13" t="s">
        <v>304</v>
      </c>
      <c r="M5" s="13" t="s">
        <v>305</v>
      </c>
      <c r="N5" s="13" t="s">
        <v>306</v>
      </c>
      <c r="O5" s="13" t="s">
        <v>307</v>
      </c>
      <c r="P5" s="13" t="s">
        <v>308</v>
      </c>
      <c r="Q5" s="13" t="s">
        <v>309</v>
      </c>
      <c r="R5" s="13" t="s">
        <v>310</v>
      </c>
      <c r="S5" s="13" t="s">
        <v>311</v>
      </c>
      <c r="T5" s="13" t="s">
        <v>312</v>
      </c>
      <c r="U5" s="13" t="s">
        <v>313</v>
      </c>
      <c r="V5" s="13" t="s">
        <v>314</v>
      </c>
      <c r="W5" s="13" t="s">
        <v>315</v>
      </c>
      <c r="X5" s="13" t="s">
        <v>316</v>
      </c>
      <c r="Y5" s="13" t="s">
        <v>8</v>
      </c>
      <c r="Z5" s="13" t="s">
        <v>317</v>
      </c>
      <c r="AA5" s="13" t="s">
        <v>318</v>
      </c>
      <c r="AB5" s="13" t="s">
        <v>9</v>
      </c>
      <c r="AC5" s="13" t="s">
        <v>319</v>
      </c>
      <c r="AD5" s="13" t="s">
        <v>7</v>
      </c>
      <c r="AE5" s="13" t="s">
        <v>10</v>
      </c>
      <c r="AF5" s="13" t="s">
        <v>320</v>
      </c>
      <c r="AG5" s="13" t="s">
        <v>321</v>
      </c>
      <c r="AH5" s="13" t="s">
        <v>322</v>
      </c>
      <c r="AI5" s="13" t="s">
        <v>323</v>
      </c>
    </row>
    <row r="6" spans="1:35" ht="20.399999999999999" x14ac:dyDescent="0.35">
      <c r="A6" s="35" t="s">
        <v>11</v>
      </c>
      <c r="B6" s="31" t="s">
        <v>324</v>
      </c>
      <c r="C6" s="31" t="s">
        <v>279</v>
      </c>
      <c r="D6" s="31" t="s">
        <v>325</v>
      </c>
      <c r="E6" s="31" t="s">
        <v>290</v>
      </c>
      <c r="F6" s="31" t="s">
        <v>326</v>
      </c>
      <c r="G6" s="31" t="s">
        <v>327</v>
      </c>
      <c r="H6" s="31" t="s">
        <v>328</v>
      </c>
      <c r="I6" s="31" t="s">
        <v>329</v>
      </c>
      <c r="J6" s="31" t="s">
        <v>330</v>
      </c>
      <c r="K6" s="31" t="s">
        <v>260</v>
      </c>
      <c r="L6" s="31" t="s">
        <v>331</v>
      </c>
      <c r="M6" s="31" t="s">
        <v>332</v>
      </c>
      <c r="N6" s="31" t="s">
        <v>278</v>
      </c>
      <c r="O6" s="31" t="s">
        <v>333</v>
      </c>
      <c r="P6" s="31" t="s">
        <v>108</v>
      </c>
      <c r="Q6" s="31" t="s">
        <v>230</v>
      </c>
      <c r="R6" s="31" t="s">
        <v>191</v>
      </c>
      <c r="S6" s="31" t="s">
        <v>334</v>
      </c>
      <c r="T6" s="31" t="s">
        <v>335</v>
      </c>
      <c r="U6" s="31" t="s">
        <v>78</v>
      </c>
      <c r="V6" s="31" t="s">
        <v>25</v>
      </c>
      <c r="W6" s="31" t="s">
        <v>225</v>
      </c>
      <c r="X6" s="31" t="s">
        <v>336</v>
      </c>
      <c r="Y6" s="31" t="s">
        <v>337</v>
      </c>
      <c r="Z6" s="31" t="s">
        <v>250</v>
      </c>
      <c r="AA6" s="31" t="s">
        <v>338</v>
      </c>
      <c r="AB6" s="31" t="s">
        <v>339</v>
      </c>
      <c r="AC6" s="31" t="s">
        <v>340</v>
      </c>
      <c r="AD6" s="31" t="s">
        <v>160</v>
      </c>
      <c r="AE6" s="31" t="s">
        <v>341</v>
      </c>
      <c r="AF6" s="31" t="s">
        <v>342</v>
      </c>
      <c r="AG6" s="31" t="s">
        <v>241</v>
      </c>
      <c r="AH6" s="31" t="s">
        <v>109</v>
      </c>
      <c r="AI6" s="31" t="s">
        <v>343</v>
      </c>
    </row>
    <row r="7" spans="1:35" ht="20.399999999999999" x14ac:dyDescent="0.35">
      <c r="A7" s="36" t="s">
        <v>20</v>
      </c>
      <c r="B7" s="32" t="s">
        <v>344</v>
      </c>
      <c r="C7" s="32" t="s">
        <v>345</v>
      </c>
      <c r="D7" s="32" t="s">
        <v>346</v>
      </c>
      <c r="E7" s="32" t="s">
        <v>112</v>
      </c>
      <c r="F7" s="32" t="s">
        <v>347</v>
      </c>
      <c r="G7" s="32" t="s">
        <v>237</v>
      </c>
      <c r="H7" s="32" t="s">
        <v>348</v>
      </c>
      <c r="I7" s="32" t="s">
        <v>349</v>
      </c>
      <c r="J7" s="32" t="s">
        <v>350</v>
      </c>
      <c r="K7" s="32" t="s">
        <v>351</v>
      </c>
      <c r="L7" s="32" t="s">
        <v>13</v>
      </c>
      <c r="M7" s="32" t="s">
        <v>352</v>
      </c>
      <c r="N7" s="32" t="s">
        <v>121</v>
      </c>
      <c r="O7" s="32" t="s">
        <v>120</v>
      </c>
      <c r="P7" s="32" t="s">
        <v>160</v>
      </c>
      <c r="Q7" s="32" t="s">
        <v>183</v>
      </c>
      <c r="R7" s="32" t="s">
        <v>45</v>
      </c>
      <c r="S7" s="32" t="s">
        <v>353</v>
      </c>
      <c r="T7" s="32" t="s">
        <v>354</v>
      </c>
      <c r="U7" s="32" t="s">
        <v>70</v>
      </c>
      <c r="V7" s="32" t="s">
        <v>355</v>
      </c>
      <c r="W7" s="32" t="s">
        <v>356</v>
      </c>
      <c r="X7" s="32" t="s">
        <v>357</v>
      </c>
      <c r="Y7" s="32" t="s">
        <v>18</v>
      </c>
      <c r="Z7" s="32" t="s">
        <v>351</v>
      </c>
      <c r="AA7" s="32" t="s">
        <v>358</v>
      </c>
      <c r="AB7" s="32" t="s">
        <v>359</v>
      </c>
      <c r="AC7" s="32" t="s">
        <v>360</v>
      </c>
      <c r="AD7" s="32" t="s">
        <v>162</v>
      </c>
      <c r="AE7" s="32" t="s">
        <v>361</v>
      </c>
      <c r="AF7" s="32" t="s">
        <v>362</v>
      </c>
      <c r="AG7" s="32" t="s">
        <v>363</v>
      </c>
      <c r="AH7" s="32" t="s">
        <v>81</v>
      </c>
      <c r="AI7" s="32" t="s">
        <v>364</v>
      </c>
    </row>
    <row r="8" spans="1:35" ht="20.399999999999999" x14ac:dyDescent="0.35">
      <c r="A8" s="35" t="s">
        <v>365</v>
      </c>
      <c r="B8" s="31" t="s">
        <v>366</v>
      </c>
      <c r="C8" s="31" t="s">
        <v>367</v>
      </c>
      <c r="D8" s="31" t="s">
        <v>368</v>
      </c>
      <c r="E8" s="31" t="s">
        <v>28</v>
      </c>
      <c r="F8" s="31" t="s">
        <v>287</v>
      </c>
      <c r="G8" s="31" t="s">
        <v>335</v>
      </c>
      <c r="H8" s="31" t="s">
        <v>275</v>
      </c>
      <c r="I8" s="31" t="s">
        <v>369</v>
      </c>
      <c r="J8" s="31" t="s">
        <v>370</v>
      </c>
      <c r="K8" s="31" t="s">
        <v>371</v>
      </c>
      <c r="L8" s="31" t="s">
        <v>259</v>
      </c>
      <c r="M8" s="31" t="s">
        <v>372</v>
      </c>
      <c r="N8" s="31" t="s">
        <v>121</v>
      </c>
      <c r="O8" s="31" t="s">
        <v>23</v>
      </c>
      <c r="P8" s="31" t="s">
        <v>69</v>
      </c>
      <c r="Q8" s="31" t="s">
        <v>124</v>
      </c>
      <c r="R8" s="31" t="s">
        <v>122</v>
      </c>
      <c r="S8" s="31" t="s">
        <v>373</v>
      </c>
      <c r="T8" s="31" t="s">
        <v>374</v>
      </c>
      <c r="U8" s="31" t="s">
        <v>48</v>
      </c>
      <c r="V8" s="31" t="s">
        <v>285</v>
      </c>
      <c r="W8" s="31" t="s">
        <v>375</v>
      </c>
      <c r="X8" s="31" t="s">
        <v>376</v>
      </c>
      <c r="Y8" s="31" t="s">
        <v>377</v>
      </c>
      <c r="Z8" s="31" t="s">
        <v>378</v>
      </c>
      <c r="AA8" s="31" t="s">
        <v>379</v>
      </c>
      <c r="AB8" s="31" t="s">
        <v>380</v>
      </c>
      <c r="AC8" s="31" t="s">
        <v>381</v>
      </c>
      <c r="AD8" s="31" t="s">
        <v>163</v>
      </c>
      <c r="AE8" s="31" t="s">
        <v>382</v>
      </c>
      <c r="AF8" s="31" t="s">
        <v>383</v>
      </c>
      <c r="AG8" s="31" t="s">
        <v>22</v>
      </c>
      <c r="AH8" s="31" t="s">
        <v>134</v>
      </c>
      <c r="AI8" s="31" t="s">
        <v>384</v>
      </c>
    </row>
    <row r="9" spans="1:35" ht="20.399999999999999" x14ac:dyDescent="0.35">
      <c r="A9" s="36" t="s">
        <v>385</v>
      </c>
      <c r="B9" s="33">
        <v>0.75600000000000001</v>
      </c>
      <c r="C9" s="34">
        <v>0.76</v>
      </c>
      <c r="D9" s="34" t="s">
        <v>182</v>
      </c>
      <c r="E9" s="34">
        <v>0.78</v>
      </c>
      <c r="F9" s="34">
        <v>0.8</v>
      </c>
      <c r="G9" s="34">
        <v>0.71</v>
      </c>
      <c r="H9" s="34" t="s">
        <v>105</v>
      </c>
      <c r="I9" s="34" t="s">
        <v>148</v>
      </c>
      <c r="J9" s="34" t="s">
        <v>35</v>
      </c>
      <c r="K9" s="34" t="s">
        <v>207</v>
      </c>
      <c r="L9" s="34" t="s">
        <v>386</v>
      </c>
      <c r="M9" s="34" t="s">
        <v>60</v>
      </c>
      <c r="N9" s="34" t="s">
        <v>387</v>
      </c>
      <c r="O9" s="34" t="s">
        <v>388</v>
      </c>
      <c r="P9" s="34" t="s">
        <v>388</v>
      </c>
      <c r="Q9" s="34" t="s">
        <v>101</v>
      </c>
      <c r="R9" s="34" t="s">
        <v>155</v>
      </c>
      <c r="S9" s="34" t="s">
        <v>389</v>
      </c>
      <c r="T9" s="34" t="s">
        <v>390</v>
      </c>
      <c r="U9" s="34" t="s">
        <v>207</v>
      </c>
      <c r="V9" s="34" t="s">
        <v>63</v>
      </c>
      <c r="W9" s="34">
        <v>0.97</v>
      </c>
      <c r="X9" s="34" t="s">
        <v>173</v>
      </c>
      <c r="Y9" s="34">
        <v>0.93</v>
      </c>
      <c r="Z9" s="34" t="s">
        <v>389</v>
      </c>
      <c r="AA9" s="34" t="s">
        <v>181</v>
      </c>
      <c r="AB9" s="34" t="s">
        <v>389</v>
      </c>
      <c r="AC9" s="34" t="s">
        <v>391</v>
      </c>
      <c r="AD9" s="34" t="s">
        <v>173</v>
      </c>
      <c r="AE9" s="34">
        <v>0.51</v>
      </c>
      <c r="AF9" s="34" t="s">
        <v>55</v>
      </c>
      <c r="AG9" s="34" t="s">
        <v>274</v>
      </c>
      <c r="AH9" s="34" t="s">
        <v>392</v>
      </c>
      <c r="AI9" s="34">
        <v>0.94</v>
      </c>
    </row>
    <row r="10" spans="1:35" ht="20.399999999999999" x14ac:dyDescent="0.35">
      <c r="A10" s="35" t="s">
        <v>393</v>
      </c>
      <c r="B10" s="31" t="s">
        <v>394</v>
      </c>
      <c r="C10" s="31" t="s">
        <v>16</v>
      </c>
      <c r="D10" s="31" t="s">
        <v>112</v>
      </c>
      <c r="E10" s="31" t="s">
        <v>183</v>
      </c>
      <c r="F10" s="31" t="s">
        <v>150</v>
      </c>
      <c r="G10" s="31" t="s">
        <v>18</v>
      </c>
      <c r="H10" s="31" t="s">
        <v>223</v>
      </c>
      <c r="I10" s="31" t="s">
        <v>395</v>
      </c>
      <c r="J10" s="31" t="s">
        <v>243</v>
      </c>
      <c r="K10" s="31" t="s">
        <v>396</v>
      </c>
      <c r="L10" s="31" t="s">
        <v>83</v>
      </c>
      <c r="M10" s="31" t="s">
        <v>397</v>
      </c>
      <c r="N10" s="31" t="s">
        <v>72</v>
      </c>
      <c r="O10" s="31" t="s">
        <v>133</v>
      </c>
      <c r="P10" s="31" t="s">
        <v>79</v>
      </c>
      <c r="Q10" s="31" t="s">
        <v>134</v>
      </c>
      <c r="R10" s="31" t="s">
        <v>70</v>
      </c>
      <c r="S10" s="31" t="s">
        <v>76</v>
      </c>
      <c r="T10" s="31" t="s">
        <v>71</v>
      </c>
      <c r="U10" s="31" t="s">
        <v>134</v>
      </c>
      <c r="V10" s="31" t="s">
        <v>231</v>
      </c>
      <c r="W10" s="31" t="s">
        <v>79</v>
      </c>
      <c r="X10" s="31" t="s">
        <v>232</v>
      </c>
      <c r="Y10" s="31" t="s">
        <v>79</v>
      </c>
      <c r="Z10" s="31" t="s">
        <v>73</v>
      </c>
      <c r="AA10" s="31" t="s">
        <v>246</v>
      </c>
      <c r="AB10" s="31" t="s">
        <v>77</v>
      </c>
      <c r="AC10" s="31" t="s">
        <v>131</v>
      </c>
      <c r="AD10" s="31" t="s">
        <v>134</v>
      </c>
      <c r="AE10" s="31" t="s">
        <v>398</v>
      </c>
      <c r="AF10" s="31" t="s">
        <v>399</v>
      </c>
      <c r="AG10" s="31" t="s">
        <v>400</v>
      </c>
      <c r="AH10" s="31" t="s">
        <v>72</v>
      </c>
      <c r="AI10" s="31" t="s">
        <v>47</v>
      </c>
    </row>
    <row r="11" spans="1:35" ht="20.399999999999999" x14ac:dyDescent="0.35">
      <c r="A11" s="36" t="s">
        <v>401</v>
      </c>
      <c r="B11" s="33">
        <v>0.17100000000000001</v>
      </c>
      <c r="C11" s="34" t="s">
        <v>212</v>
      </c>
      <c r="D11" s="34" t="s">
        <v>118</v>
      </c>
      <c r="E11" s="34" t="s">
        <v>117</v>
      </c>
      <c r="F11" s="34" t="s">
        <v>212</v>
      </c>
      <c r="G11" s="34" t="s">
        <v>114</v>
      </c>
      <c r="H11" s="34" t="s">
        <v>117</v>
      </c>
      <c r="I11" s="34" t="s">
        <v>115</v>
      </c>
      <c r="J11" s="34" t="s">
        <v>147</v>
      </c>
      <c r="K11" s="34" t="s">
        <v>212</v>
      </c>
      <c r="L11" s="34" t="s">
        <v>86</v>
      </c>
      <c r="M11" s="34">
        <v>0.46</v>
      </c>
      <c r="N11" s="34" t="s">
        <v>87</v>
      </c>
      <c r="O11" s="34" t="s">
        <v>126</v>
      </c>
      <c r="P11" s="34" t="s">
        <v>85</v>
      </c>
      <c r="Q11" s="34" t="s">
        <v>166</v>
      </c>
      <c r="R11" s="34" t="s">
        <v>209</v>
      </c>
      <c r="S11" s="34" t="s">
        <v>86</v>
      </c>
      <c r="T11" s="34" t="s">
        <v>86</v>
      </c>
      <c r="U11" s="34" t="s">
        <v>117</v>
      </c>
      <c r="V11" s="34" t="s">
        <v>118</v>
      </c>
      <c r="W11" s="34" t="s">
        <v>86</v>
      </c>
      <c r="X11" s="34" t="s">
        <v>115</v>
      </c>
      <c r="Y11" s="34" t="s">
        <v>88</v>
      </c>
      <c r="Z11" s="34" t="s">
        <v>88</v>
      </c>
      <c r="AA11" s="34">
        <v>0.52</v>
      </c>
      <c r="AB11" s="34" t="s">
        <v>88</v>
      </c>
      <c r="AC11" s="34" t="s">
        <v>64</v>
      </c>
      <c r="AD11" s="34" t="s">
        <v>58</v>
      </c>
      <c r="AE11" s="34" t="s">
        <v>60</v>
      </c>
      <c r="AF11" s="34" t="s">
        <v>119</v>
      </c>
      <c r="AG11" s="34" t="s">
        <v>64</v>
      </c>
      <c r="AH11" s="34" t="s">
        <v>88</v>
      </c>
      <c r="AI11" s="34" t="s">
        <v>88</v>
      </c>
    </row>
    <row r="12" spans="1:35" ht="20.399999999999999" x14ac:dyDescent="0.35">
      <c r="A12" s="35" t="s">
        <v>206</v>
      </c>
      <c r="B12" s="31" t="s">
        <v>25</v>
      </c>
      <c r="C12" s="31" t="s">
        <v>402</v>
      </c>
      <c r="D12" s="31" t="s">
        <v>403</v>
      </c>
      <c r="E12" s="31" t="s">
        <v>73</v>
      </c>
      <c r="F12" s="31" t="s">
        <v>130</v>
      </c>
      <c r="G12" s="31" t="s">
        <v>139</v>
      </c>
      <c r="H12" s="31" t="s">
        <v>111</v>
      </c>
      <c r="I12" s="31" t="s">
        <v>151</v>
      </c>
      <c r="J12" s="31" t="s">
        <v>111</v>
      </c>
      <c r="K12" s="31" t="s">
        <v>136</v>
      </c>
      <c r="L12" s="31" t="s">
        <v>76</v>
      </c>
      <c r="M12" s="31" t="s">
        <v>404</v>
      </c>
      <c r="N12" s="31" t="s">
        <v>72</v>
      </c>
      <c r="O12" s="31" t="s">
        <v>74</v>
      </c>
      <c r="P12" s="31" t="s">
        <v>74</v>
      </c>
      <c r="Q12" s="31" t="s">
        <v>79</v>
      </c>
      <c r="R12" s="31" t="s">
        <v>76</v>
      </c>
      <c r="S12" s="31" t="s">
        <v>134</v>
      </c>
      <c r="T12" s="31" t="s">
        <v>134</v>
      </c>
      <c r="U12" s="31" t="s">
        <v>76</v>
      </c>
      <c r="V12" s="31" t="s">
        <v>70</v>
      </c>
      <c r="W12" s="31" t="s">
        <v>74</v>
      </c>
      <c r="X12" s="31" t="s">
        <v>106</v>
      </c>
      <c r="Y12" s="31" t="s">
        <v>74</v>
      </c>
      <c r="Z12" s="31" t="s">
        <v>81</v>
      </c>
      <c r="AA12" s="31" t="s">
        <v>405</v>
      </c>
      <c r="AB12" s="31" t="s">
        <v>80</v>
      </c>
      <c r="AC12" s="31" t="s">
        <v>165</v>
      </c>
      <c r="AD12" s="31" t="s">
        <v>72</v>
      </c>
      <c r="AE12" s="31" t="s">
        <v>406</v>
      </c>
      <c r="AF12" s="31" t="s">
        <v>93</v>
      </c>
      <c r="AG12" s="31" t="s">
        <v>71</v>
      </c>
      <c r="AH12" s="31" t="s">
        <v>79</v>
      </c>
      <c r="AI12" s="31" t="s">
        <v>157</v>
      </c>
    </row>
    <row r="13" spans="1:35" ht="20.399999999999999" x14ac:dyDescent="0.35">
      <c r="A13" s="36" t="s">
        <v>193</v>
      </c>
      <c r="B13" s="33">
        <v>7.2999999999999995E-2</v>
      </c>
      <c r="C13" s="34" t="s">
        <v>67</v>
      </c>
      <c r="D13" s="34" t="s">
        <v>89</v>
      </c>
      <c r="E13" s="34" t="s">
        <v>85</v>
      </c>
      <c r="F13" s="34" t="s">
        <v>85</v>
      </c>
      <c r="G13" s="34" t="s">
        <v>127</v>
      </c>
      <c r="H13" s="34" t="s">
        <v>126</v>
      </c>
      <c r="I13" s="34" t="s">
        <v>64</v>
      </c>
      <c r="J13" s="34" t="s">
        <v>89</v>
      </c>
      <c r="K13" s="34" t="s">
        <v>116</v>
      </c>
      <c r="L13" s="34" t="s">
        <v>88</v>
      </c>
      <c r="M13" s="34" t="s">
        <v>117</v>
      </c>
      <c r="N13" s="34" t="s">
        <v>86</v>
      </c>
      <c r="O13" s="34">
        <v>7.0000000000000007E-2</v>
      </c>
      <c r="P13" s="34" t="s">
        <v>212</v>
      </c>
      <c r="Q13" s="34" t="s">
        <v>89</v>
      </c>
      <c r="R13" s="34" t="s">
        <v>85</v>
      </c>
      <c r="S13" s="34">
        <v>0.03</v>
      </c>
      <c r="T13" s="34" t="s">
        <v>86</v>
      </c>
      <c r="U13" s="34" t="s">
        <v>128</v>
      </c>
      <c r="V13" s="34">
        <v>0.13</v>
      </c>
      <c r="W13" s="34" t="s">
        <v>88</v>
      </c>
      <c r="X13" s="34" t="s">
        <v>65</v>
      </c>
      <c r="Y13" s="34" t="s">
        <v>85</v>
      </c>
      <c r="Z13" s="34" t="s">
        <v>88</v>
      </c>
      <c r="AA13" s="34" t="s">
        <v>67</v>
      </c>
      <c r="AB13" s="34" t="s">
        <v>88</v>
      </c>
      <c r="AC13" s="34">
        <v>0.09</v>
      </c>
      <c r="AD13" s="34" t="s">
        <v>86</v>
      </c>
      <c r="AE13" s="34" t="s">
        <v>116</v>
      </c>
      <c r="AF13" s="34" t="s">
        <v>126</v>
      </c>
      <c r="AG13" s="34" t="s">
        <v>61</v>
      </c>
      <c r="AH13" s="34" t="s">
        <v>66</v>
      </c>
      <c r="AI13" s="34" t="s">
        <v>61</v>
      </c>
    </row>
    <row r="14" spans="1:35" ht="15.6" x14ac:dyDescent="0.3">
      <c r="A14" s="26"/>
      <c r="B14" s="117"/>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row>
    <row r="15" spans="1:35" ht="14.4" x14ac:dyDescent="0.3">
      <c r="A15" s="16"/>
      <c r="B15" s="17"/>
      <c r="C15" s="18"/>
      <c r="D15"/>
      <c r="E15"/>
      <c r="F15"/>
      <c r="G15"/>
      <c r="H15"/>
      <c r="I15"/>
      <c r="J15"/>
      <c r="K15"/>
      <c r="L15"/>
      <c r="M15"/>
      <c r="N15"/>
      <c r="O15"/>
      <c r="P15"/>
      <c r="Q15"/>
      <c r="R15"/>
      <c r="S15"/>
      <c r="T15"/>
    </row>
    <row r="16" spans="1:35" ht="14.4" x14ac:dyDescent="0.3">
      <c r="A16" s="16"/>
      <c r="B16" s="17"/>
      <c r="C16" s="18"/>
      <c r="D16"/>
      <c r="E16"/>
      <c r="F16"/>
      <c r="G16"/>
      <c r="H16"/>
      <c r="I16"/>
      <c r="J16"/>
      <c r="K16"/>
      <c r="L16"/>
      <c r="M16"/>
      <c r="N16"/>
      <c r="O16"/>
      <c r="P16"/>
      <c r="Q16"/>
      <c r="R16"/>
      <c r="S16"/>
      <c r="T16"/>
    </row>
    <row r="17" spans="1:20" ht="14.4" x14ac:dyDescent="0.3">
      <c r="A17" s="18"/>
      <c r="B17" s="18"/>
      <c r="C17" s="18"/>
      <c r="D17"/>
      <c r="E17"/>
      <c r="F17"/>
      <c r="G17"/>
      <c r="H17"/>
      <c r="I17"/>
      <c r="J17"/>
      <c r="K17"/>
      <c r="L17"/>
      <c r="M17"/>
      <c r="N17"/>
      <c r="O17"/>
      <c r="P17"/>
      <c r="Q17"/>
      <c r="R17"/>
      <c r="S17"/>
      <c r="T17"/>
    </row>
    <row r="18" spans="1:20" ht="14.4" x14ac:dyDescent="0.3">
      <c r="A18" s="18"/>
      <c r="B18" s="18"/>
      <c r="C18" s="18"/>
      <c r="D18"/>
      <c r="E18"/>
      <c r="F18"/>
      <c r="G18"/>
      <c r="H18"/>
      <c r="I18"/>
      <c r="J18"/>
      <c r="K18"/>
      <c r="L18"/>
      <c r="M18"/>
      <c r="N18"/>
      <c r="O18"/>
      <c r="P18"/>
      <c r="Q18"/>
      <c r="R18"/>
      <c r="S18"/>
      <c r="T18"/>
    </row>
    <row r="19" spans="1:20" ht="14.4" x14ac:dyDescent="0.3">
      <c r="A19"/>
      <c r="B19"/>
      <c r="C19"/>
      <c r="D19"/>
      <c r="E19"/>
      <c r="F19"/>
      <c r="G19"/>
      <c r="H19"/>
      <c r="I19"/>
      <c r="J19"/>
      <c r="K19"/>
      <c r="L19"/>
      <c r="M19"/>
      <c r="N19"/>
      <c r="O19"/>
      <c r="P19"/>
      <c r="Q19"/>
      <c r="R19"/>
      <c r="S19"/>
      <c r="T19"/>
    </row>
    <row r="20" spans="1:20" ht="14.4" x14ac:dyDescent="0.3">
      <c r="A20"/>
      <c r="B20"/>
      <c r="C20"/>
      <c r="D20"/>
      <c r="E20"/>
      <c r="F20"/>
      <c r="G20"/>
      <c r="H20"/>
      <c r="I20"/>
      <c r="J20"/>
      <c r="K20"/>
      <c r="L20"/>
      <c r="M20"/>
      <c r="N20"/>
      <c r="O20"/>
      <c r="P20"/>
      <c r="Q20"/>
      <c r="R20"/>
      <c r="S20"/>
      <c r="T20"/>
    </row>
    <row r="21" spans="1:20" ht="14.4" x14ac:dyDescent="0.3">
      <c r="A21"/>
      <c r="B21"/>
      <c r="C21"/>
      <c r="D21"/>
      <c r="E21"/>
      <c r="F21"/>
      <c r="G21"/>
      <c r="H21"/>
      <c r="I21"/>
      <c r="J21"/>
      <c r="K21"/>
      <c r="L21"/>
      <c r="M21"/>
      <c r="N21"/>
      <c r="O21"/>
      <c r="P21"/>
      <c r="Q21"/>
      <c r="R21"/>
      <c r="S21"/>
      <c r="T21"/>
    </row>
    <row r="22" spans="1:20" ht="14.4" x14ac:dyDescent="0.3">
      <c r="A22"/>
      <c r="B22"/>
      <c r="C22"/>
      <c r="D22"/>
      <c r="E22"/>
      <c r="F22"/>
      <c r="G22"/>
      <c r="H22"/>
      <c r="I22"/>
      <c r="J22"/>
      <c r="K22"/>
      <c r="L22"/>
      <c r="M22"/>
      <c r="N22"/>
      <c r="O22"/>
      <c r="P22"/>
      <c r="Q22"/>
      <c r="R22"/>
      <c r="S22"/>
      <c r="T22"/>
    </row>
    <row r="23" spans="1:20" ht="14.4" x14ac:dyDescent="0.3">
      <c r="A23"/>
      <c r="B23"/>
      <c r="C23"/>
      <c r="D23"/>
      <c r="E23"/>
      <c r="F23"/>
      <c r="G23"/>
      <c r="H23"/>
      <c r="I23"/>
      <c r="J23"/>
      <c r="K23"/>
      <c r="L23"/>
      <c r="M23"/>
      <c r="N23"/>
      <c r="O23"/>
      <c r="P23"/>
      <c r="Q23"/>
      <c r="R23"/>
      <c r="S23"/>
      <c r="T23"/>
    </row>
    <row r="24" spans="1:20" ht="14.4" x14ac:dyDescent="0.3">
      <c r="A24"/>
      <c r="B24"/>
      <c r="C24"/>
      <c r="D24"/>
      <c r="E24"/>
      <c r="F24"/>
      <c r="G24"/>
      <c r="H24"/>
      <c r="I24"/>
      <c r="J24"/>
      <c r="K24"/>
      <c r="L24"/>
      <c r="M24"/>
      <c r="N24"/>
      <c r="O24"/>
      <c r="P24"/>
      <c r="Q24"/>
      <c r="R24"/>
      <c r="S24"/>
      <c r="T24"/>
    </row>
    <row r="25" spans="1:20" ht="14.4" x14ac:dyDescent="0.3">
      <c r="A25"/>
      <c r="B25"/>
      <c r="C25"/>
      <c r="D25"/>
      <c r="E25"/>
      <c r="F25"/>
      <c r="G25"/>
      <c r="H25"/>
      <c r="I25"/>
      <c r="J25"/>
      <c r="K25"/>
      <c r="L25"/>
      <c r="M25"/>
      <c r="N25"/>
      <c r="O25"/>
      <c r="P25"/>
      <c r="Q25"/>
      <c r="R25"/>
      <c r="S25"/>
      <c r="T25"/>
    </row>
    <row r="26" spans="1:20" ht="14.4" x14ac:dyDescent="0.3">
      <c r="A26"/>
      <c r="B26"/>
      <c r="C26"/>
      <c r="D26"/>
      <c r="E26"/>
      <c r="F26"/>
      <c r="G26"/>
      <c r="H26"/>
      <c r="I26"/>
      <c r="J26"/>
      <c r="K26"/>
      <c r="L26"/>
      <c r="M26"/>
      <c r="N26"/>
      <c r="O26"/>
      <c r="P26"/>
      <c r="Q26"/>
      <c r="R26"/>
      <c r="S26"/>
      <c r="T26"/>
    </row>
    <row r="27" spans="1:20" ht="14.4" x14ac:dyDescent="0.3">
      <c r="A27"/>
      <c r="B27"/>
      <c r="C27"/>
      <c r="D27"/>
      <c r="E27"/>
      <c r="F27"/>
      <c r="G27"/>
      <c r="H27"/>
      <c r="I27"/>
      <c r="J27"/>
      <c r="K27"/>
      <c r="L27"/>
      <c r="M27"/>
      <c r="N27"/>
      <c r="O27"/>
      <c r="P27"/>
      <c r="Q27"/>
      <c r="R27"/>
      <c r="S27"/>
      <c r="T27"/>
    </row>
    <row r="28" spans="1:20" ht="14.4" x14ac:dyDescent="0.3">
      <c r="A28"/>
      <c r="B28"/>
      <c r="C28"/>
      <c r="D28"/>
      <c r="E28"/>
      <c r="F28"/>
      <c r="G28"/>
      <c r="H28"/>
      <c r="I28"/>
      <c r="J28"/>
      <c r="K28"/>
      <c r="L28"/>
      <c r="M28"/>
      <c r="N28"/>
      <c r="O28"/>
      <c r="P28"/>
      <c r="Q28"/>
      <c r="R28"/>
      <c r="S28"/>
      <c r="T28"/>
    </row>
    <row r="29" spans="1:20" ht="14.4" x14ac:dyDescent="0.3">
      <c r="A29"/>
      <c r="B29"/>
      <c r="C29"/>
      <c r="D29"/>
      <c r="E29"/>
      <c r="F29"/>
      <c r="G29"/>
      <c r="H29"/>
      <c r="I29"/>
      <c r="J29"/>
      <c r="K29"/>
      <c r="L29"/>
      <c r="M29"/>
      <c r="N29"/>
      <c r="O29"/>
      <c r="P29"/>
      <c r="Q29"/>
      <c r="R29"/>
      <c r="S29"/>
      <c r="T29"/>
    </row>
    <row r="30" spans="1:20" ht="14.4" x14ac:dyDescent="0.3">
      <c r="A30"/>
      <c r="B30"/>
      <c r="C30"/>
      <c r="D30"/>
      <c r="E30"/>
      <c r="F30"/>
      <c r="G30"/>
      <c r="H30"/>
      <c r="I30"/>
      <c r="J30"/>
      <c r="K30"/>
      <c r="L30"/>
      <c r="M30"/>
      <c r="N30"/>
      <c r="O30"/>
      <c r="P30"/>
      <c r="Q30"/>
      <c r="R30"/>
      <c r="S30"/>
      <c r="T30"/>
    </row>
    <row r="31" spans="1:20" ht="14.4" x14ac:dyDescent="0.3">
      <c r="A31"/>
      <c r="B31"/>
      <c r="C31"/>
      <c r="D31"/>
      <c r="E31"/>
      <c r="F31"/>
      <c r="G31"/>
      <c r="H31"/>
      <c r="I31"/>
      <c r="J31"/>
      <c r="K31"/>
      <c r="L31"/>
      <c r="M31"/>
      <c r="N31"/>
      <c r="O31"/>
      <c r="P31"/>
      <c r="Q31"/>
      <c r="R31"/>
      <c r="S31"/>
      <c r="T31"/>
    </row>
  </sheetData>
  <sheetProtection algorithmName="SHA-512" hashValue="Mp36N1hKCqAy7QmRGQ4YOgVICZ9g3ElUkdCwxRyiEEC6EpwY8fzOU4v1l79oQD1Dr8FmRb4P9MQT5icQO0Tbvw==" saltValue="wvsSHae3ZEXuIPoEb/H5MQ==" spinCount="100000" sheet="1" objects="1" scenarios="1"/>
  <mergeCells count="8">
    <mergeCell ref="W4:AA4"/>
    <mergeCell ref="AB4:AE4"/>
    <mergeCell ref="AF4:AI4"/>
    <mergeCell ref="A2:J2"/>
    <mergeCell ref="C4:D4"/>
    <mergeCell ref="E4:H4"/>
    <mergeCell ref="I4:K4"/>
    <mergeCell ref="L4:V4"/>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B6:AI13"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5076F-F5DD-4830-8656-738BD0B8BBF6}">
  <sheetPr>
    <pageSetUpPr fitToPage="1"/>
  </sheetPr>
  <dimension ref="A1:AI14"/>
  <sheetViews>
    <sheetView showGridLines="0" zoomScale="86" zoomScaleNormal="86" workbookViewId="0"/>
  </sheetViews>
  <sheetFormatPr defaultColWidth="9.109375" defaultRowHeight="13.8" x14ac:dyDescent="0.25"/>
  <cols>
    <col min="1" max="1" width="32.6640625" style="3" customWidth="1"/>
    <col min="2" max="35" width="10.77734375" style="3" customWidth="1"/>
    <col min="36" max="16384" width="9.109375" style="3"/>
  </cols>
  <sheetData>
    <row r="1" spans="1:35" ht="25.8" x14ac:dyDescent="0.5">
      <c r="A1" s="30" t="str">
        <f>HYPERLINK("#Contents!A1","Return to Contents")</f>
        <v>Return to Contents</v>
      </c>
      <c r="B1" s="45" t="s">
        <v>294</v>
      </c>
      <c r="C1" s="45"/>
      <c r="D1" s="45"/>
      <c r="E1" s="45"/>
      <c r="F1" s="45"/>
      <c r="G1" s="45"/>
      <c r="H1" s="45"/>
      <c r="I1" s="45"/>
      <c r="J1" s="45"/>
      <c r="K1" s="45"/>
      <c r="L1" s="45"/>
      <c r="M1" s="45"/>
      <c r="N1" s="45"/>
      <c r="O1" s="24"/>
      <c r="P1" s="24"/>
      <c r="Q1" s="24"/>
      <c r="R1" s="24"/>
      <c r="S1" s="24"/>
      <c r="T1" s="24"/>
      <c r="U1"/>
    </row>
    <row r="2" spans="1:35" ht="56.4" customHeight="1" thickBot="1" x14ac:dyDescent="0.35">
      <c r="A2" s="195" t="s">
        <v>774</v>
      </c>
      <c r="B2" s="197"/>
      <c r="C2" s="197"/>
      <c r="D2" s="197"/>
      <c r="E2" s="197"/>
      <c r="F2" s="197"/>
      <c r="G2" s="197"/>
      <c r="H2" s="197"/>
      <c r="I2" s="197"/>
      <c r="J2" s="197"/>
      <c r="K2" s="197"/>
      <c r="L2" s="197"/>
      <c r="M2" s="197"/>
      <c r="N2" s="14"/>
      <c r="O2" s="14"/>
      <c r="P2" s="14"/>
      <c r="Q2" s="15"/>
      <c r="R2" s="44"/>
      <c r="S2" s="44"/>
      <c r="T2" s="44"/>
      <c r="U2"/>
    </row>
    <row r="3" spans="1:35" customFormat="1" ht="14.4" customHeight="1" thickTop="1" x14ac:dyDescent="0.3">
      <c r="A3" s="43"/>
      <c r="B3" s="43"/>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52" t="s">
        <v>775</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4.4" customHeight="1" x14ac:dyDescent="0.3">
      <c r="A5" s="119" t="s">
        <v>760</v>
      </c>
      <c r="B5" s="118">
        <v>2.9800000000000004</v>
      </c>
      <c r="C5" s="118">
        <v>2.87</v>
      </c>
      <c r="D5" s="118">
        <v>3.3800000000000003</v>
      </c>
      <c r="E5" s="118">
        <v>2.3800000000000003</v>
      </c>
      <c r="F5" s="118">
        <v>3.0000000000000004</v>
      </c>
      <c r="G5" s="118">
        <v>3.0500000000000007</v>
      </c>
      <c r="H5" s="118">
        <v>3.1599999999999997</v>
      </c>
      <c r="I5" s="118">
        <v>3.37</v>
      </c>
      <c r="J5" s="118">
        <v>2.6500000000000004</v>
      </c>
      <c r="K5" s="118">
        <v>2.9600000000000004</v>
      </c>
      <c r="L5" s="118">
        <v>2.9600000000000004</v>
      </c>
      <c r="M5" s="118">
        <v>2.79</v>
      </c>
      <c r="N5" s="118">
        <v>2.6500000000000004</v>
      </c>
      <c r="O5" s="118">
        <v>2.91</v>
      </c>
      <c r="P5" s="118">
        <v>2.2399999999999998</v>
      </c>
      <c r="Q5" s="118">
        <v>2.86</v>
      </c>
      <c r="R5" s="118">
        <v>2.7500000000000004</v>
      </c>
      <c r="S5" s="118">
        <v>3.1200000000000006</v>
      </c>
      <c r="T5" s="118">
        <v>3.62</v>
      </c>
      <c r="U5" s="118">
        <v>3.1799999999999997</v>
      </c>
      <c r="V5" s="118">
        <v>2.81</v>
      </c>
      <c r="W5" s="118">
        <v>3.0900000000000003</v>
      </c>
      <c r="X5" s="118">
        <v>2.5299999999999998</v>
      </c>
      <c r="Y5" s="118">
        <v>3.1</v>
      </c>
      <c r="Z5" s="118">
        <v>3.6100000000000008</v>
      </c>
      <c r="AA5" s="118">
        <v>2.9200000000000004</v>
      </c>
      <c r="AB5" s="118">
        <v>3.29</v>
      </c>
      <c r="AC5" s="118">
        <v>3.09</v>
      </c>
      <c r="AD5" s="118">
        <v>3.2300000000000004</v>
      </c>
      <c r="AE5" s="118">
        <v>2.79</v>
      </c>
      <c r="AF5" s="118">
        <v>2.7500000000000004</v>
      </c>
      <c r="AG5" s="118">
        <v>3.37</v>
      </c>
      <c r="AH5" s="118">
        <v>4.34</v>
      </c>
      <c r="AI5" s="118">
        <v>3.18</v>
      </c>
    </row>
    <row r="6" spans="1:35" ht="14.4" x14ac:dyDescent="0.3">
      <c r="A6" s="119" t="s">
        <v>764</v>
      </c>
      <c r="B6" s="118">
        <v>3.6800000000000006</v>
      </c>
      <c r="C6" s="118">
        <v>3.6700000000000004</v>
      </c>
      <c r="D6" s="118">
        <v>3.54</v>
      </c>
      <c r="E6" s="118">
        <v>4.9900000000000011</v>
      </c>
      <c r="F6" s="118">
        <v>3.7900000000000005</v>
      </c>
      <c r="G6" s="118">
        <v>3.4800000000000004</v>
      </c>
      <c r="H6" s="118">
        <v>2.86</v>
      </c>
      <c r="I6" s="118">
        <v>3.4099999999999997</v>
      </c>
      <c r="J6" s="118">
        <v>4.1499999999999995</v>
      </c>
      <c r="K6" s="118">
        <v>2.97</v>
      </c>
      <c r="L6" s="118">
        <v>2.93</v>
      </c>
      <c r="M6" s="118">
        <v>4.0000000000000009</v>
      </c>
      <c r="N6" s="118">
        <v>2.82</v>
      </c>
      <c r="O6" s="118">
        <v>3.8000000000000007</v>
      </c>
      <c r="P6" s="118">
        <v>3.84</v>
      </c>
      <c r="Q6" s="118">
        <v>3.74</v>
      </c>
      <c r="R6" s="118">
        <v>3.83</v>
      </c>
      <c r="S6" s="118">
        <v>2.99</v>
      </c>
      <c r="T6" s="118">
        <v>3.64</v>
      </c>
      <c r="U6" s="118">
        <v>4.4800000000000004</v>
      </c>
      <c r="V6" s="118">
        <v>3.6699999999999995</v>
      </c>
      <c r="W6" s="118">
        <v>3.49</v>
      </c>
      <c r="X6" s="118">
        <v>3.2400000000000007</v>
      </c>
      <c r="Y6" s="118">
        <v>2.8599999999999994</v>
      </c>
      <c r="Z6" s="118">
        <v>3.58</v>
      </c>
      <c r="AA6" s="118">
        <v>4.1000000000000005</v>
      </c>
      <c r="AB6" s="118">
        <v>3.56</v>
      </c>
      <c r="AC6" s="118">
        <v>3.2799999999999994</v>
      </c>
      <c r="AD6" s="118">
        <v>2.9499999999999997</v>
      </c>
      <c r="AE6" s="118">
        <v>3.9899999999999998</v>
      </c>
      <c r="AF6" s="118">
        <v>3.9900000000000007</v>
      </c>
      <c r="AG6" s="118">
        <v>3.8700000000000006</v>
      </c>
      <c r="AH6" s="118">
        <v>3.7599999999999993</v>
      </c>
      <c r="AI6" s="118">
        <v>3.3000000000000003</v>
      </c>
    </row>
    <row r="7" spans="1:35" ht="14.4" x14ac:dyDescent="0.3">
      <c r="A7" s="119" t="s">
        <v>763</v>
      </c>
      <c r="B7" s="118">
        <v>3.95</v>
      </c>
      <c r="C7" s="118">
        <v>3.9599999999999995</v>
      </c>
      <c r="D7" s="118">
        <v>4.07</v>
      </c>
      <c r="E7" s="118">
        <v>3.85</v>
      </c>
      <c r="F7" s="118">
        <v>3.6699999999999995</v>
      </c>
      <c r="G7" s="118">
        <v>4.07</v>
      </c>
      <c r="H7" s="118">
        <v>4.3500000000000005</v>
      </c>
      <c r="I7" s="118">
        <v>3.8700000000000006</v>
      </c>
      <c r="J7" s="118">
        <v>3.9000000000000008</v>
      </c>
      <c r="K7" s="118">
        <v>4.2300000000000004</v>
      </c>
      <c r="L7" s="118">
        <v>3.63</v>
      </c>
      <c r="M7" s="118">
        <v>3.7899999999999996</v>
      </c>
      <c r="N7" s="118">
        <v>3.6899999999999995</v>
      </c>
      <c r="O7" s="118">
        <v>3.7700000000000005</v>
      </c>
      <c r="P7" s="118">
        <v>3.8500000000000005</v>
      </c>
      <c r="Q7" s="118">
        <v>4.82</v>
      </c>
      <c r="R7" s="118">
        <v>3.88</v>
      </c>
      <c r="S7" s="118">
        <v>3.7600000000000002</v>
      </c>
      <c r="T7" s="118">
        <v>4.4799999999999995</v>
      </c>
      <c r="U7" s="118">
        <v>3.8699999999999992</v>
      </c>
      <c r="V7" s="118">
        <v>3.64</v>
      </c>
      <c r="W7" s="118">
        <v>3.75</v>
      </c>
      <c r="X7" s="118">
        <v>3.75</v>
      </c>
      <c r="Y7" s="118">
        <v>3.8800000000000008</v>
      </c>
      <c r="Z7" s="118">
        <v>4.5300000000000011</v>
      </c>
      <c r="AA7" s="118">
        <v>3.819999999999999</v>
      </c>
      <c r="AB7" s="118">
        <v>4.1100000000000003</v>
      </c>
      <c r="AC7" s="118">
        <v>4.3000000000000007</v>
      </c>
      <c r="AD7" s="118">
        <v>3.8200000000000003</v>
      </c>
      <c r="AE7" s="118">
        <v>3.6700000000000004</v>
      </c>
      <c r="AF7" s="118">
        <v>3.8799999999999994</v>
      </c>
      <c r="AG7" s="118">
        <v>3.8299999999999992</v>
      </c>
      <c r="AH7" s="118">
        <v>4.1399999999999997</v>
      </c>
      <c r="AI7" s="118">
        <v>4.1100000000000003</v>
      </c>
    </row>
    <row r="8" spans="1:35" ht="14.4" x14ac:dyDescent="0.3">
      <c r="A8" s="119" t="s">
        <v>761</v>
      </c>
      <c r="B8" s="118">
        <v>4.0100000000000007</v>
      </c>
      <c r="C8" s="118">
        <v>4.16</v>
      </c>
      <c r="D8" s="118">
        <v>3.9900000000000007</v>
      </c>
      <c r="E8" s="118">
        <v>4.3499999999999996</v>
      </c>
      <c r="F8" s="118">
        <v>4.0400000000000009</v>
      </c>
      <c r="G8" s="118">
        <v>3.830000000000001</v>
      </c>
      <c r="H8" s="118">
        <v>3.9700000000000006</v>
      </c>
      <c r="I8" s="118">
        <v>3.83</v>
      </c>
      <c r="J8" s="118">
        <v>4.120000000000001</v>
      </c>
      <c r="K8" s="118">
        <v>4.1100000000000012</v>
      </c>
      <c r="L8" s="118">
        <v>3.8699999999999997</v>
      </c>
      <c r="M8" s="118">
        <v>2.9899999999999998</v>
      </c>
      <c r="N8" s="118">
        <v>5.5400000000000009</v>
      </c>
      <c r="O8" s="118">
        <v>4.8599999999999994</v>
      </c>
      <c r="P8" s="118">
        <v>4.66</v>
      </c>
      <c r="Q8" s="118">
        <v>5.21</v>
      </c>
      <c r="R8" s="118">
        <v>3.2100000000000004</v>
      </c>
      <c r="S8" s="118">
        <v>4.3</v>
      </c>
      <c r="T8" s="118">
        <v>5.0100000000000007</v>
      </c>
      <c r="U8" s="118">
        <v>5.0599999999999996</v>
      </c>
      <c r="V8" s="118">
        <v>3.27</v>
      </c>
      <c r="W8" s="118">
        <v>4.5500000000000007</v>
      </c>
      <c r="X8" s="118">
        <v>3.5700000000000003</v>
      </c>
      <c r="Y8" s="118">
        <v>4.4000000000000004</v>
      </c>
      <c r="Z8" s="118">
        <v>5.29</v>
      </c>
      <c r="AA8" s="118">
        <v>3.05</v>
      </c>
      <c r="AB8" s="118">
        <v>4.5900000000000007</v>
      </c>
      <c r="AC8" s="118">
        <v>4.5900000000000007</v>
      </c>
      <c r="AD8" s="118">
        <v>4.1500000000000004</v>
      </c>
      <c r="AE8" s="118">
        <v>3.2300000000000004</v>
      </c>
      <c r="AF8" s="118">
        <v>3.34</v>
      </c>
      <c r="AG8" s="118">
        <v>4.9000000000000004</v>
      </c>
      <c r="AH8" s="118">
        <v>4.1900000000000004</v>
      </c>
      <c r="AI8" s="118">
        <v>4.5300000000000011</v>
      </c>
    </row>
    <row r="9" spans="1:35" ht="14.4" x14ac:dyDescent="0.3">
      <c r="A9" s="119" t="s">
        <v>765</v>
      </c>
      <c r="B9" s="118">
        <v>5.36</v>
      </c>
      <c r="C9" s="118">
        <v>5.25</v>
      </c>
      <c r="D9" s="118">
        <v>5.55</v>
      </c>
      <c r="E9" s="118">
        <v>5.04</v>
      </c>
      <c r="F9" s="118">
        <v>5.0500000000000007</v>
      </c>
      <c r="G9" s="118">
        <v>5.68</v>
      </c>
      <c r="H9" s="118">
        <v>5.58</v>
      </c>
      <c r="I9" s="118">
        <v>5.0200000000000005</v>
      </c>
      <c r="J9" s="118">
        <v>5.75</v>
      </c>
      <c r="K9" s="118">
        <v>5.2299999999999995</v>
      </c>
      <c r="L9" s="118">
        <v>4.6700000000000008</v>
      </c>
      <c r="M9" s="118">
        <v>7.7700000000000005</v>
      </c>
      <c r="N9" s="118">
        <v>3.04</v>
      </c>
      <c r="O9" s="118">
        <v>4.080000000000001</v>
      </c>
      <c r="P9" s="118">
        <v>5.5400000000000009</v>
      </c>
      <c r="Q9" s="118">
        <v>4.4800000000000004</v>
      </c>
      <c r="R9" s="118">
        <v>7.4499999999999993</v>
      </c>
      <c r="S9" s="118">
        <v>4.45</v>
      </c>
      <c r="T9" s="118">
        <v>3.5900000000000003</v>
      </c>
      <c r="U9" s="118">
        <v>3.5700000000000003</v>
      </c>
      <c r="V9" s="118">
        <v>6.23</v>
      </c>
      <c r="W9" s="118">
        <v>4.12</v>
      </c>
      <c r="X9" s="118">
        <v>5.9900000000000011</v>
      </c>
      <c r="Y9" s="118">
        <v>3.9700000000000006</v>
      </c>
      <c r="Z9" s="118">
        <v>3.4800000000000004</v>
      </c>
      <c r="AA9" s="118">
        <v>7.86</v>
      </c>
      <c r="AB9" s="118">
        <v>4.1400000000000006</v>
      </c>
      <c r="AC9" s="118">
        <v>4.09</v>
      </c>
      <c r="AD9" s="118">
        <v>4.88</v>
      </c>
      <c r="AE9" s="118">
        <v>7.33</v>
      </c>
      <c r="AF9" s="118">
        <v>7.15</v>
      </c>
      <c r="AG9" s="118">
        <v>4.0400000000000009</v>
      </c>
      <c r="AH9" s="118">
        <v>3.54</v>
      </c>
      <c r="AI9" s="118">
        <v>4.1400000000000006</v>
      </c>
    </row>
    <row r="10" spans="1:35" ht="14.4" x14ac:dyDescent="0.3">
      <c r="A10" s="120" t="s">
        <v>766</v>
      </c>
      <c r="B10" s="118">
        <v>5.7000000000000011</v>
      </c>
      <c r="C10" s="118">
        <v>5.45</v>
      </c>
      <c r="D10" s="118">
        <v>6.02</v>
      </c>
      <c r="E10" s="118">
        <v>6.21</v>
      </c>
      <c r="F10" s="118">
        <v>6.03</v>
      </c>
      <c r="G10" s="118">
        <v>5.5100000000000007</v>
      </c>
      <c r="H10" s="118">
        <v>5.2500000000000009</v>
      </c>
      <c r="I10" s="118">
        <v>5.9499999999999993</v>
      </c>
      <c r="J10" s="118">
        <v>5.7700000000000005</v>
      </c>
      <c r="K10" s="118">
        <v>5.3600000000000012</v>
      </c>
      <c r="L10" s="118">
        <v>5.78</v>
      </c>
      <c r="M10" s="118">
        <v>4.8500000000000005</v>
      </c>
      <c r="N10" s="118">
        <v>6.24</v>
      </c>
      <c r="O10" s="118">
        <v>6.3900000000000015</v>
      </c>
      <c r="P10" s="118">
        <v>5.47</v>
      </c>
      <c r="Q10" s="118">
        <v>5.7600000000000007</v>
      </c>
      <c r="R10" s="118">
        <v>5.2100000000000009</v>
      </c>
      <c r="S10" s="118">
        <v>6.0600000000000005</v>
      </c>
      <c r="T10" s="118">
        <v>6.5</v>
      </c>
      <c r="U10" s="118">
        <v>6.7299999999999995</v>
      </c>
      <c r="V10" s="118">
        <v>5.46</v>
      </c>
      <c r="W10" s="118">
        <v>5.9900000000000011</v>
      </c>
      <c r="X10" s="118">
        <v>4.9399999999999995</v>
      </c>
      <c r="Y10" s="118">
        <v>6.07</v>
      </c>
      <c r="Z10" s="118">
        <v>6.78</v>
      </c>
      <c r="AA10" s="118">
        <v>5.3100000000000005</v>
      </c>
      <c r="AB10" s="118">
        <v>6.3100000000000005</v>
      </c>
      <c r="AC10" s="118">
        <v>5.88</v>
      </c>
      <c r="AD10" s="118">
        <v>5.46</v>
      </c>
      <c r="AE10" s="118">
        <v>5.21</v>
      </c>
      <c r="AF10" s="118">
        <v>5.2200000000000006</v>
      </c>
      <c r="AG10" s="118">
        <v>6.21</v>
      </c>
      <c r="AH10" s="118">
        <v>5.7899999999999991</v>
      </c>
      <c r="AI10" s="118">
        <v>6.1899999999999995</v>
      </c>
    </row>
    <row r="11" spans="1:35" ht="14.4" x14ac:dyDescent="0.3">
      <c r="A11" s="121" t="s">
        <v>769</v>
      </c>
      <c r="B11" s="118">
        <v>6.7200000000000006</v>
      </c>
      <c r="C11" s="118">
        <v>7.2700000000000014</v>
      </c>
      <c r="D11" s="118">
        <v>6.4599999999999991</v>
      </c>
      <c r="E11" s="118">
        <v>6.5</v>
      </c>
      <c r="F11" s="118">
        <v>6.87</v>
      </c>
      <c r="G11" s="118">
        <v>6.78</v>
      </c>
      <c r="H11" s="118">
        <v>6.78</v>
      </c>
      <c r="I11" s="118">
        <v>6.9200000000000008</v>
      </c>
      <c r="J11" s="118">
        <v>6.5699999999999994</v>
      </c>
      <c r="K11" s="118">
        <v>7.1000000000000005</v>
      </c>
      <c r="L11" s="118">
        <v>8.64</v>
      </c>
      <c r="M11" s="118">
        <v>5.7700000000000005</v>
      </c>
      <c r="N11" s="118">
        <v>9.2799999999999994</v>
      </c>
      <c r="O11" s="118">
        <v>7.51</v>
      </c>
      <c r="P11" s="118">
        <v>7.089999999999999</v>
      </c>
      <c r="Q11" s="118">
        <v>6.5600000000000005</v>
      </c>
      <c r="R11" s="118">
        <v>5.86</v>
      </c>
      <c r="S11" s="118">
        <v>7.76</v>
      </c>
      <c r="T11" s="118">
        <v>6.4099999999999993</v>
      </c>
      <c r="U11" s="118">
        <v>8.8899999999999988</v>
      </c>
      <c r="V11" s="118">
        <v>6.8000000000000007</v>
      </c>
      <c r="W11" s="118">
        <v>7.6</v>
      </c>
      <c r="X11" s="118">
        <v>8.0300000000000011</v>
      </c>
      <c r="Y11" s="118">
        <v>8.4499999999999993</v>
      </c>
      <c r="Z11" s="118">
        <v>6.2200000000000006</v>
      </c>
      <c r="AA11" s="118">
        <v>5.08</v>
      </c>
      <c r="AB11" s="118">
        <v>6.9599999999999991</v>
      </c>
      <c r="AC11" s="118">
        <v>7.55</v>
      </c>
      <c r="AD11" s="118">
        <v>7.23</v>
      </c>
      <c r="AE11" s="118">
        <v>6.2199999999999989</v>
      </c>
      <c r="AF11" s="118">
        <v>5.86</v>
      </c>
      <c r="AG11" s="118">
        <v>7.120000000000001</v>
      </c>
      <c r="AH11" s="118">
        <v>6.1800000000000006</v>
      </c>
      <c r="AI11" s="118">
        <v>7.4499999999999993</v>
      </c>
    </row>
    <row r="12" spans="1:35" ht="14.4" x14ac:dyDescent="0.3">
      <c r="A12" s="120" t="s">
        <v>767</v>
      </c>
      <c r="B12" s="118">
        <v>7.1000000000000005</v>
      </c>
      <c r="C12" s="118">
        <v>7.22</v>
      </c>
      <c r="D12" s="118">
        <v>7.0800000000000018</v>
      </c>
      <c r="E12" s="118">
        <v>7.08</v>
      </c>
      <c r="F12" s="118">
        <v>6.9599999999999991</v>
      </c>
      <c r="G12" s="118">
        <v>7.2500000000000009</v>
      </c>
      <c r="H12" s="118">
        <v>7.4700000000000006</v>
      </c>
      <c r="I12" s="118">
        <v>7.15</v>
      </c>
      <c r="J12" s="118">
        <v>6.8000000000000007</v>
      </c>
      <c r="K12" s="118">
        <v>7.2399999999999993</v>
      </c>
      <c r="L12" s="118">
        <v>6.87</v>
      </c>
      <c r="M12" s="118">
        <v>7.48</v>
      </c>
      <c r="N12" s="118">
        <v>6.2800000000000011</v>
      </c>
      <c r="O12" s="118">
        <v>6.5600000000000005</v>
      </c>
      <c r="P12" s="118">
        <v>7.1700000000000017</v>
      </c>
      <c r="Q12" s="118">
        <v>6.09</v>
      </c>
      <c r="R12" s="118">
        <v>8.09</v>
      </c>
      <c r="S12" s="118">
        <v>6.77</v>
      </c>
      <c r="T12" s="118">
        <v>6.910000000000001</v>
      </c>
      <c r="U12" s="118">
        <v>6.6700000000000008</v>
      </c>
      <c r="V12" s="118">
        <v>7.42</v>
      </c>
      <c r="W12" s="118">
        <v>6.9599999999999991</v>
      </c>
      <c r="X12" s="118">
        <v>7.12</v>
      </c>
      <c r="Y12" s="118">
        <v>6.8500000000000005</v>
      </c>
      <c r="Z12" s="118">
        <v>6.68</v>
      </c>
      <c r="AA12" s="118">
        <v>7.6500000000000012</v>
      </c>
      <c r="AB12" s="118">
        <v>6.93</v>
      </c>
      <c r="AC12" s="118">
        <v>6.8900000000000006</v>
      </c>
      <c r="AD12" s="118">
        <v>7.7700000000000005</v>
      </c>
      <c r="AE12" s="118">
        <v>7.28</v>
      </c>
      <c r="AF12" s="118">
        <v>7.2399999999999993</v>
      </c>
      <c r="AG12" s="118">
        <v>6.7299999999999995</v>
      </c>
      <c r="AH12" s="118">
        <v>7.39</v>
      </c>
      <c r="AI12" s="118">
        <v>6.9599999999999991</v>
      </c>
    </row>
    <row r="13" spans="1:35" ht="14.4" x14ac:dyDescent="0.3">
      <c r="A13" s="121" t="s">
        <v>768</v>
      </c>
      <c r="B13" s="118">
        <v>7.33</v>
      </c>
      <c r="C13" s="118">
        <v>7.32</v>
      </c>
      <c r="D13" s="118">
        <v>7.3800000000000008</v>
      </c>
      <c r="E13" s="118">
        <v>7.1799999999999988</v>
      </c>
      <c r="F13" s="118">
        <v>7.580000000000001</v>
      </c>
      <c r="G13" s="118">
        <v>7.32</v>
      </c>
      <c r="H13" s="118">
        <v>7.3900000000000006</v>
      </c>
      <c r="I13" s="118">
        <v>7.6700000000000008</v>
      </c>
      <c r="J13" s="118">
        <v>7.17</v>
      </c>
      <c r="K13" s="118">
        <v>7.15</v>
      </c>
      <c r="L13" s="118">
        <v>7.0400000000000018</v>
      </c>
      <c r="M13" s="118">
        <v>7.5200000000000005</v>
      </c>
      <c r="N13" s="118">
        <v>6.6300000000000008</v>
      </c>
      <c r="O13" s="118">
        <v>6.88</v>
      </c>
      <c r="P13" s="118">
        <v>6.93</v>
      </c>
      <c r="Q13" s="118">
        <v>7.0700000000000012</v>
      </c>
      <c r="R13" s="118">
        <v>7.1800000000000006</v>
      </c>
      <c r="S13" s="118">
        <v>7.2700000000000005</v>
      </c>
      <c r="T13" s="118">
        <v>7.5900000000000007</v>
      </c>
      <c r="U13" s="118">
        <v>5.5100000000000007</v>
      </c>
      <c r="V13" s="118">
        <v>7.8</v>
      </c>
      <c r="W13" s="118">
        <v>7.0900000000000007</v>
      </c>
      <c r="X13" s="118">
        <v>7.2900000000000009</v>
      </c>
      <c r="Y13" s="118">
        <v>7.3700000000000019</v>
      </c>
      <c r="Z13" s="118">
        <v>7.4700000000000006</v>
      </c>
      <c r="AA13" s="118">
        <v>7.5</v>
      </c>
      <c r="AB13" s="118">
        <v>7.2499999999999991</v>
      </c>
      <c r="AC13" s="118">
        <v>7.24</v>
      </c>
      <c r="AD13" s="118">
        <v>7.870000000000001</v>
      </c>
      <c r="AE13" s="118">
        <v>7.4699999999999989</v>
      </c>
      <c r="AF13" s="118">
        <v>7.4799999999999995</v>
      </c>
      <c r="AG13" s="118">
        <v>7.24</v>
      </c>
      <c r="AH13" s="118">
        <v>8.44</v>
      </c>
      <c r="AI13" s="118">
        <v>7.4500000000000011</v>
      </c>
    </row>
    <row r="14" spans="1:35" ht="14.4" x14ac:dyDescent="0.3">
      <c r="A14" s="119" t="s">
        <v>762</v>
      </c>
      <c r="B14" s="118">
        <v>7.919999999999999</v>
      </c>
      <c r="C14" s="118">
        <v>8.23</v>
      </c>
      <c r="D14" s="118">
        <v>7.6700000000000008</v>
      </c>
      <c r="E14" s="118">
        <v>7.339999999999999</v>
      </c>
      <c r="F14" s="118">
        <v>7.9600000000000009</v>
      </c>
      <c r="G14" s="118">
        <v>7.8</v>
      </c>
      <c r="H14" s="118">
        <v>8.19</v>
      </c>
      <c r="I14" s="118">
        <v>7.71</v>
      </c>
      <c r="J14" s="118">
        <v>8</v>
      </c>
      <c r="K14" s="118">
        <v>8.32</v>
      </c>
      <c r="L14" s="118">
        <v>8.44</v>
      </c>
      <c r="M14" s="118">
        <v>8.01</v>
      </c>
      <c r="N14" s="118">
        <v>8.91</v>
      </c>
      <c r="O14" s="118">
        <v>8.129999999999999</v>
      </c>
      <c r="P14" s="118">
        <v>8.01</v>
      </c>
      <c r="Q14" s="118">
        <v>8.4499999999999993</v>
      </c>
      <c r="R14" s="118">
        <v>7.5900000000000007</v>
      </c>
      <c r="S14" s="118">
        <v>8.44</v>
      </c>
      <c r="T14" s="118">
        <v>7.2000000000000011</v>
      </c>
      <c r="U14" s="118">
        <v>6.9500000000000011</v>
      </c>
      <c r="V14" s="118">
        <v>7.9800000000000013</v>
      </c>
      <c r="W14" s="118">
        <v>8.1</v>
      </c>
      <c r="X14" s="118">
        <v>8.31</v>
      </c>
      <c r="Y14" s="118">
        <v>8.31</v>
      </c>
      <c r="Z14" s="118">
        <v>7.26</v>
      </c>
      <c r="AA14" s="118">
        <v>7.8</v>
      </c>
      <c r="AB14" s="118">
        <v>7.73</v>
      </c>
      <c r="AC14" s="118">
        <v>7.95</v>
      </c>
      <c r="AD14" s="118">
        <v>7.76</v>
      </c>
      <c r="AE14" s="118">
        <v>7.9499999999999984</v>
      </c>
      <c r="AF14" s="118">
        <v>8.1000000000000014</v>
      </c>
      <c r="AG14" s="118">
        <v>7.57</v>
      </c>
      <c r="AH14" s="118">
        <v>7.1800000000000006</v>
      </c>
      <c r="AI14" s="118">
        <v>7.9300000000000006</v>
      </c>
    </row>
  </sheetData>
  <sheetProtection algorithmName="SHA-512" hashValue="tKf9GEF3yYwvlPDLdEfQNm/Szz9TbKFEbw3kLK9uIDZqQfDTPwqYA+jqqqfbKc6x38mbUu0lWynkQp/3i5O0Bw==" saltValue="IYPk5EowQscx2HB2uRXp0A==" spinCount="100000" sheet="1" objects="1" scenarios="1"/>
  <sortState xmlns:xlrd2="http://schemas.microsoft.com/office/spreadsheetml/2017/richdata2" ref="A5:AI14">
    <sortCondition ref="B5:B14"/>
  </sortState>
  <mergeCells count="8">
    <mergeCell ref="AB3:AE3"/>
    <mergeCell ref="AF3:AI3"/>
    <mergeCell ref="A2:M2"/>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BF176-0F21-4F1F-8161-8F7804F016A0}">
  <sheetPr>
    <pageSetUpPr fitToPage="1"/>
  </sheetPr>
  <dimension ref="A1:AI15"/>
  <sheetViews>
    <sheetView showGridLines="0" zoomScale="86" zoomScaleNormal="86" workbookViewId="0"/>
  </sheetViews>
  <sheetFormatPr defaultColWidth="9.109375" defaultRowHeight="13.8" x14ac:dyDescent="0.25"/>
  <cols>
    <col min="1" max="1" width="32.6640625" style="3" customWidth="1"/>
    <col min="2" max="35" width="10.77734375" style="3" customWidth="1"/>
    <col min="36" max="16384" width="9.109375" style="3"/>
  </cols>
  <sheetData>
    <row r="1" spans="1:35" ht="26.4" thickTop="1" x14ac:dyDescent="0.5">
      <c r="A1" s="122" t="str">
        <f>HYPERLINK("#Contents!A1","Return to Contents")</f>
        <v>Return to Contents</v>
      </c>
      <c r="B1" s="123" t="s">
        <v>294</v>
      </c>
      <c r="C1" s="123"/>
      <c r="D1" s="123"/>
      <c r="E1" s="123"/>
      <c r="F1" s="123"/>
      <c r="G1" s="123"/>
      <c r="H1" s="123"/>
      <c r="I1" s="123"/>
      <c r="J1" s="123"/>
      <c r="K1" s="123"/>
      <c r="L1" s="123"/>
      <c r="M1" s="123"/>
      <c r="N1" s="123"/>
      <c r="O1" s="124"/>
      <c r="P1" s="124"/>
      <c r="Q1" s="124"/>
      <c r="R1" s="124"/>
      <c r="S1" s="124"/>
      <c r="T1" s="124"/>
      <c r="U1" s="125"/>
      <c r="V1" s="126"/>
      <c r="W1" s="126"/>
      <c r="X1" s="126"/>
      <c r="Y1" s="126"/>
      <c r="Z1" s="126"/>
      <c r="AA1" s="126"/>
      <c r="AB1" s="126"/>
      <c r="AC1" s="126"/>
      <c r="AD1" s="126"/>
      <c r="AE1" s="126"/>
      <c r="AF1" s="126"/>
      <c r="AG1" s="126"/>
      <c r="AH1" s="126"/>
      <c r="AI1" s="127"/>
    </row>
    <row r="2" spans="1:35" ht="56.4" customHeight="1" thickBot="1" x14ac:dyDescent="0.35">
      <c r="A2" s="199" t="s">
        <v>770</v>
      </c>
      <c r="B2" s="200"/>
      <c r="C2" s="200"/>
      <c r="D2" s="200"/>
      <c r="E2" s="200"/>
      <c r="F2" s="200"/>
      <c r="G2" s="200"/>
      <c r="H2" s="200"/>
      <c r="I2" s="200"/>
      <c r="J2" s="200"/>
      <c r="K2" s="200"/>
      <c r="L2" s="200"/>
      <c r="M2" s="200"/>
      <c r="N2" s="128"/>
      <c r="O2" s="128"/>
      <c r="P2" s="128"/>
      <c r="Q2" s="129"/>
      <c r="R2" s="130"/>
      <c r="S2" s="130"/>
      <c r="T2" s="130"/>
      <c r="U2" s="18"/>
      <c r="V2" s="131"/>
      <c r="W2" s="131"/>
      <c r="X2" s="131"/>
      <c r="Y2" s="131"/>
      <c r="Z2" s="131"/>
      <c r="AA2" s="131"/>
      <c r="AB2" s="131"/>
      <c r="AC2" s="131"/>
      <c r="AD2" s="131"/>
      <c r="AE2" s="131"/>
      <c r="AF2" s="131"/>
      <c r="AG2" s="131"/>
      <c r="AH2" s="131"/>
      <c r="AI2" s="132"/>
    </row>
    <row r="3" spans="1:35" customFormat="1" ht="14.4" customHeight="1" thickTop="1" x14ac:dyDescent="0.3">
      <c r="A3" s="138"/>
      <c r="B3" s="139"/>
      <c r="C3" s="201"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8"/>
    </row>
    <row r="4" spans="1:35" customFormat="1" ht="49.95" customHeight="1" x14ac:dyDescent="0.3">
      <c r="A4" s="133" t="s">
        <v>1</v>
      </c>
      <c r="B4" s="148" t="s">
        <v>775</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4" t="s">
        <v>323</v>
      </c>
    </row>
    <row r="5" spans="1:35" customFormat="1" ht="14.4" customHeight="1" x14ac:dyDescent="0.3">
      <c r="A5" s="135" t="s">
        <v>760</v>
      </c>
      <c r="B5" s="149">
        <v>7.02</v>
      </c>
      <c r="C5" s="144">
        <v>7.13</v>
      </c>
      <c r="D5" s="144">
        <v>6.6199999999999992</v>
      </c>
      <c r="E5" s="144">
        <v>7.6199999999999992</v>
      </c>
      <c r="F5" s="144">
        <v>7</v>
      </c>
      <c r="G5" s="144">
        <v>6.9499999999999993</v>
      </c>
      <c r="H5" s="144">
        <v>6.84</v>
      </c>
      <c r="I5" s="144">
        <v>6.63</v>
      </c>
      <c r="J5" s="144">
        <v>7.35</v>
      </c>
      <c r="K5" s="144">
        <v>7.0399999999999991</v>
      </c>
      <c r="L5" s="144">
        <v>7.0399999999999991</v>
      </c>
      <c r="M5" s="144">
        <v>7.21</v>
      </c>
      <c r="N5" s="144">
        <v>7.35</v>
      </c>
      <c r="O5" s="144">
        <v>7.09</v>
      </c>
      <c r="P5" s="144">
        <v>7.76</v>
      </c>
      <c r="Q5" s="144">
        <v>7.1400000000000006</v>
      </c>
      <c r="R5" s="144">
        <v>7.25</v>
      </c>
      <c r="S5" s="144">
        <v>6.879999999999999</v>
      </c>
      <c r="T5" s="144">
        <v>6.38</v>
      </c>
      <c r="U5" s="144">
        <v>6.82</v>
      </c>
      <c r="V5" s="144">
        <v>7.1899999999999995</v>
      </c>
      <c r="W5" s="144">
        <v>6.91</v>
      </c>
      <c r="X5" s="144">
        <v>7.4700000000000006</v>
      </c>
      <c r="Y5" s="144">
        <v>6.9</v>
      </c>
      <c r="Z5" s="144">
        <v>6.3899999999999988</v>
      </c>
      <c r="AA5" s="144">
        <v>7.08</v>
      </c>
      <c r="AB5" s="144">
        <v>6.71</v>
      </c>
      <c r="AC5" s="144">
        <v>6.91</v>
      </c>
      <c r="AD5" s="144">
        <v>6.77</v>
      </c>
      <c r="AE5" s="144">
        <v>7.21</v>
      </c>
      <c r="AF5" s="144">
        <v>7.25</v>
      </c>
      <c r="AG5" s="144">
        <v>6.63</v>
      </c>
      <c r="AH5" s="144">
        <v>5.66</v>
      </c>
      <c r="AI5" s="145">
        <v>6.82</v>
      </c>
    </row>
    <row r="6" spans="1:35" ht="15.6" x14ac:dyDescent="0.3">
      <c r="A6" s="135" t="s">
        <v>764</v>
      </c>
      <c r="B6" s="149">
        <v>6.3199999999999994</v>
      </c>
      <c r="C6" s="144">
        <v>6.33</v>
      </c>
      <c r="D6" s="144">
        <v>6.46</v>
      </c>
      <c r="E6" s="144">
        <v>5.0099999999999989</v>
      </c>
      <c r="F6" s="144">
        <v>6.2099999999999991</v>
      </c>
      <c r="G6" s="144">
        <v>6.52</v>
      </c>
      <c r="H6" s="144">
        <v>7.1400000000000006</v>
      </c>
      <c r="I6" s="144">
        <v>6.59</v>
      </c>
      <c r="J6" s="144">
        <v>5.8500000000000005</v>
      </c>
      <c r="K6" s="144">
        <v>7.0299999999999994</v>
      </c>
      <c r="L6" s="144">
        <v>7.07</v>
      </c>
      <c r="M6" s="144">
        <v>5.9999999999999991</v>
      </c>
      <c r="N6" s="144">
        <v>7.18</v>
      </c>
      <c r="O6" s="144">
        <v>6.1999999999999993</v>
      </c>
      <c r="P6" s="144">
        <v>6.16</v>
      </c>
      <c r="Q6" s="144">
        <v>6.26</v>
      </c>
      <c r="R6" s="144">
        <v>6.17</v>
      </c>
      <c r="S6" s="144">
        <v>7.01</v>
      </c>
      <c r="T6" s="144">
        <v>6.3599999999999994</v>
      </c>
      <c r="U6" s="144">
        <v>5.52</v>
      </c>
      <c r="V6" s="144">
        <v>6.33</v>
      </c>
      <c r="W6" s="144">
        <v>6.51</v>
      </c>
      <c r="X6" s="144">
        <v>6.76</v>
      </c>
      <c r="Y6" s="144">
        <v>7.1400000000000006</v>
      </c>
      <c r="Z6" s="144">
        <v>6.42</v>
      </c>
      <c r="AA6" s="144">
        <v>5.8999999999999995</v>
      </c>
      <c r="AB6" s="144">
        <v>6.4399999999999995</v>
      </c>
      <c r="AC6" s="144">
        <v>6.7200000000000006</v>
      </c>
      <c r="AD6" s="144">
        <v>7.0500000000000007</v>
      </c>
      <c r="AE6" s="144">
        <v>6.01</v>
      </c>
      <c r="AF6" s="144">
        <v>6.01</v>
      </c>
      <c r="AG6" s="144">
        <v>6.129999999999999</v>
      </c>
      <c r="AH6" s="144">
        <v>6.24</v>
      </c>
      <c r="AI6" s="145">
        <v>6.6999999999999993</v>
      </c>
    </row>
    <row r="7" spans="1:35" ht="15.6" x14ac:dyDescent="0.3">
      <c r="A7" s="135" t="s">
        <v>763</v>
      </c>
      <c r="B7" s="149">
        <v>6.05</v>
      </c>
      <c r="C7" s="144">
        <v>6.0400000000000009</v>
      </c>
      <c r="D7" s="144">
        <v>5.93</v>
      </c>
      <c r="E7" s="144">
        <v>6.15</v>
      </c>
      <c r="F7" s="144">
        <v>6.33</v>
      </c>
      <c r="G7" s="144">
        <v>5.93</v>
      </c>
      <c r="H7" s="144">
        <v>5.6499999999999995</v>
      </c>
      <c r="I7" s="144">
        <v>6.129999999999999</v>
      </c>
      <c r="J7" s="144">
        <v>6.1</v>
      </c>
      <c r="K7" s="144">
        <v>5.77</v>
      </c>
      <c r="L7" s="144">
        <v>6.37</v>
      </c>
      <c r="M7" s="144">
        <v>6.2100000000000009</v>
      </c>
      <c r="N7" s="144">
        <v>6.3100000000000005</v>
      </c>
      <c r="O7" s="144">
        <v>6.2299999999999995</v>
      </c>
      <c r="P7" s="144">
        <v>6.1499999999999995</v>
      </c>
      <c r="Q7" s="144">
        <v>5.18</v>
      </c>
      <c r="R7" s="144">
        <v>6.12</v>
      </c>
      <c r="S7" s="144">
        <v>6.24</v>
      </c>
      <c r="T7" s="144">
        <v>5.5200000000000005</v>
      </c>
      <c r="U7" s="144">
        <v>6.1300000000000008</v>
      </c>
      <c r="V7" s="144">
        <v>6.3599999999999994</v>
      </c>
      <c r="W7" s="144">
        <v>6.25</v>
      </c>
      <c r="X7" s="144">
        <v>6.25</v>
      </c>
      <c r="Y7" s="144">
        <v>6.1199999999999992</v>
      </c>
      <c r="Z7" s="144">
        <v>5.4699999999999989</v>
      </c>
      <c r="AA7" s="144">
        <v>6.1800000000000015</v>
      </c>
      <c r="AB7" s="144">
        <v>5.89</v>
      </c>
      <c r="AC7" s="144">
        <v>5.6999999999999993</v>
      </c>
      <c r="AD7" s="144">
        <v>6.18</v>
      </c>
      <c r="AE7" s="144">
        <v>6.33</v>
      </c>
      <c r="AF7" s="144">
        <v>6.120000000000001</v>
      </c>
      <c r="AG7" s="144">
        <v>6.1700000000000008</v>
      </c>
      <c r="AH7" s="144">
        <v>5.86</v>
      </c>
      <c r="AI7" s="145">
        <v>5.89</v>
      </c>
    </row>
    <row r="8" spans="1:35" ht="15.6" x14ac:dyDescent="0.3">
      <c r="A8" s="135" t="s">
        <v>761</v>
      </c>
      <c r="B8" s="149">
        <v>5.9899999999999993</v>
      </c>
      <c r="C8" s="144">
        <v>5.84</v>
      </c>
      <c r="D8" s="144">
        <v>6.01</v>
      </c>
      <c r="E8" s="144">
        <v>5.65</v>
      </c>
      <c r="F8" s="144">
        <v>5.9599999999999991</v>
      </c>
      <c r="G8" s="144">
        <v>6.169999999999999</v>
      </c>
      <c r="H8" s="144">
        <v>6.0299999999999994</v>
      </c>
      <c r="I8" s="144">
        <v>6.17</v>
      </c>
      <c r="J8" s="144">
        <v>5.879999999999999</v>
      </c>
      <c r="K8" s="144">
        <v>5.8899999999999988</v>
      </c>
      <c r="L8" s="144">
        <v>6.1300000000000008</v>
      </c>
      <c r="M8" s="144">
        <v>7.01</v>
      </c>
      <c r="N8" s="144">
        <v>4.4599999999999991</v>
      </c>
      <c r="O8" s="144">
        <v>5.1400000000000006</v>
      </c>
      <c r="P8" s="144">
        <v>5.34</v>
      </c>
      <c r="Q8" s="144">
        <v>4.79</v>
      </c>
      <c r="R8" s="144">
        <v>6.7899999999999991</v>
      </c>
      <c r="S8" s="144">
        <v>5.7</v>
      </c>
      <c r="T8" s="144">
        <v>4.9899999999999993</v>
      </c>
      <c r="U8" s="144">
        <v>4.9400000000000004</v>
      </c>
      <c r="V8" s="144">
        <v>6.73</v>
      </c>
      <c r="W8" s="144">
        <v>5.4499999999999993</v>
      </c>
      <c r="X8" s="144">
        <v>6.43</v>
      </c>
      <c r="Y8" s="144">
        <v>5.6</v>
      </c>
      <c r="Z8" s="144">
        <v>4.71</v>
      </c>
      <c r="AA8" s="144">
        <v>6.95</v>
      </c>
      <c r="AB8" s="144">
        <v>5.4099999999999993</v>
      </c>
      <c r="AC8" s="144">
        <v>5.4099999999999993</v>
      </c>
      <c r="AD8" s="144">
        <v>5.85</v>
      </c>
      <c r="AE8" s="144">
        <v>6.77</v>
      </c>
      <c r="AF8" s="144">
        <v>6.66</v>
      </c>
      <c r="AG8" s="144">
        <v>5.0999999999999996</v>
      </c>
      <c r="AH8" s="144">
        <v>5.81</v>
      </c>
      <c r="AI8" s="145">
        <v>5.4699999999999989</v>
      </c>
    </row>
    <row r="9" spans="1:35" ht="15.6" x14ac:dyDescent="0.3">
      <c r="A9" s="135" t="s">
        <v>765</v>
      </c>
      <c r="B9" s="149">
        <v>4.6399999999999997</v>
      </c>
      <c r="C9" s="144">
        <v>4.75</v>
      </c>
      <c r="D9" s="144">
        <v>4.45</v>
      </c>
      <c r="E9" s="144">
        <v>4.96</v>
      </c>
      <c r="F9" s="144">
        <v>4.9499999999999993</v>
      </c>
      <c r="G9" s="144">
        <v>4.32</v>
      </c>
      <c r="H9" s="144">
        <v>4.42</v>
      </c>
      <c r="I9" s="144">
        <v>4.9799999999999995</v>
      </c>
      <c r="J9" s="144">
        <v>4.25</v>
      </c>
      <c r="K9" s="144">
        <v>4.7700000000000005</v>
      </c>
      <c r="L9" s="144">
        <v>5.3299999999999992</v>
      </c>
      <c r="M9" s="144">
        <v>2.2299999999999995</v>
      </c>
      <c r="N9" s="144">
        <v>6.96</v>
      </c>
      <c r="O9" s="144">
        <v>5.919999999999999</v>
      </c>
      <c r="P9" s="144">
        <v>4.4599999999999991</v>
      </c>
      <c r="Q9" s="144">
        <v>5.52</v>
      </c>
      <c r="R9" s="144">
        <v>2.5500000000000007</v>
      </c>
      <c r="S9" s="144">
        <v>5.55</v>
      </c>
      <c r="T9" s="144">
        <v>6.41</v>
      </c>
      <c r="U9" s="144">
        <v>6.43</v>
      </c>
      <c r="V9" s="144">
        <v>3.7699999999999996</v>
      </c>
      <c r="W9" s="144">
        <v>5.88</v>
      </c>
      <c r="X9" s="144">
        <v>4.0099999999999989</v>
      </c>
      <c r="Y9" s="144">
        <v>6.0299999999999994</v>
      </c>
      <c r="Z9" s="144">
        <v>6.52</v>
      </c>
      <c r="AA9" s="144">
        <v>2.1399999999999997</v>
      </c>
      <c r="AB9" s="144">
        <v>5.8599999999999994</v>
      </c>
      <c r="AC9" s="144">
        <v>5.91</v>
      </c>
      <c r="AD9" s="144">
        <v>5.12</v>
      </c>
      <c r="AE9" s="144">
        <v>2.67</v>
      </c>
      <c r="AF9" s="144">
        <v>2.8499999999999996</v>
      </c>
      <c r="AG9" s="144">
        <v>5.9599999999999991</v>
      </c>
      <c r="AH9" s="144">
        <v>6.46</v>
      </c>
      <c r="AI9" s="145">
        <v>5.8599999999999994</v>
      </c>
    </row>
    <row r="10" spans="1:35" ht="15.6" x14ac:dyDescent="0.3">
      <c r="A10" s="136" t="s">
        <v>766</v>
      </c>
      <c r="B10" s="149">
        <v>4.2999999999999989</v>
      </c>
      <c r="C10" s="144">
        <v>4.55</v>
      </c>
      <c r="D10" s="144">
        <v>3.9800000000000004</v>
      </c>
      <c r="E10" s="144">
        <v>3.79</v>
      </c>
      <c r="F10" s="144">
        <v>3.9699999999999998</v>
      </c>
      <c r="G10" s="144">
        <v>4.4899999999999993</v>
      </c>
      <c r="H10" s="144">
        <v>4.7499999999999991</v>
      </c>
      <c r="I10" s="144">
        <v>4.0500000000000007</v>
      </c>
      <c r="J10" s="144">
        <v>4.2299999999999995</v>
      </c>
      <c r="K10" s="144">
        <v>4.6399999999999988</v>
      </c>
      <c r="L10" s="144">
        <v>4.22</v>
      </c>
      <c r="M10" s="144">
        <v>5.1499999999999995</v>
      </c>
      <c r="N10" s="144">
        <v>3.76</v>
      </c>
      <c r="O10" s="144">
        <v>3.6099999999999985</v>
      </c>
      <c r="P10" s="144">
        <v>4.53</v>
      </c>
      <c r="Q10" s="144">
        <v>4.2399999999999993</v>
      </c>
      <c r="R10" s="144">
        <v>4.7899999999999991</v>
      </c>
      <c r="S10" s="144">
        <v>3.9399999999999995</v>
      </c>
      <c r="T10" s="144">
        <v>3.5</v>
      </c>
      <c r="U10" s="144">
        <v>3.2700000000000005</v>
      </c>
      <c r="V10" s="144">
        <v>4.54</v>
      </c>
      <c r="W10" s="144">
        <v>4.0099999999999989</v>
      </c>
      <c r="X10" s="144">
        <v>5.0600000000000005</v>
      </c>
      <c r="Y10" s="144">
        <v>3.9299999999999997</v>
      </c>
      <c r="Z10" s="144">
        <v>3.2199999999999998</v>
      </c>
      <c r="AA10" s="144">
        <v>4.6899999999999995</v>
      </c>
      <c r="AB10" s="144">
        <v>3.6899999999999995</v>
      </c>
      <c r="AC10" s="144">
        <v>4.12</v>
      </c>
      <c r="AD10" s="144">
        <v>4.54</v>
      </c>
      <c r="AE10" s="144">
        <v>4.79</v>
      </c>
      <c r="AF10" s="144">
        <v>4.7799999999999994</v>
      </c>
      <c r="AG10" s="144">
        <v>3.79</v>
      </c>
      <c r="AH10" s="144">
        <v>4.2100000000000009</v>
      </c>
      <c r="AI10" s="145">
        <v>3.8100000000000005</v>
      </c>
    </row>
    <row r="11" spans="1:35" ht="15.6" x14ac:dyDescent="0.3">
      <c r="A11" s="137" t="s">
        <v>769</v>
      </c>
      <c r="B11" s="149">
        <v>3.2799999999999994</v>
      </c>
      <c r="C11" s="144">
        <v>2.7299999999999986</v>
      </c>
      <c r="D11" s="144">
        <v>3.5400000000000009</v>
      </c>
      <c r="E11" s="144">
        <v>3.5</v>
      </c>
      <c r="F11" s="144">
        <v>3.13</v>
      </c>
      <c r="G11" s="144">
        <v>3.2199999999999998</v>
      </c>
      <c r="H11" s="144">
        <v>3.2199999999999998</v>
      </c>
      <c r="I11" s="144">
        <v>3.0799999999999992</v>
      </c>
      <c r="J11" s="144">
        <v>3.4300000000000006</v>
      </c>
      <c r="K11" s="144">
        <v>2.8999999999999995</v>
      </c>
      <c r="L11" s="144">
        <v>1.3599999999999994</v>
      </c>
      <c r="M11" s="144">
        <v>4.2299999999999995</v>
      </c>
      <c r="N11" s="144">
        <v>0.72000000000000064</v>
      </c>
      <c r="O11" s="144">
        <v>2.4900000000000002</v>
      </c>
      <c r="P11" s="144">
        <v>2.910000000000001</v>
      </c>
      <c r="Q11" s="144">
        <v>3.4399999999999995</v>
      </c>
      <c r="R11" s="144">
        <v>4.1399999999999997</v>
      </c>
      <c r="S11" s="144">
        <v>2.2400000000000002</v>
      </c>
      <c r="T11" s="144">
        <v>3.5900000000000007</v>
      </c>
      <c r="U11" s="144">
        <v>1.1100000000000012</v>
      </c>
      <c r="V11" s="144">
        <v>3.1999999999999993</v>
      </c>
      <c r="W11" s="144">
        <v>2.4000000000000004</v>
      </c>
      <c r="X11" s="144">
        <v>1.9699999999999989</v>
      </c>
      <c r="Y11" s="144">
        <v>1.5500000000000007</v>
      </c>
      <c r="Z11" s="144">
        <v>3.7799999999999994</v>
      </c>
      <c r="AA11" s="144">
        <v>4.92</v>
      </c>
      <c r="AB11" s="144">
        <v>3.0400000000000009</v>
      </c>
      <c r="AC11" s="144">
        <v>2.4500000000000002</v>
      </c>
      <c r="AD11" s="144">
        <v>2.7699999999999996</v>
      </c>
      <c r="AE11" s="144">
        <v>3.7800000000000011</v>
      </c>
      <c r="AF11" s="144">
        <v>4.1399999999999997</v>
      </c>
      <c r="AG11" s="144">
        <v>2.879999999999999</v>
      </c>
      <c r="AH11" s="144">
        <v>3.8199999999999994</v>
      </c>
      <c r="AI11" s="145">
        <v>2.5500000000000007</v>
      </c>
    </row>
    <row r="12" spans="1:35" ht="15.6" x14ac:dyDescent="0.3">
      <c r="A12" s="136" t="s">
        <v>767</v>
      </c>
      <c r="B12" s="149">
        <v>2.8999999999999995</v>
      </c>
      <c r="C12" s="144">
        <v>2.7800000000000002</v>
      </c>
      <c r="D12" s="144">
        <v>2.9199999999999982</v>
      </c>
      <c r="E12" s="144">
        <v>2.92</v>
      </c>
      <c r="F12" s="144">
        <v>3.0400000000000009</v>
      </c>
      <c r="G12" s="144">
        <v>2.7499999999999991</v>
      </c>
      <c r="H12" s="144">
        <v>2.5299999999999994</v>
      </c>
      <c r="I12" s="144">
        <v>2.8499999999999996</v>
      </c>
      <c r="J12" s="144">
        <v>3.1999999999999993</v>
      </c>
      <c r="K12" s="144">
        <v>2.7600000000000007</v>
      </c>
      <c r="L12" s="144">
        <v>3.13</v>
      </c>
      <c r="M12" s="144">
        <v>2.5199999999999996</v>
      </c>
      <c r="N12" s="144">
        <v>3.7199999999999989</v>
      </c>
      <c r="O12" s="144">
        <v>3.4399999999999995</v>
      </c>
      <c r="P12" s="144">
        <v>2.8299999999999983</v>
      </c>
      <c r="Q12" s="144">
        <v>3.91</v>
      </c>
      <c r="R12" s="144">
        <v>1.9100000000000001</v>
      </c>
      <c r="S12" s="144">
        <v>3.2300000000000004</v>
      </c>
      <c r="T12" s="144">
        <v>3.089999999999999</v>
      </c>
      <c r="U12" s="144">
        <v>3.3299999999999992</v>
      </c>
      <c r="V12" s="144">
        <v>2.58</v>
      </c>
      <c r="W12" s="144">
        <v>3.0400000000000009</v>
      </c>
      <c r="X12" s="144">
        <v>2.88</v>
      </c>
      <c r="Y12" s="144">
        <v>3.1499999999999995</v>
      </c>
      <c r="Z12" s="144">
        <v>3.3200000000000003</v>
      </c>
      <c r="AA12" s="144">
        <v>2.3499999999999988</v>
      </c>
      <c r="AB12" s="144">
        <v>3.0700000000000003</v>
      </c>
      <c r="AC12" s="144">
        <v>3.1099999999999994</v>
      </c>
      <c r="AD12" s="144">
        <v>2.2299999999999995</v>
      </c>
      <c r="AE12" s="144">
        <v>2.7199999999999998</v>
      </c>
      <c r="AF12" s="144">
        <v>2.7600000000000007</v>
      </c>
      <c r="AG12" s="144">
        <v>3.2700000000000005</v>
      </c>
      <c r="AH12" s="144">
        <v>2.6100000000000003</v>
      </c>
      <c r="AI12" s="145">
        <v>3.0400000000000009</v>
      </c>
    </row>
    <row r="13" spans="1:35" ht="15.6" x14ac:dyDescent="0.3">
      <c r="A13" s="137" t="s">
        <v>768</v>
      </c>
      <c r="B13" s="149">
        <v>2.67</v>
      </c>
      <c r="C13" s="144">
        <v>2.6799999999999997</v>
      </c>
      <c r="D13" s="144">
        <v>2.6199999999999992</v>
      </c>
      <c r="E13" s="144">
        <v>2.8200000000000012</v>
      </c>
      <c r="F13" s="144">
        <v>2.419999999999999</v>
      </c>
      <c r="G13" s="144">
        <v>2.6799999999999997</v>
      </c>
      <c r="H13" s="144">
        <v>2.6099999999999994</v>
      </c>
      <c r="I13" s="144">
        <v>2.3299999999999992</v>
      </c>
      <c r="J13" s="144">
        <v>2.83</v>
      </c>
      <c r="K13" s="144">
        <v>2.8499999999999996</v>
      </c>
      <c r="L13" s="144">
        <v>2.9599999999999982</v>
      </c>
      <c r="M13" s="144">
        <v>2.4799999999999995</v>
      </c>
      <c r="N13" s="144">
        <v>3.3699999999999992</v>
      </c>
      <c r="O13" s="144">
        <v>3.12</v>
      </c>
      <c r="P13" s="144">
        <v>3.0700000000000003</v>
      </c>
      <c r="Q13" s="144">
        <v>2.9299999999999988</v>
      </c>
      <c r="R13" s="144">
        <v>2.8199999999999994</v>
      </c>
      <c r="S13" s="144">
        <v>2.7299999999999995</v>
      </c>
      <c r="T13" s="144">
        <v>2.4099999999999993</v>
      </c>
      <c r="U13" s="144">
        <v>4.4899999999999993</v>
      </c>
      <c r="V13" s="144">
        <v>2.2000000000000002</v>
      </c>
      <c r="W13" s="144">
        <v>2.9099999999999993</v>
      </c>
      <c r="X13" s="144">
        <v>2.7099999999999991</v>
      </c>
      <c r="Y13" s="144">
        <v>2.6299999999999981</v>
      </c>
      <c r="Z13" s="144">
        <v>2.5299999999999994</v>
      </c>
      <c r="AA13" s="144">
        <v>2.5</v>
      </c>
      <c r="AB13" s="144">
        <v>2.7500000000000009</v>
      </c>
      <c r="AC13" s="144">
        <v>2.76</v>
      </c>
      <c r="AD13" s="144">
        <v>2.129999999999999</v>
      </c>
      <c r="AE13" s="144">
        <v>2.5300000000000011</v>
      </c>
      <c r="AF13" s="144">
        <v>2.5200000000000005</v>
      </c>
      <c r="AG13" s="144">
        <v>2.76</v>
      </c>
      <c r="AH13" s="144">
        <v>1.5600000000000005</v>
      </c>
      <c r="AI13" s="145">
        <v>2.5499999999999989</v>
      </c>
    </row>
    <row r="14" spans="1:35" ht="16.2" thickBot="1" x14ac:dyDescent="0.35">
      <c r="A14" s="151" t="s">
        <v>762</v>
      </c>
      <c r="B14" s="150">
        <v>2.080000000000001</v>
      </c>
      <c r="C14" s="146">
        <v>1.7699999999999996</v>
      </c>
      <c r="D14" s="146">
        <v>2.3299999999999992</v>
      </c>
      <c r="E14" s="146">
        <v>2.660000000000001</v>
      </c>
      <c r="F14" s="146">
        <v>2.0399999999999991</v>
      </c>
      <c r="G14" s="146">
        <v>2.2000000000000002</v>
      </c>
      <c r="H14" s="146">
        <v>1.8100000000000005</v>
      </c>
      <c r="I14" s="146">
        <v>2.29</v>
      </c>
      <c r="J14" s="146">
        <v>2</v>
      </c>
      <c r="K14" s="146">
        <v>1.6799999999999997</v>
      </c>
      <c r="L14" s="146">
        <v>1.5600000000000005</v>
      </c>
      <c r="M14" s="146">
        <v>1.9900000000000002</v>
      </c>
      <c r="N14" s="146">
        <v>1.0899999999999999</v>
      </c>
      <c r="O14" s="146">
        <v>1.870000000000001</v>
      </c>
      <c r="P14" s="146">
        <v>1.9900000000000002</v>
      </c>
      <c r="Q14" s="146">
        <v>1.5500000000000007</v>
      </c>
      <c r="R14" s="146">
        <v>2.4099999999999993</v>
      </c>
      <c r="S14" s="146">
        <v>1.5600000000000005</v>
      </c>
      <c r="T14" s="146">
        <v>2.7999999999999989</v>
      </c>
      <c r="U14" s="146">
        <v>3.0499999999999989</v>
      </c>
      <c r="V14" s="146">
        <v>2.0199999999999987</v>
      </c>
      <c r="W14" s="146">
        <v>1.9000000000000004</v>
      </c>
      <c r="X14" s="146">
        <v>1.6899999999999995</v>
      </c>
      <c r="Y14" s="146">
        <v>1.6899999999999995</v>
      </c>
      <c r="Z14" s="146">
        <v>2.74</v>
      </c>
      <c r="AA14" s="146">
        <v>2.2000000000000002</v>
      </c>
      <c r="AB14" s="146">
        <v>2.2699999999999996</v>
      </c>
      <c r="AC14" s="146">
        <v>2.0499999999999998</v>
      </c>
      <c r="AD14" s="146">
        <v>2.2400000000000002</v>
      </c>
      <c r="AE14" s="146">
        <v>2.0500000000000016</v>
      </c>
      <c r="AF14" s="146">
        <v>1.8999999999999986</v>
      </c>
      <c r="AG14" s="146">
        <v>2.4299999999999997</v>
      </c>
      <c r="AH14" s="146">
        <v>2.8199999999999994</v>
      </c>
      <c r="AI14" s="147">
        <v>2.0699999999999994</v>
      </c>
    </row>
    <row r="15" spans="1:35" ht="14.4" thickTop="1" x14ac:dyDescent="0.25"/>
  </sheetData>
  <sheetProtection algorithmName="SHA-512" hashValue="ufl19GvyU/B2ffgPWBcO+CRibTqA7bU7DOSgvBx8AOMkebBcPXUv9KawD074MnLGBf2yvYhxQ52h0c6a+4t1JQ==" saltValue="+GoQIMzVUnhlDml38BCFbA==" spinCount="100000" sheet="1" objects="1" scenarios="1"/>
  <sortState xmlns:xlrd2="http://schemas.microsoft.com/office/spreadsheetml/2017/richdata2" ref="A5:AI14">
    <sortCondition descending="1" ref="B5:B14"/>
  </sortState>
  <mergeCells count="8">
    <mergeCell ref="AB3:AE3"/>
    <mergeCell ref="AF3:AI3"/>
    <mergeCell ref="A2:M2"/>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36882-C6AF-49CD-AE79-9027BA4ABFAF}">
  <sheetPr>
    <pageSetUpPr fitToPage="1"/>
  </sheetPr>
  <dimension ref="A1:AI32"/>
  <sheetViews>
    <sheetView showGridLines="0" zoomScale="86" zoomScaleNormal="86" workbookViewId="0">
      <selection activeCell="C10" sqref="C10"/>
    </sheetView>
  </sheetViews>
  <sheetFormatPr defaultColWidth="9.109375" defaultRowHeight="13.8" x14ac:dyDescent="0.25"/>
  <cols>
    <col min="1" max="1" width="32.44140625" style="3" customWidth="1"/>
    <col min="2" max="35" width="10.77734375" style="3" customWidth="1"/>
    <col min="36" max="16384" width="9.109375" style="3"/>
  </cols>
  <sheetData>
    <row r="1" spans="1:35" ht="25.8" x14ac:dyDescent="0.5">
      <c r="A1" s="30" t="str">
        <f>HYPERLINK("#Contents!A1","Return to Contents")</f>
        <v>Return to Contents</v>
      </c>
      <c r="B1" s="29" t="s">
        <v>294</v>
      </c>
      <c r="C1" s="29"/>
      <c r="D1" s="29"/>
      <c r="E1" s="29"/>
      <c r="F1" s="29"/>
      <c r="G1" s="29"/>
      <c r="H1" s="29"/>
      <c r="I1" s="29"/>
      <c r="J1" s="29"/>
      <c r="K1" s="29"/>
      <c r="L1" s="29"/>
      <c r="M1" s="29"/>
      <c r="N1" s="29"/>
      <c r="O1" s="24"/>
      <c r="P1" s="24"/>
      <c r="Q1" s="24"/>
      <c r="R1" s="24"/>
      <c r="S1" s="24"/>
      <c r="T1" s="24"/>
      <c r="U1"/>
    </row>
    <row r="2" spans="1:35" ht="56.4" customHeight="1" thickBot="1" x14ac:dyDescent="0.35">
      <c r="A2" s="195" t="s">
        <v>407</v>
      </c>
      <c r="B2" s="197"/>
      <c r="C2" s="197"/>
      <c r="D2" s="197"/>
      <c r="E2" s="197"/>
      <c r="F2" s="197"/>
      <c r="G2" s="197"/>
      <c r="H2" s="197"/>
      <c r="I2" s="197"/>
      <c r="J2" s="197"/>
      <c r="K2" s="197"/>
      <c r="L2" s="197"/>
      <c r="M2" s="197"/>
      <c r="N2" s="14"/>
      <c r="O2" s="14"/>
      <c r="P2" s="14"/>
      <c r="Q2" s="15"/>
      <c r="R2" s="27"/>
      <c r="S2" s="27"/>
      <c r="T2" s="27"/>
      <c r="U2"/>
    </row>
    <row r="3" spans="1:35" customFormat="1" ht="14.4" customHeight="1" thickTop="1" x14ac:dyDescent="0.3">
      <c r="A3" s="28"/>
      <c r="B3" s="28"/>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344</v>
      </c>
      <c r="C6" s="32" t="s">
        <v>409</v>
      </c>
      <c r="D6" s="32" t="s">
        <v>346</v>
      </c>
      <c r="E6" s="32" t="s">
        <v>289</v>
      </c>
      <c r="F6" s="32" t="s">
        <v>410</v>
      </c>
      <c r="G6" s="32" t="s">
        <v>237</v>
      </c>
      <c r="H6" s="32" t="s">
        <v>348</v>
      </c>
      <c r="I6" s="32" t="s">
        <v>349</v>
      </c>
      <c r="J6" s="32" t="s">
        <v>411</v>
      </c>
      <c r="K6" s="32" t="s">
        <v>351</v>
      </c>
      <c r="L6" s="32" t="s">
        <v>412</v>
      </c>
      <c r="M6" s="32" t="s">
        <v>413</v>
      </c>
      <c r="N6" s="32" t="s">
        <v>160</v>
      </c>
      <c r="O6" s="32" t="s">
        <v>120</v>
      </c>
      <c r="P6" s="32" t="s">
        <v>43</v>
      </c>
      <c r="Q6" s="32" t="s">
        <v>183</v>
      </c>
      <c r="R6" s="32" t="s">
        <v>45</v>
      </c>
      <c r="S6" s="32" t="s">
        <v>353</v>
      </c>
      <c r="T6" s="32" t="s">
        <v>414</v>
      </c>
      <c r="U6" s="32" t="s">
        <v>70</v>
      </c>
      <c r="V6" s="32" t="s">
        <v>415</v>
      </c>
      <c r="W6" s="32" t="s">
        <v>416</v>
      </c>
      <c r="X6" s="32" t="s">
        <v>417</v>
      </c>
      <c r="Y6" s="32" t="s">
        <v>18</v>
      </c>
      <c r="Z6" s="32" t="s">
        <v>418</v>
      </c>
      <c r="AA6" s="32" t="s">
        <v>419</v>
      </c>
      <c r="AB6" s="32" t="s">
        <v>359</v>
      </c>
      <c r="AC6" s="32" t="s">
        <v>420</v>
      </c>
      <c r="AD6" s="32" t="s">
        <v>82</v>
      </c>
      <c r="AE6" s="32" t="s">
        <v>361</v>
      </c>
      <c r="AF6" s="32" t="s">
        <v>421</v>
      </c>
      <c r="AG6" s="32" t="s">
        <v>363</v>
      </c>
      <c r="AH6" s="32" t="s">
        <v>400</v>
      </c>
      <c r="AI6" s="32" t="s">
        <v>422</v>
      </c>
    </row>
    <row r="7" spans="1:35" customFormat="1" ht="19.95" customHeight="1" x14ac:dyDescent="0.35">
      <c r="A7" s="35" t="s">
        <v>83</v>
      </c>
      <c r="B7" s="31" t="s">
        <v>423</v>
      </c>
      <c r="C7" s="31" t="s">
        <v>424</v>
      </c>
      <c r="D7" s="31" t="s">
        <v>425</v>
      </c>
      <c r="E7" s="31" t="s">
        <v>403</v>
      </c>
      <c r="F7" s="31" t="s">
        <v>426</v>
      </c>
      <c r="G7" s="31" t="s">
        <v>427</v>
      </c>
      <c r="H7" s="31" t="s">
        <v>177</v>
      </c>
      <c r="I7" s="31" t="s">
        <v>235</v>
      </c>
      <c r="J7" s="31" t="s">
        <v>428</v>
      </c>
      <c r="K7" s="31" t="s">
        <v>22</v>
      </c>
      <c r="L7" s="31" t="s">
        <v>122</v>
      </c>
      <c r="M7" s="31" t="s">
        <v>169</v>
      </c>
      <c r="N7" s="31" t="s">
        <v>81</v>
      </c>
      <c r="O7" s="31" t="s">
        <v>49</v>
      </c>
      <c r="P7" s="31" t="s">
        <v>132</v>
      </c>
      <c r="Q7" s="31" t="s">
        <v>400</v>
      </c>
      <c r="R7" s="31" t="s">
        <v>48</v>
      </c>
      <c r="S7" s="31" t="s">
        <v>232</v>
      </c>
      <c r="T7" s="31" t="s">
        <v>429</v>
      </c>
      <c r="U7" s="31" t="s">
        <v>72</v>
      </c>
      <c r="V7" s="31" t="s">
        <v>222</v>
      </c>
      <c r="W7" s="31" t="s">
        <v>159</v>
      </c>
      <c r="X7" s="31" t="s">
        <v>138</v>
      </c>
      <c r="Y7" s="31" t="s">
        <v>50</v>
      </c>
      <c r="Z7" s="31" t="s">
        <v>229</v>
      </c>
      <c r="AA7" s="31" t="s">
        <v>430</v>
      </c>
      <c r="AB7" s="31" t="s">
        <v>431</v>
      </c>
      <c r="AC7" s="31" t="s">
        <v>268</v>
      </c>
      <c r="AD7" s="31" t="s">
        <v>83</v>
      </c>
      <c r="AE7" s="31" t="s">
        <v>397</v>
      </c>
      <c r="AF7" s="31" t="s">
        <v>251</v>
      </c>
      <c r="AG7" s="31" t="s">
        <v>432</v>
      </c>
      <c r="AH7" s="31" t="s">
        <v>72</v>
      </c>
      <c r="AI7" s="31" t="s">
        <v>433</v>
      </c>
    </row>
    <row r="8" spans="1:35" customFormat="1" ht="19.95" customHeight="1" x14ac:dyDescent="0.35">
      <c r="A8" s="72">
        <v>1</v>
      </c>
      <c r="B8" s="33">
        <v>0.26300000000000001</v>
      </c>
      <c r="C8" s="37">
        <v>0.28999999999999998</v>
      </c>
      <c r="D8" s="34">
        <v>0.21</v>
      </c>
      <c r="E8" s="34" t="s">
        <v>42</v>
      </c>
      <c r="F8" s="34" t="s">
        <v>66</v>
      </c>
      <c r="G8" s="34" t="s">
        <v>113</v>
      </c>
      <c r="H8" s="34" t="s">
        <v>104</v>
      </c>
      <c r="I8" s="34">
        <v>0.22</v>
      </c>
      <c r="J8" s="34" t="s">
        <v>42</v>
      </c>
      <c r="K8" s="34">
        <v>0.26</v>
      </c>
      <c r="L8" s="34" t="s">
        <v>129</v>
      </c>
      <c r="M8" s="34">
        <v>0.26</v>
      </c>
      <c r="N8" s="34" t="s">
        <v>65</v>
      </c>
      <c r="O8" s="34">
        <v>0.31</v>
      </c>
      <c r="P8" s="34" t="s">
        <v>209</v>
      </c>
      <c r="Q8" s="34" t="s">
        <v>104</v>
      </c>
      <c r="R8" s="34">
        <v>0.28999999999999998</v>
      </c>
      <c r="S8" s="34">
        <v>0.24</v>
      </c>
      <c r="T8" s="34" t="s">
        <v>129</v>
      </c>
      <c r="U8" s="34" t="s">
        <v>87</v>
      </c>
      <c r="V8" s="34" t="s">
        <v>36</v>
      </c>
      <c r="W8" s="34" t="s">
        <v>104</v>
      </c>
      <c r="X8" s="34">
        <v>0.31</v>
      </c>
      <c r="Y8" s="34" t="s">
        <v>66</v>
      </c>
      <c r="Z8" s="34" t="s">
        <v>129</v>
      </c>
      <c r="AA8" s="34" t="s">
        <v>66</v>
      </c>
      <c r="AB8" s="34" t="s">
        <v>66</v>
      </c>
      <c r="AC8" s="34" t="s">
        <v>114</v>
      </c>
      <c r="AD8" s="34" t="s">
        <v>85</v>
      </c>
      <c r="AE8" s="34" t="s">
        <v>38</v>
      </c>
      <c r="AF8" s="34" t="s">
        <v>58</v>
      </c>
      <c r="AG8" s="34">
        <v>0.22</v>
      </c>
      <c r="AH8" s="34" t="s">
        <v>88</v>
      </c>
      <c r="AI8" s="34" t="s">
        <v>147</v>
      </c>
    </row>
    <row r="9" spans="1:35" customFormat="1" ht="19.95" customHeight="1" x14ac:dyDescent="0.35">
      <c r="A9" s="35" t="s">
        <v>79</v>
      </c>
      <c r="B9" s="31" t="s">
        <v>271</v>
      </c>
      <c r="C9" s="38" t="s">
        <v>434</v>
      </c>
      <c r="D9" s="31" t="s">
        <v>435</v>
      </c>
      <c r="E9" s="31" t="s">
        <v>223</v>
      </c>
      <c r="F9" s="31" t="s">
        <v>16</v>
      </c>
      <c r="G9" s="31" t="s">
        <v>138</v>
      </c>
      <c r="H9" s="31" t="s">
        <v>404</v>
      </c>
      <c r="I9" s="31" t="s">
        <v>99</v>
      </c>
      <c r="J9" s="31" t="s">
        <v>373</v>
      </c>
      <c r="K9" s="31" t="s">
        <v>22</v>
      </c>
      <c r="L9" s="31" t="s">
        <v>122</v>
      </c>
      <c r="M9" s="31" t="s">
        <v>257</v>
      </c>
      <c r="N9" s="31" t="s">
        <v>133</v>
      </c>
      <c r="O9" s="31" t="s">
        <v>133</v>
      </c>
      <c r="P9" s="31" t="s">
        <v>109</v>
      </c>
      <c r="Q9" s="31" t="s">
        <v>400</v>
      </c>
      <c r="R9" s="31" t="s">
        <v>162</v>
      </c>
      <c r="S9" s="31" t="s">
        <v>160</v>
      </c>
      <c r="T9" s="31" t="s">
        <v>19</v>
      </c>
      <c r="U9" s="31" t="s">
        <v>77</v>
      </c>
      <c r="V9" s="31" t="s">
        <v>436</v>
      </c>
      <c r="W9" s="31" t="s">
        <v>437</v>
      </c>
      <c r="X9" s="31" t="s">
        <v>15</v>
      </c>
      <c r="Y9" s="31" t="s">
        <v>164</v>
      </c>
      <c r="Z9" s="31" t="s">
        <v>23</v>
      </c>
      <c r="AA9" s="31" t="s">
        <v>235</v>
      </c>
      <c r="AB9" s="31" t="s">
        <v>18</v>
      </c>
      <c r="AC9" s="31" t="s">
        <v>438</v>
      </c>
      <c r="AD9" s="31" t="s">
        <v>400</v>
      </c>
      <c r="AE9" s="31" t="s">
        <v>252</v>
      </c>
      <c r="AF9" s="31" t="s">
        <v>439</v>
      </c>
      <c r="AG9" s="31" t="s">
        <v>132</v>
      </c>
      <c r="AH9" s="31" t="s">
        <v>83</v>
      </c>
      <c r="AI9" s="31" t="s">
        <v>264</v>
      </c>
    </row>
    <row r="10" spans="1:35" customFormat="1" ht="19.95" customHeight="1" x14ac:dyDescent="0.35">
      <c r="A10" s="72">
        <v>2</v>
      </c>
      <c r="B10" s="33">
        <v>0.224</v>
      </c>
      <c r="C10" s="37" t="s">
        <v>66</v>
      </c>
      <c r="D10" s="34" t="s">
        <v>114</v>
      </c>
      <c r="E10" s="34">
        <v>0.35</v>
      </c>
      <c r="F10" s="34" t="s">
        <v>129</v>
      </c>
      <c r="G10" s="34" t="s">
        <v>68</v>
      </c>
      <c r="H10" s="34" t="s">
        <v>114</v>
      </c>
      <c r="I10" s="34" t="s">
        <v>62</v>
      </c>
      <c r="J10" s="34" t="s">
        <v>66</v>
      </c>
      <c r="K10" s="34" t="s">
        <v>147</v>
      </c>
      <c r="L10" s="34" t="s">
        <v>129</v>
      </c>
      <c r="M10" s="34">
        <v>0.32</v>
      </c>
      <c r="N10" s="34" t="s">
        <v>42</v>
      </c>
      <c r="O10" s="34" t="s">
        <v>126</v>
      </c>
      <c r="P10" s="34">
        <v>0.23</v>
      </c>
      <c r="Q10" s="34">
        <v>0.25</v>
      </c>
      <c r="R10" s="34" t="s">
        <v>113</v>
      </c>
      <c r="S10" s="34" t="s">
        <v>62</v>
      </c>
      <c r="T10" s="34" t="s">
        <v>65</v>
      </c>
      <c r="U10" s="34" t="s">
        <v>56</v>
      </c>
      <c r="V10" s="34" t="s">
        <v>62</v>
      </c>
      <c r="W10" s="34" t="s">
        <v>68</v>
      </c>
      <c r="X10" s="34" t="s">
        <v>66</v>
      </c>
      <c r="Y10" s="34" t="s">
        <v>117</v>
      </c>
      <c r="Z10" s="34" t="s">
        <v>117</v>
      </c>
      <c r="AA10" s="34">
        <v>0.28000000000000003</v>
      </c>
      <c r="AB10" s="34" t="s">
        <v>62</v>
      </c>
      <c r="AC10" s="34" t="s">
        <v>113</v>
      </c>
      <c r="AD10" s="34" t="s">
        <v>192</v>
      </c>
      <c r="AE10" s="34" t="s">
        <v>147</v>
      </c>
      <c r="AF10" s="34" t="s">
        <v>52</v>
      </c>
      <c r="AG10" s="34" t="s">
        <v>154</v>
      </c>
      <c r="AH10" s="34" t="s">
        <v>67</v>
      </c>
      <c r="AI10" s="34" t="s">
        <v>118</v>
      </c>
    </row>
    <row r="11" spans="1:35" customFormat="1" ht="19.95" customHeight="1" x14ac:dyDescent="0.35">
      <c r="A11" s="35" t="s">
        <v>76</v>
      </c>
      <c r="B11" s="31" t="s">
        <v>440</v>
      </c>
      <c r="C11" s="38" t="s">
        <v>441</v>
      </c>
      <c r="D11" s="31" t="s">
        <v>92</v>
      </c>
      <c r="E11" s="31" t="s">
        <v>43</v>
      </c>
      <c r="F11" s="31" t="s">
        <v>442</v>
      </c>
      <c r="G11" s="31" t="s">
        <v>443</v>
      </c>
      <c r="H11" s="31" t="s">
        <v>268</v>
      </c>
      <c r="I11" s="31" t="s">
        <v>444</v>
      </c>
      <c r="J11" s="31" t="s">
        <v>169</v>
      </c>
      <c r="K11" s="31" t="s">
        <v>17</v>
      </c>
      <c r="L11" s="31" t="s">
        <v>50</v>
      </c>
      <c r="M11" s="31" t="s">
        <v>222</v>
      </c>
      <c r="N11" s="31" t="s">
        <v>75</v>
      </c>
      <c r="O11" s="31" t="s">
        <v>156</v>
      </c>
      <c r="P11" s="31" t="s">
        <v>400</v>
      </c>
      <c r="Q11" s="31" t="s">
        <v>74</v>
      </c>
      <c r="R11" s="31" t="s">
        <v>73</v>
      </c>
      <c r="S11" s="31" t="s">
        <v>231</v>
      </c>
      <c r="T11" s="31" t="s">
        <v>396</v>
      </c>
      <c r="U11" s="31" t="s">
        <v>77</v>
      </c>
      <c r="V11" s="31" t="s">
        <v>139</v>
      </c>
      <c r="W11" s="31" t="s">
        <v>290</v>
      </c>
      <c r="X11" s="31" t="s">
        <v>17</v>
      </c>
      <c r="Y11" s="31" t="s">
        <v>70</v>
      </c>
      <c r="Z11" s="31" t="s">
        <v>249</v>
      </c>
      <c r="AA11" s="31" t="s">
        <v>228</v>
      </c>
      <c r="AB11" s="31" t="s">
        <v>445</v>
      </c>
      <c r="AC11" s="31" t="s">
        <v>106</v>
      </c>
      <c r="AD11" s="31" t="s">
        <v>79</v>
      </c>
      <c r="AE11" s="31" t="s">
        <v>140</v>
      </c>
      <c r="AF11" s="31" t="s">
        <v>278</v>
      </c>
      <c r="AG11" s="31" t="s">
        <v>69</v>
      </c>
      <c r="AH11" s="31" t="s">
        <v>76</v>
      </c>
      <c r="AI11" s="31" t="s">
        <v>289</v>
      </c>
    </row>
    <row r="12" spans="1:35" customFormat="1" ht="19.95" customHeight="1" x14ac:dyDescent="0.35">
      <c r="A12" s="72">
        <v>3</v>
      </c>
      <c r="B12" s="33">
        <v>0.18099999999999999</v>
      </c>
      <c r="C12" s="37" t="s">
        <v>117</v>
      </c>
      <c r="D12" s="34" t="s">
        <v>118</v>
      </c>
      <c r="E12" s="34" t="s">
        <v>114</v>
      </c>
      <c r="F12" s="34" t="s">
        <v>65</v>
      </c>
      <c r="G12" s="34" t="s">
        <v>166</v>
      </c>
      <c r="H12" s="34" t="s">
        <v>114</v>
      </c>
      <c r="I12" s="34" t="s">
        <v>65</v>
      </c>
      <c r="J12" s="34" t="s">
        <v>117</v>
      </c>
      <c r="K12" s="34" t="s">
        <v>114</v>
      </c>
      <c r="L12" s="34" t="s">
        <v>114</v>
      </c>
      <c r="M12" s="34" t="s">
        <v>212</v>
      </c>
      <c r="N12" s="34" t="s">
        <v>54</v>
      </c>
      <c r="O12" s="34" t="s">
        <v>113</v>
      </c>
      <c r="P12" s="34" t="s">
        <v>118</v>
      </c>
      <c r="Q12" s="34" t="s">
        <v>118</v>
      </c>
      <c r="R12" s="34" t="s">
        <v>212</v>
      </c>
      <c r="S12" s="34" t="s">
        <v>68</v>
      </c>
      <c r="T12" s="34" t="s">
        <v>126</v>
      </c>
      <c r="U12" s="34" t="s">
        <v>56</v>
      </c>
      <c r="V12" s="34" t="s">
        <v>68</v>
      </c>
      <c r="W12" s="34" t="s">
        <v>68</v>
      </c>
      <c r="X12" s="34" t="s">
        <v>62</v>
      </c>
      <c r="Y12" s="34" t="s">
        <v>114</v>
      </c>
      <c r="Z12" s="34" t="s">
        <v>154</v>
      </c>
      <c r="AA12" s="34" t="s">
        <v>65</v>
      </c>
      <c r="AB12" s="34" t="s">
        <v>117</v>
      </c>
      <c r="AC12" s="34" t="s">
        <v>114</v>
      </c>
      <c r="AD12" s="34" t="s">
        <v>116</v>
      </c>
      <c r="AE12" s="34" t="s">
        <v>65</v>
      </c>
      <c r="AF12" s="34" t="s">
        <v>166</v>
      </c>
      <c r="AG12" s="34" t="s">
        <v>113</v>
      </c>
      <c r="AH12" s="34" t="s">
        <v>36</v>
      </c>
      <c r="AI12" s="34" t="s">
        <v>62</v>
      </c>
    </row>
    <row r="13" spans="1:35" customFormat="1" ht="19.95" customHeight="1" x14ac:dyDescent="0.35">
      <c r="A13" s="35" t="s">
        <v>71</v>
      </c>
      <c r="B13" s="31" t="s">
        <v>446</v>
      </c>
      <c r="C13" s="38" t="s">
        <v>293</v>
      </c>
      <c r="D13" s="31" t="s">
        <v>286</v>
      </c>
      <c r="E13" s="31" t="s">
        <v>81</v>
      </c>
      <c r="F13" s="31" t="s">
        <v>227</v>
      </c>
      <c r="G13" s="31" t="s">
        <v>402</v>
      </c>
      <c r="H13" s="31" t="s">
        <v>122</v>
      </c>
      <c r="I13" s="31" t="s">
        <v>176</v>
      </c>
      <c r="J13" s="31" t="s">
        <v>158</v>
      </c>
      <c r="K13" s="31" t="s">
        <v>130</v>
      </c>
      <c r="L13" s="31" t="s">
        <v>80</v>
      </c>
      <c r="M13" s="31" t="s">
        <v>123</v>
      </c>
      <c r="N13" s="31" t="s">
        <v>71</v>
      </c>
      <c r="O13" s="31" t="s">
        <v>77</v>
      </c>
      <c r="P13" s="31" t="s">
        <v>71</v>
      </c>
      <c r="Q13" s="31" t="s">
        <v>83</v>
      </c>
      <c r="R13" s="31" t="s">
        <v>163</v>
      </c>
      <c r="S13" s="31" t="s">
        <v>165</v>
      </c>
      <c r="T13" s="31" t="s">
        <v>152</v>
      </c>
      <c r="U13" s="31" t="s">
        <v>76</v>
      </c>
      <c r="V13" s="31" t="s">
        <v>80</v>
      </c>
      <c r="W13" s="31" t="s">
        <v>436</v>
      </c>
      <c r="X13" s="31" t="s">
        <v>447</v>
      </c>
      <c r="Y13" s="31" t="s">
        <v>80</v>
      </c>
      <c r="Z13" s="31" t="s">
        <v>123</v>
      </c>
      <c r="AA13" s="31" t="s">
        <v>123</v>
      </c>
      <c r="AB13" s="31" t="s">
        <v>228</v>
      </c>
      <c r="AC13" s="31" t="s">
        <v>183</v>
      </c>
      <c r="AD13" s="31" t="s">
        <v>71</v>
      </c>
      <c r="AE13" s="31" t="s">
        <v>443</v>
      </c>
      <c r="AF13" s="31" t="s">
        <v>19</v>
      </c>
      <c r="AG13" s="31" t="s">
        <v>133</v>
      </c>
      <c r="AH13" s="31" t="s">
        <v>79</v>
      </c>
      <c r="AI13" s="31" t="s">
        <v>18</v>
      </c>
    </row>
    <row r="14" spans="1:35" customFormat="1" ht="19.95" customHeight="1" x14ac:dyDescent="0.35">
      <c r="A14" s="72">
        <v>4</v>
      </c>
      <c r="B14" s="33">
        <v>0.123</v>
      </c>
      <c r="C14" s="37">
        <v>0.11</v>
      </c>
      <c r="D14" s="34" t="s">
        <v>126</v>
      </c>
      <c r="E14" s="34" t="s">
        <v>61</v>
      </c>
      <c r="F14" s="34" t="s">
        <v>212</v>
      </c>
      <c r="G14" s="34" t="s">
        <v>154</v>
      </c>
      <c r="H14" s="34" t="s">
        <v>67</v>
      </c>
      <c r="I14" s="34" t="s">
        <v>212</v>
      </c>
      <c r="J14" s="34">
        <v>0.13</v>
      </c>
      <c r="K14" s="34" t="s">
        <v>127</v>
      </c>
      <c r="L14" s="34" t="s">
        <v>115</v>
      </c>
      <c r="M14" s="34" t="s">
        <v>116</v>
      </c>
      <c r="N14" s="34" t="s">
        <v>128</v>
      </c>
      <c r="O14" s="34" t="s">
        <v>126</v>
      </c>
      <c r="P14" s="34" t="s">
        <v>128</v>
      </c>
      <c r="Q14" s="34" t="s">
        <v>84</v>
      </c>
      <c r="R14" s="34" t="s">
        <v>62</v>
      </c>
      <c r="S14" s="34" t="s">
        <v>166</v>
      </c>
      <c r="T14" s="34" t="s">
        <v>154</v>
      </c>
      <c r="U14" s="34" t="s">
        <v>116</v>
      </c>
      <c r="V14" s="34" t="s">
        <v>64</v>
      </c>
      <c r="W14" s="34" t="s">
        <v>116</v>
      </c>
      <c r="X14" s="34" t="s">
        <v>115</v>
      </c>
      <c r="Y14" s="34" t="s">
        <v>126</v>
      </c>
      <c r="Z14" s="34" t="s">
        <v>212</v>
      </c>
      <c r="AA14" s="34" t="s">
        <v>116</v>
      </c>
      <c r="AB14" s="34" t="s">
        <v>126</v>
      </c>
      <c r="AC14" s="34" t="s">
        <v>127</v>
      </c>
      <c r="AD14" s="34" t="s">
        <v>62</v>
      </c>
      <c r="AE14" s="34" t="s">
        <v>154</v>
      </c>
      <c r="AF14" s="34" t="s">
        <v>115</v>
      </c>
      <c r="AG14" s="34" t="s">
        <v>128</v>
      </c>
      <c r="AH14" s="34" t="s">
        <v>39</v>
      </c>
      <c r="AI14" s="34" t="s">
        <v>126</v>
      </c>
    </row>
    <row r="15" spans="1:35" customFormat="1" ht="19.95" customHeight="1" x14ac:dyDescent="0.35">
      <c r="A15" s="35" t="s">
        <v>134</v>
      </c>
      <c r="B15" s="31" t="s">
        <v>448</v>
      </c>
      <c r="C15" s="38" t="s">
        <v>404</v>
      </c>
      <c r="D15" s="31" t="s">
        <v>177</v>
      </c>
      <c r="E15" s="31" t="s">
        <v>109</v>
      </c>
      <c r="F15" s="31" t="s">
        <v>447</v>
      </c>
      <c r="G15" s="31" t="s">
        <v>449</v>
      </c>
      <c r="H15" s="31" t="s">
        <v>450</v>
      </c>
      <c r="I15" s="31" t="s">
        <v>268</v>
      </c>
      <c r="J15" s="31" t="s">
        <v>151</v>
      </c>
      <c r="K15" s="31" t="s">
        <v>151</v>
      </c>
      <c r="L15" s="31" t="s">
        <v>78</v>
      </c>
      <c r="M15" s="31" t="s">
        <v>108</v>
      </c>
      <c r="N15" s="31" t="s">
        <v>83</v>
      </c>
      <c r="O15" s="31" t="s">
        <v>81</v>
      </c>
      <c r="P15" s="31" t="s">
        <v>83</v>
      </c>
      <c r="Q15" s="31" t="s">
        <v>109</v>
      </c>
      <c r="R15" s="31" t="s">
        <v>72</v>
      </c>
      <c r="S15" s="31" t="s">
        <v>82</v>
      </c>
      <c r="T15" s="31" t="s">
        <v>45</v>
      </c>
      <c r="U15" s="31" t="s">
        <v>83</v>
      </c>
      <c r="V15" s="31" t="s">
        <v>81</v>
      </c>
      <c r="W15" s="31" t="s">
        <v>183</v>
      </c>
      <c r="X15" s="31" t="s">
        <v>405</v>
      </c>
      <c r="Y15" s="31" t="s">
        <v>162</v>
      </c>
      <c r="Z15" s="31" t="s">
        <v>191</v>
      </c>
      <c r="AA15" s="31" t="s">
        <v>432</v>
      </c>
      <c r="AB15" s="31" t="s">
        <v>290</v>
      </c>
      <c r="AC15" s="31" t="s">
        <v>111</v>
      </c>
      <c r="AD15" s="31" t="s">
        <v>79</v>
      </c>
      <c r="AE15" s="31" t="s">
        <v>136</v>
      </c>
      <c r="AF15" s="31" t="s">
        <v>191</v>
      </c>
      <c r="AG15" s="31" t="s">
        <v>75</v>
      </c>
      <c r="AH15" s="31" t="s">
        <v>72</v>
      </c>
      <c r="AI15" s="31" t="s">
        <v>176</v>
      </c>
    </row>
    <row r="16" spans="1:35" customFormat="1" ht="19.95" customHeight="1" x14ac:dyDescent="0.35">
      <c r="A16" s="72">
        <v>5</v>
      </c>
      <c r="B16" s="33">
        <v>0.108</v>
      </c>
      <c r="C16" s="37" t="s">
        <v>67</v>
      </c>
      <c r="D16" s="34" t="s">
        <v>128</v>
      </c>
      <c r="E16" s="34" t="s">
        <v>85</v>
      </c>
      <c r="F16" s="34" t="s">
        <v>127</v>
      </c>
      <c r="G16" s="34" t="s">
        <v>128</v>
      </c>
      <c r="H16" s="34" t="s">
        <v>154</v>
      </c>
      <c r="I16" s="34" t="s">
        <v>116</v>
      </c>
      <c r="J16" s="34" t="s">
        <v>89</v>
      </c>
      <c r="K16" s="34" t="s">
        <v>115</v>
      </c>
      <c r="L16" s="34" t="s">
        <v>154</v>
      </c>
      <c r="M16" s="34" t="s">
        <v>67</v>
      </c>
      <c r="N16" s="34" t="s">
        <v>88</v>
      </c>
      <c r="O16" s="34" t="s">
        <v>127</v>
      </c>
      <c r="P16" s="34" t="s">
        <v>61</v>
      </c>
      <c r="Q16" s="34" t="s">
        <v>113</v>
      </c>
      <c r="R16" s="34" t="s">
        <v>87</v>
      </c>
      <c r="S16" s="34" t="s">
        <v>67</v>
      </c>
      <c r="T16" s="34" t="s">
        <v>154</v>
      </c>
      <c r="U16" s="34" t="s">
        <v>88</v>
      </c>
      <c r="V16" s="34" t="s">
        <v>84</v>
      </c>
      <c r="W16" s="34" t="s">
        <v>67</v>
      </c>
      <c r="X16" s="34" t="s">
        <v>128</v>
      </c>
      <c r="Y16" s="34" t="s">
        <v>126</v>
      </c>
      <c r="Z16" s="34" t="s">
        <v>154</v>
      </c>
      <c r="AA16" s="34" t="s">
        <v>85</v>
      </c>
      <c r="AB16" s="34" t="s">
        <v>115</v>
      </c>
      <c r="AC16" s="34" t="s">
        <v>126</v>
      </c>
      <c r="AD16" s="34" t="s">
        <v>116</v>
      </c>
      <c r="AE16" s="34" t="s">
        <v>89</v>
      </c>
      <c r="AF16" s="34" t="s">
        <v>64</v>
      </c>
      <c r="AG16" s="34" t="s">
        <v>116</v>
      </c>
      <c r="AH16" s="34" t="s">
        <v>87</v>
      </c>
      <c r="AI16" s="34" t="s">
        <v>115</v>
      </c>
    </row>
    <row r="17" spans="1:35" customFormat="1" ht="19.95" customHeight="1" x14ac:dyDescent="0.35">
      <c r="A17" s="35" t="s">
        <v>74</v>
      </c>
      <c r="B17" s="31" t="s">
        <v>449</v>
      </c>
      <c r="C17" s="38" t="s">
        <v>80</v>
      </c>
      <c r="D17" s="31" t="s">
        <v>405</v>
      </c>
      <c r="E17" s="31" t="s">
        <v>76</v>
      </c>
      <c r="F17" s="31" t="s">
        <v>46</v>
      </c>
      <c r="G17" s="31" t="s">
        <v>156</v>
      </c>
      <c r="H17" s="31" t="s">
        <v>75</v>
      </c>
      <c r="I17" s="31" t="s">
        <v>157</v>
      </c>
      <c r="J17" s="31" t="s">
        <v>162</v>
      </c>
      <c r="K17" s="31" t="s">
        <v>400</v>
      </c>
      <c r="L17" s="31" t="s">
        <v>134</v>
      </c>
      <c r="M17" s="31" t="s">
        <v>71</v>
      </c>
      <c r="N17" s="31" t="s">
        <v>72</v>
      </c>
      <c r="O17" s="31" t="s">
        <v>79</v>
      </c>
      <c r="P17" s="31" t="s">
        <v>72</v>
      </c>
      <c r="Q17" s="31" t="s">
        <v>72</v>
      </c>
      <c r="R17" s="31" t="s">
        <v>79</v>
      </c>
      <c r="S17" s="31" t="s">
        <v>74</v>
      </c>
      <c r="T17" s="31" t="s">
        <v>49</v>
      </c>
      <c r="U17" s="31" t="s">
        <v>79</v>
      </c>
      <c r="V17" s="31" t="s">
        <v>75</v>
      </c>
      <c r="W17" s="31" t="s">
        <v>163</v>
      </c>
      <c r="X17" s="31" t="s">
        <v>77</v>
      </c>
      <c r="Y17" s="31" t="s">
        <v>76</v>
      </c>
      <c r="Z17" s="31" t="s">
        <v>48</v>
      </c>
      <c r="AA17" s="31" t="s">
        <v>75</v>
      </c>
      <c r="AB17" s="31" t="s">
        <v>70</v>
      </c>
      <c r="AC17" s="31" t="s">
        <v>47</v>
      </c>
      <c r="AD17" s="31" t="s">
        <v>83</v>
      </c>
      <c r="AE17" s="31" t="s">
        <v>82</v>
      </c>
      <c r="AF17" s="31" t="s">
        <v>47</v>
      </c>
      <c r="AG17" s="31" t="s">
        <v>109</v>
      </c>
      <c r="AH17" s="31" t="s">
        <v>72</v>
      </c>
      <c r="AI17" s="31" t="s">
        <v>43</v>
      </c>
    </row>
    <row r="18" spans="1:35" customFormat="1" ht="19.95" customHeight="1" x14ac:dyDescent="0.35">
      <c r="A18" s="72">
        <v>6</v>
      </c>
      <c r="B18" s="33">
        <v>2.5999999999999999E-2</v>
      </c>
      <c r="C18" s="37" t="s">
        <v>88</v>
      </c>
      <c r="D18" s="34" t="s">
        <v>85</v>
      </c>
      <c r="E18" s="34" t="s">
        <v>88</v>
      </c>
      <c r="F18" s="34" t="s">
        <v>84</v>
      </c>
      <c r="G18" s="34" t="s">
        <v>61</v>
      </c>
      <c r="H18" s="34" t="s">
        <v>61</v>
      </c>
      <c r="I18" s="34" t="s">
        <v>85</v>
      </c>
      <c r="J18" s="34" t="s">
        <v>88</v>
      </c>
      <c r="K18" s="34" t="s">
        <v>88</v>
      </c>
      <c r="L18" s="34" t="s">
        <v>84</v>
      </c>
      <c r="M18" s="34" t="s">
        <v>86</v>
      </c>
      <c r="N18" s="34" t="s">
        <v>86</v>
      </c>
      <c r="O18" s="34" t="s">
        <v>88</v>
      </c>
      <c r="P18" s="34" t="s">
        <v>87</v>
      </c>
      <c r="Q18" s="34" t="s">
        <v>87</v>
      </c>
      <c r="R18" s="34" t="s">
        <v>84</v>
      </c>
      <c r="S18" s="34" t="s">
        <v>84</v>
      </c>
      <c r="T18" s="34" t="s">
        <v>89</v>
      </c>
      <c r="U18" s="34" t="s">
        <v>64</v>
      </c>
      <c r="V18" s="34" t="s">
        <v>89</v>
      </c>
      <c r="W18" s="34" t="s">
        <v>61</v>
      </c>
      <c r="X18" s="34" t="s">
        <v>88</v>
      </c>
      <c r="Y18" s="34" t="s">
        <v>84</v>
      </c>
      <c r="Z18" s="34" t="s">
        <v>85</v>
      </c>
      <c r="AA18" s="34" t="s">
        <v>84</v>
      </c>
      <c r="AB18" s="34" t="s">
        <v>61</v>
      </c>
      <c r="AC18" s="34" t="s">
        <v>61</v>
      </c>
      <c r="AD18" s="34" t="s">
        <v>84</v>
      </c>
      <c r="AE18" s="34" t="s">
        <v>88</v>
      </c>
      <c r="AF18" s="34" t="s">
        <v>88</v>
      </c>
      <c r="AG18" s="34" t="s">
        <v>127</v>
      </c>
      <c r="AH18" s="34" t="s">
        <v>87</v>
      </c>
      <c r="AI18" s="34" t="s">
        <v>61</v>
      </c>
    </row>
    <row r="19" spans="1:35" customFormat="1" ht="19.95" customHeight="1" x14ac:dyDescent="0.35">
      <c r="A19" s="35" t="s">
        <v>81</v>
      </c>
      <c r="B19" s="31" t="s">
        <v>136</v>
      </c>
      <c r="C19" s="38" t="s">
        <v>162</v>
      </c>
      <c r="D19" s="31" t="s">
        <v>183</v>
      </c>
      <c r="E19" s="31" t="s">
        <v>72</v>
      </c>
      <c r="F19" s="31" t="s">
        <v>82</v>
      </c>
      <c r="G19" s="31" t="s">
        <v>162</v>
      </c>
      <c r="H19" s="31" t="s">
        <v>163</v>
      </c>
      <c r="I19" s="31" t="s">
        <v>78</v>
      </c>
      <c r="J19" s="31" t="s">
        <v>80</v>
      </c>
      <c r="K19" s="31" t="s">
        <v>109</v>
      </c>
      <c r="L19" s="31" t="s">
        <v>79</v>
      </c>
      <c r="M19" s="31" t="s">
        <v>76</v>
      </c>
      <c r="N19" s="31" t="s">
        <v>83</v>
      </c>
      <c r="O19" s="31" t="s">
        <v>79</v>
      </c>
      <c r="P19" s="31" t="s">
        <v>72</v>
      </c>
      <c r="Q19" s="31" t="s">
        <v>72</v>
      </c>
      <c r="R19" s="31" t="s">
        <v>71</v>
      </c>
      <c r="S19" s="31" t="s">
        <v>74</v>
      </c>
      <c r="T19" s="31" t="s">
        <v>75</v>
      </c>
      <c r="U19" s="31" t="s">
        <v>72</v>
      </c>
      <c r="V19" s="31" t="s">
        <v>162</v>
      </c>
      <c r="W19" s="31" t="s">
        <v>400</v>
      </c>
      <c r="X19" s="31" t="s">
        <v>79</v>
      </c>
      <c r="Y19" s="31" t="s">
        <v>74</v>
      </c>
      <c r="Z19" s="31" t="s">
        <v>133</v>
      </c>
      <c r="AA19" s="31" t="s">
        <v>164</v>
      </c>
      <c r="AB19" s="31" t="s">
        <v>82</v>
      </c>
      <c r="AC19" s="31" t="s">
        <v>73</v>
      </c>
      <c r="AD19" s="31" t="s">
        <v>72</v>
      </c>
      <c r="AE19" s="31" t="s">
        <v>46</v>
      </c>
      <c r="AF19" s="31" t="s">
        <v>46</v>
      </c>
      <c r="AG19" s="31" t="s">
        <v>76</v>
      </c>
      <c r="AH19" s="31" t="s">
        <v>72</v>
      </c>
      <c r="AI19" s="31" t="s">
        <v>432</v>
      </c>
    </row>
    <row r="20" spans="1:35" customFormat="1" ht="19.95" customHeight="1" x14ac:dyDescent="0.35">
      <c r="A20" s="72">
        <v>7</v>
      </c>
      <c r="B20" s="33">
        <v>2.8000000000000001E-2</v>
      </c>
      <c r="C20" s="37" t="s">
        <v>88</v>
      </c>
      <c r="D20" s="34" t="s">
        <v>61</v>
      </c>
      <c r="E20" s="34" t="s">
        <v>87</v>
      </c>
      <c r="F20" s="34" t="s">
        <v>84</v>
      </c>
      <c r="G20" s="34" t="s">
        <v>84</v>
      </c>
      <c r="H20" s="34" t="s">
        <v>84</v>
      </c>
      <c r="I20" s="34" t="s">
        <v>84</v>
      </c>
      <c r="J20" s="34" t="s">
        <v>88</v>
      </c>
      <c r="K20" s="34" t="s">
        <v>88</v>
      </c>
      <c r="L20" s="34" t="s">
        <v>86</v>
      </c>
      <c r="M20" s="34" t="s">
        <v>86</v>
      </c>
      <c r="N20" s="34" t="s">
        <v>88</v>
      </c>
      <c r="O20" s="34" t="s">
        <v>88</v>
      </c>
      <c r="P20" s="34" t="s">
        <v>86</v>
      </c>
      <c r="Q20" s="34" t="s">
        <v>86</v>
      </c>
      <c r="R20" s="34" t="s">
        <v>89</v>
      </c>
      <c r="S20" s="34" t="s">
        <v>84</v>
      </c>
      <c r="T20" s="34" t="s">
        <v>84</v>
      </c>
      <c r="U20" s="34" t="s">
        <v>87</v>
      </c>
      <c r="V20" s="34" t="s">
        <v>127</v>
      </c>
      <c r="W20" s="34" t="s">
        <v>88</v>
      </c>
      <c r="X20" s="34" t="s">
        <v>87</v>
      </c>
      <c r="Y20" s="34" t="s">
        <v>85</v>
      </c>
      <c r="Z20" s="34" t="s">
        <v>84</v>
      </c>
      <c r="AA20" s="34" t="s">
        <v>61</v>
      </c>
      <c r="AB20" s="34" t="s">
        <v>84</v>
      </c>
      <c r="AC20" s="34" t="s">
        <v>88</v>
      </c>
      <c r="AD20" s="34" t="s">
        <v>87</v>
      </c>
      <c r="AE20" s="34" t="s">
        <v>84</v>
      </c>
      <c r="AF20" s="34" t="s">
        <v>84</v>
      </c>
      <c r="AG20" s="34" t="s">
        <v>84</v>
      </c>
      <c r="AH20" s="34" t="s">
        <v>87</v>
      </c>
      <c r="AI20" s="34" t="s">
        <v>84</v>
      </c>
    </row>
    <row r="21" spans="1:35" customFormat="1" ht="19.95" customHeight="1" x14ac:dyDescent="0.35">
      <c r="A21" s="35" t="s">
        <v>400</v>
      </c>
      <c r="B21" s="31" t="s">
        <v>165</v>
      </c>
      <c r="C21" s="38" t="s">
        <v>132</v>
      </c>
      <c r="D21" s="31" t="s">
        <v>132</v>
      </c>
      <c r="E21" s="31" t="s">
        <v>83</v>
      </c>
      <c r="F21" s="31" t="s">
        <v>163</v>
      </c>
      <c r="G21" s="31" t="s">
        <v>75</v>
      </c>
      <c r="H21" s="31" t="s">
        <v>134</v>
      </c>
      <c r="I21" s="31" t="s">
        <v>162</v>
      </c>
      <c r="J21" s="31" t="s">
        <v>73</v>
      </c>
      <c r="K21" s="31" t="s">
        <v>134</v>
      </c>
      <c r="L21" s="31" t="s">
        <v>76</v>
      </c>
      <c r="M21" s="31" t="s">
        <v>400</v>
      </c>
      <c r="N21" s="31" t="s">
        <v>72</v>
      </c>
      <c r="O21" s="31" t="s">
        <v>83</v>
      </c>
      <c r="P21" s="31" t="s">
        <v>72</v>
      </c>
      <c r="Q21" s="31" t="s">
        <v>72</v>
      </c>
      <c r="R21" s="31" t="s">
        <v>72</v>
      </c>
      <c r="S21" s="31" t="s">
        <v>134</v>
      </c>
      <c r="T21" s="31" t="s">
        <v>163</v>
      </c>
      <c r="U21" s="31" t="s">
        <v>72</v>
      </c>
      <c r="V21" s="31" t="s">
        <v>79</v>
      </c>
      <c r="W21" s="31" t="s">
        <v>400</v>
      </c>
      <c r="X21" s="31" t="s">
        <v>76</v>
      </c>
      <c r="Y21" s="31" t="s">
        <v>83</v>
      </c>
      <c r="Z21" s="31" t="s">
        <v>133</v>
      </c>
      <c r="AA21" s="31" t="s">
        <v>400</v>
      </c>
      <c r="AB21" s="31" t="s">
        <v>162</v>
      </c>
      <c r="AC21" s="31" t="s">
        <v>71</v>
      </c>
      <c r="AD21" s="31" t="s">
        <v>83</v>
      </c>
      <c r="AE21" s="31" t="s">
        <v>73</v>
      </c>
      <c r="AF21" s="31" t="s">
        <v>73</v>
      </c>
      <c r="AG21" s="31" t="s">
        <v>83</v>
      </c>
      <c r="AH21" s="31" t="s">
        <v>79</v>
      </c>
      <c r="AI21" s="31" t="s">
        <v>48</v>
      </c>
    </row>
    <row r="22" spans="1:35" customFormat="1" ht="19.95" customHeight="1" x14ac:dyDescent="0.35">
      <c r="A22" s="72">
        <v>8</v>
      </c>
      <c r="B22" s="33">
        <v>2.4E-2</v>
      </c>
      <c r="C22" s="37" t="s">
        <v>88</v>
      </c>
      <c r="D22" s="34" t="s">
        <v>88</v>
      </c>
      <c r="E22" s="34" t="s">
        <v>87</v>
      </c>
      <c r="F22" s="34" t="s">
        <v>88</v>
      </c>
      <c r="G22" s="34" t="s">
        <v>88</v>
      </c>
      <c r="H22" s="34" t="s">
        <v>86</v>
      </c>
      <c r="I22" s="34" t="s">
        <v>84</v>
      </c>
      <c r="J22" s="34" t="s">
        <v>86</v>
      </c>
      <c r="K22" s="34" t="s">
        <v>86</v>
      </c>
      <c r="L22" s="34" t="s">
        <v>88</v>
      </c>
      <c r="M22" s="34" t="s">
        <v>88</v>
      </c>
      <c r="N22" s="34" t="s">
        <v>87</v>
      </c>
      <c r="O22" s="34" t="s">
        <v>86</v>
      </c>
      <c r="P22" s="34" t="s">
        <v>86</v>
      </c>
      <c r="Q22" s="34" t="s">
        <v>87</v>
      </c>
      <c r="R22" s="34" t="s">
        <v>87</v>
      </c>
      <c r="S22" s="34" t="s">
        <v>88</v>
      </c>
      <c r="T22" s="34" t="s">
        <v>84</v>
      </c>
      <c r="U22" s="34" t="s">
        <v>86</v>
      </c>
      <c r="V22" s="34" t="s">
        <v>86</v>
      </c>
      <c r="W22" s="34" t="s">
        <v>88</v>
      </c>
      <c r="X22" s="34" t="s">
        <v>86</v>
      </c>
      <c r="Y22" s="34" t="s">
        <v>86</v>
      </c>
      <c r="Z22" s="34" t="s">
        <v>84</v>
      </c>
      <c r="AA22" s="34" t="s">
        <v>88</v>
      </c>
      <c r="AB22" s="34" t="s">
        <v>84</v>
      </c>
      <c r="AC22" s="34" t="s">
        <v>86</v>
      </c>
      <c r="AD22" s="34" t="s">
        <v>85</v>
      </c>
      <c r="AE22" s="34" t="s">
        <v>86</v>
      </c>
      <c r="AF22" s="34" t="s">
        <v>86</v>
      </c>
      <c r="AG22" s="34" t="s">
        <v>86</v>
      </c>
      <c r="AH22" s="34" t="s">
        <v>129</v>
      </c>
      <c r="AI22" s="34" t="s">
        <v>88</v>
      </c>
    </row>
    <row r="23" spans="1:35" customFormat="1" ht="19.95" customHeight="1" x14ac:dyDescent="0.35">
      <c r="A23" s="35" t="s">
        <v>109</v>
      </c>
      <c r="B23" s="31" t="s">
        <v>124</v>
      </c>
      <c r="C23" s="38" t="s">
        <v>81</v>
      </c>
      <c r="D23" s="31" t="s">
        <v>162</v>
      </c>
      <c r="E23" s="31" t="s">
        <v>79</v>
      </c>
      <c r="F23" s="31" t="s">
        <v>81</v>
      </c>
      <c r="G23" s="31" t="s">
        <v>400</v>
      </c>
      <c r="H23" s="31" t="s">
        <v>400</v>
      </c>
      <c r="I23" s="31" t="s">
        <v>400</v>
      </c>
      <c r="J23" s="31" t="s">
        <v>81</v>
      </c>
      <c r="K23" s="31" t="s">
        <v>73</v>
      </c>
      <c r="L23" s="31" t="s">
        <v>79</v>
      </c>
      <c r="M23" s="31" t="s">
        <v>71</v>
      </c>
      <c r="N23" s="31" t="s">
        <v>72</v>
      </c>
      <c r="O23" s="31" t="s">
        <v>79</v>
      </c>
      <c r="P23" s="31" t="s">
        <v>72</v>
      </c>
      <c r="Q23" s="31" t="s">
        <v>72</v>
      </c>
      <c r="R23" s="31" t="s">
        <v>72</v>
      </c>
      <c r="S23" s="31" t="s">
        <v>76</v>
      </c>
      <c r="T23" s="31" t="s">
        <v>47</v>
      </c>
      <c r="U23" s="31" t="s">
        <v>72</v>
      </c>
      <c r="V23" s="31" t="s">
        <v>72</v>
      </c>
      <c r="W23" s="31" t="s">
        <v>81</v>
      </c>
      <c r="X23" s="31" t="s">
        <v>83</v>
      </c>
      <c r="Y23" s="31" t="s">
        <v>79</v>
      </c>
      <c r="Z23" s="31" t="s">
        <v>77</v>
      </c>
      <c r="AA23" s="31" t="s">
        <v>71</v>
      </c>
      <c r="AB23" s="31" t="s">
        <v>133</v>
      </c>
      <c r="AC23" s="31" t="s">
        <v>400</v>
      </c>
      <c r="AD23" s="31" t="s">
        <v>72</v>
      </c>
      <c r="AE23" s="31" t="s">
        <v>74</v>
      </c>
      <c r="AF23" s="31" t="s">
        <v>74</v>
      </c>
      <c r="AG23" s="31" t="s">
        <v>79</v>
      </c>
      <c r="AH23" s="31" t="s">
        <v>72</v>
      </c>
      <c r="AI23" s="31" t="s">
        <v>162</v>
      </c>
    </row>
    <row r="24" spans="1:35" customFormat="1" ht="19.95" customHeight="1" x14ac:dyDescent="0.35">
      <c r="A24" s="72">
        <v>9</v>
      </c>
      <c r="B24" s="33">
        <v>1.2999999999999999E-2</v>
      </c>
      <c r="C24" s="37" t="s">
        <v>86</v>
      </c>
      <c r="D24" s="34" t="s">
        <v>88</v>
      </c>
      <c r="E24" s="34" t="s">
        <v>86</v>
      </c>
      <c r="F24" s="34" t="s">
        <v>86</v>
      </c>
      <c r="G24" s="34" t="s">
        <v>86</v>
      </c>
      <c r="H24" s="34" t="s">
        <v>88</v>
      </c>
      <c r="I24" s="34" t="s">
        <v>86</v>
      </c>
      <c r="J24" s="34" t="s">
        <v>86</v>
      </c>
      <c r="K24" s="34" t="s">
        <v>84</v>
      </c>
      <c r="L24" s="34" t="s">
        <v>86</v>
      </c>
      <c r="M24" s="34" t="s">
        <v>86</v>
      </c>
      <c r="N24" s="34" t="s">
        <v>87</v>
      </c>
      <c r="O24" s="34" t="s">
        <v>88</v>
      </c>
      <c r="P24" s="34" t="s">
        <v>87</v>
      </c>
      <c r="Q24" s="34" t="s">
        <v>87</v>
      </c>
      <c r="R24" s="34" t="s">
        <v>87</v>
      </c>
      <c r="S24" s="34" t="s">
        <v>86</v>
      </c>
      <c r="T24" s="34" t="s">
        <v>84</v>
      </c>
      <c r="U24" s="34" t="s">
        <v>87</v>
      </c>
      <c r="V24" s="34" t="s">
        <v>87</v>
      </c>
      <c r="W24" s="34" t="s">
        <v>88</v>
      </c>
      <c r="X24" s="34" t="s">
        <v>87</v>
      </c>
      <c r="Y24" s="34" t="s">
        <v>86</v>
      </c>
      <c r="Z24" s="34" t="s">
        <v>84</v>
      </c>
      <c r="AA24" s="34" t="s">
        <v>86</v>
      </c>
      <c r="AB24" s="34" t="s">
        <v>88</v>
      </c>
      <c r="AC24" s="34" t="s">
        <v>88</v>
      </c>
      <c r="AD24" s="34" t="s">
        <v>87</v>
      </c>
      <c r="AE24" s="34" t="s">
        <v>86</v>
      </c>
      <c r="AF24" s="34" t="s">
        <v>86</v>
      </c>
      <c r="AG24" s="34" t="s">
        <v>88</v>
      </c>
      <c r="AH24" s="34" t="s">
        <v>87</v>
      </c>
      <c r="AI24" s="34" t="s">
        <v>88</v>
      </c>
    </row>
    <row r="25" spans="1:35" customFormat="1" ht="19.95" customHeight="1" x14ac:dyDescent="0.35">
      <c r="A25" s="35" t="s">
        <v>73</v>
      </c>
      <c r="B25" s="31" t="s">
        <v>48</v>
      </c>
      <c r="C25" s="38" t="s">
        <v>74</v>
      </c>
      <c r="D25" s="31" t="s">
        <v>75</v>
      </c>
      <c r="E25" s="31" t="s">
        <v>79</v>
      </c>
      <c r="F25" s="31" t="s">
        <v>400</v>
      </c>
      <c r="G25" s="31" t="s">
        <v>81</v>
      </c>
      <c r="H25" s="31" t="s">
        <v>76</v>
      </c>
      <c r="I25" s="31" t="s">
        <v>77</v>
      </c>
      <c r="J25" s="31" t="s">
        <v>71</v>
      </c>
      <c r="K25" s="31" t="s">
        <v>74</v>
      </c>
      <c r="L25" s="31" t="s">
        <v>72</v>
      </c>
      <c r="M25" s="31" t="s">
        <v>76</v>
      </c>
      <c r="N25" s="31" t="s">
        <v>72</v>
      </c>
      <c r="O25" s="31" t="s">
        <v>83</v>
      </c>
      <c r="P25" s="31" t="s">
        <v>72</v>
      </c>
      <c r="Q25" s="31" t="s">
        <v>72</v>
      </c>
      <c r="R25" s="31" t="s">
        <v>83</v>
      </c>
      <c r="S25" s="31" t="s">
        <v>83</v>
      </c>
      <c r="T25" s="31" t="s">
        <v>163</v>
      </c>
      <c r="U25" s="31" t="s">
        <v>72</v>
      </c>
      <c r="V25" s="31" t="s">
        <v>83</v>
      </c>
      <c r="W25" s="31" t="s">
        <v>79</v>
      </c>
      <c r="X25" s="31" t="s">
        <v>79</v>
      </c>
      <c r="Y25" s="31" t="s">
        <v>72</v>
      </c>
      <c r="Z25" s="31" t="s">
        <v>133</v>
      </c>
      <c r="AA25" s="31" t="s">
        <v>71</v>
      </c>
      <c r="AB25" s="31" t="s">
        <v>75</v>
      </c>
      <c r="AC25" s="31" t="s">
        <v>79</v>
      </c>
      <c r="AD25" s="31" t="s">
        <v>72</v>
      </c>
      <c r="AE25" s="31" t="s">
        <v>71</v>
      </c>
      <c r="AF25" s="31" t="s">
        <v>74</v>
      </c>
      <c r="AG25" s="31" t="s">
        <v>83</v>
      </c>
      <c r="AH25" s="31" t="s">
        <v>72</v>
      </c>
      <c r="AI25" s="31" t="s">
        <v>163</v>
      </c>
    </row>
    <row r="26" spans="1:35" customFormat="1" ht="19.95" customHeight="1" x14ac:dyDescent="0.35">
      <c r="A26" s="72">
        <v>10</v>
      </c>
      <c r="B26" s="33" t="s">
        <v>86</v>
      </c>
      <c r="C26" s="37" t="s">
        <v>86</v>
      </c>
      <c r="D26" s="34" t="s">
        <v>88</v>
      </c>
      <c r="E26" s="34" t="s">
        <v>86</v>
      </c>
      <c r="F26" s="34" t="s">
        <v>86</v>
      </c>
      <c r="G26" s="34" t="s">
        <v>86</v>
      </c>
      <c r="H26" s="34" t="s">
        <v>86</v>
      </c>
      <c r="I26" s="34" t="s">
        <v>88</v>
      </c>
      <c r="J26" s="34" t="s">
        <v>86</v>
      </c>
      <c r="K26" s="34" t="s">
        <v>86</v>
      </c>
      <c r="L26" s="34">
        <v>0.01</v>
      </c>
      <c r="M26" s="34" t="s">
        <v>86</v>
      </c>
      <c r="N26" s="34" t="s">
        <v>86</v>
      </c>
      <c r="O26" s="34" t="s">
        <v>86</v>
      </c>
      <c r="P26" s="34" t="s">
        <v>87</v>
      </c>
      <c r="Q26" s="34" t="s">
        <v>87</v>
      </c>
      <c r="R26" s="34" t="s">
        <v>86</v>
      </c>
      <c r="S26" s="34" t="s">
        <v>86</v>
      </c>
      <c r="T26" s="34" t="s">
        <v>84</v>
      </c>
      <c r="U26" s="34" t="s">
        <v>88</v>
      </c>
      <c r="V26" s="34" t="s">
        <v>87</v>
      </c>
      <c r="W26" s="34" t="s">
        <v>86</v>
      </c>
      <c r="X26" s="34" t="s">
        <v>87</v>
      </c>
      <c r="Y26" s="34" t="s">
        <v>87</v>
      </c>
      <c r="Z26" s="34" t="s">
        <v>84</v>
      </c>
      <c r="AA26" s="34" t="s">
        <v>86</v>
      </c>
      <c r="AB26" s="34" t="s">
        <v>88</v>
      </c>
      <c r="AC26" s="34" t="s">
        <v>86</v>
      </c>
      <c r="AD26" s="34" t="s">
        <v>87</v>
      </c>
      <c r="AE26" s="34" t="s">
        <v>86</v>
      </c>
      <c r="AF26" s="34" t="s">
        <v>86</v>
      </c>
      <c r="AG26" s="34" t="s">
        <v>86</v>
      </c>
      <c r="AH26" s="34" t="s">
        <v>87</v>
      </c>
      <c r="AI26" s="34" t="s">
        <v>86</v>
      </c>
    </row>
    <row r="27" spans="1:35" customFormat="1" ht="14.4" x14ac:dyDescent="0.3">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row>
    <row r="28" spans="1:35" ht="14.4" x14ac:dyDescent="0.3">
      <c r="A28"/>
      <c r="B28"/>
      <c r="C28"/>
      <c r="D28"/>
      <c r="E28"/>
      <c r="F28"/>
      <c r="G28"/>
      <c r="H28"/>
      <c r="I28"/>
      <c r="J28"/>
      <c r="K28"/>
      <c r="L28"/>
      <c r="M28"/>
      <c r="N28"/>
      <c r="O28"/>
      <c r="P28"/>
      <c r="Q28"/>
      <c r="R28"/>
      <c r="S28"/>
      <c r="T28"/>
      <c r="U28"/>
    </row>
    <row r="29" spans="1:35" ht="14.4" x14ac:dyDescent="0.3">
      <c r="A29"/>
      <c r="B29"/>
      <c r="C29"/>
      <c r="D29"/>
      <c r="E29"/>
      <c r="F29"/>
      <c r="G29"/>
      <c r="H29"/>
      <c r="I29"/>
      <c r="J29"/>
      <c r="K29"/>
      <c r="L29"/>
      <c r="M29"/>
      <c r="N29"/>
      <c r="O29"/>
      <c r="P29"/>
      <c r="Q29"/>
      <c r="R29"/>
      <c r="S29"/>
      <c r="T29"/>
      <c r="U29"/>
    </row>
    <row r="30" spans="1:35" ht="14.4" x14ac:dyDescent="0.3">
      <c r="A30"/>
      <c r="B30"/>
      <c r="C30"/>
      <c r="D30"/>
      <c r="E30"/>
      <c r="F30"/>
      <c r="G30"/>
      <c r="H30"/>
      <c r="I30"/>
      <c r="J30"/>
      <c r="K30"/>
      <c r="L30"/>
      <c r="M30"/>
      <c r="N30"/>
      <c r="O30"/>
      <c r="P30"/>
      <c r="Q30"/>
      <c r="R30"/>
      <c r="S30"/>
      <c r="T30"/>
      <c r="U30"/>
    </row>
    <row r="31" spans="1:35" ht="14.4" x14ac:dyDescent="0.3">
      <c r="A31"/>
      <c r="B31"/>
      <c r="C31"/>
      <c r="D31"/>
      <c r="E31"/>
      <c r="F31"/>
      <c r="G31"/>
      <c r="H31"/>
      <c r="I31"/>
      <c r="J31"/>
      <c r="K31"/>
      <c r="L31"/>
      <c r="M31"/>
      <c r="N31"/>
      <c r="O31"/>
      <c r="P31"/>
      <c r="Q31"/>
      <c r="R31"/>
      <c r="S31"/>
      <c r="T31"/>
      <c r="U31"/>
    </row>
    <row r="32" spans="1:35" ht="14.4" x14ac:dyDescent="0.3">
      <c r="A32"/>
      <c r="B32"/>
      <c r="C32"/>
      <c r="D32"/>
      <c r="E32"/>
      <c r="F32"/>
      <c r="G32"/>
      <c r="H32"/>
      <c r="I32"/>
      <c r="J32"/>
      <c r="K32"/>
      <c r="L32"/>
      <c r="M32"/>
      <c r="N32"/>
      <c r="O32"/>
      <c r="P32"/>
      <c r="Q32"/>
      <c r="R32"/>
      <c r="S32"/>
      <c r="T32"/>
      <c r="U32"/>
    </row>
  </sheetData>
  <sheetProtection algorithmName="SHA-512" hashValue="9v3aFW+4kDu0Zsn5l2CP2EMLD8dB0Eo37edGQ+iuUHn4n/ULIwHFqugi/Sm0ewBMJRHCauby1NQvQ584h6SiyQ==" saltValue="a83oaXX6B0TiuQokhDP2sQ==" spinCount="100000" sheet="1" objects="1" scenarios="1"/>
  <mergeCells count="8">
    <mergeCell ref="A2:M2"/>
    <mergeCell ref="AB3:AE3"/>
    <mergeCell ref="AF3:AI3"/>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A7 B5:AI26 A9 A11 A13 A15 A17 A19 A21 A23 A25"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I32"/>
  <sheetViews>
    <sheetView showGridLines="0" zoomScale="85" zoomScaleNormal="85" workbookViewId="0"/>
  </sheetViews>
  <sheetFormatPr defaultColWidth="9.109375" defaultRowHeight="13.8" x14ac:dyDescent="0.25"/>
  <cols>
    <col min="1" max="1" width="32.44140625" style="3" customWidth="1"/>
    <col min="2" max="35" width="10.77734375" style="3" customWidth="1"/>
    <col min="36" max="16384" width="9.109375" style="3"/>
  </cols>
  <sheetData>
    <row r="1" spans="1:35" ht="25.8" x14ac:dyDescent="0.5">
      <c r="A1" s="30" t="str">
        <f>HYPERLINK("#Contents!A1","Return to Contents")</f>
        <v>Return to Contents</v>
      </c>
      <c r="B1" s="23" t="s">
        <v>294</v>
      </c>
      <c r="C1" s="23"/>
      <c r="D1" s="23"/>
      <c r="E1" s="23"/>
      <c r="F1" s="23"/>
      <c r="G1" s="23"/>
      <c r="H1" s="23"/>
      <c r="I1" s="23"/>
      <c r="J1" s="23"/>
      <c r="K1" s="23"/>
      <c r="L1" s="23"/>
      <c r="M1" s="23"/>
      <c r="N1" s="23"/>
      <c r="O1" s="24"/>
      <c r="P1" s="24"/>
      <c r="Q1" s="24"/>
      <c r="R1" s="24"/>
      <c r="S1" s="24"/>
      <c r="T1" s="24"/>
      <c r="U1"/>
    </row>
    <row r="2" spans="1:35" ht="56.4" customHeight="1" thickBot="1" x14ac:dyDescent="0.35">
      <c r="A2" s="195" t="s">
        <v>478</v>
      </c>
      <c r="B2" s="197"/>
      <c r="C2" s="197"/>
      <c r="D2" s="197"/>
      <c r="E2" s="197"/>
      <c r="F2" s="197"/>
      <c r="G2" s="197"/>
      <c r="H2" s="197"/>
      <c r="I2" s="197"/>
      <c r="J2" s="197"/>
      <c r="K2" s="197"/>
      <c r="L2" s="197"/>
      <c r="M2" s="197"/>
      <c r="N2" s="14"/>
      <c r="O2" s="14"/>
      <c r="P2" s="14"/>
      <c r="Q2" s="15"/>
      <c r="R2" s="5"/>
      <c r="S2" s="5"/>
      <c r="T2" s="5"/>
      <c r="U2"/>
    </row>
    <row r="3" spans="1:35" customFormat="1" ht="14.4" customHeight="1" thickTop="1" x14ac:dyDescent="0.3">
      <c r="A3" s="28"/>
      <c r="B3" s="28"/>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344</v>
      </c>
      <c r="C6" s="32" t="s">
        <v>451</v>
      </c>
      <c r="D6" s="32" t="s">
        <v>452</v>
      </c>
      <c r="E6" s="32" t="s">
        <v>112</v>
      </c>
      <c r="F6" s="32" t="s">
        <v>410</v>
      </c>
      <c r="G6" s="32" t="s">
        <v>237</v>
      </c>
      <c r="H6" s="32" t="s">
        <v>453</v>
      </c>
      <c r="I6" s="32" t="s">
        <v>349</v>
      </c>
      <c r="J6" s="32" t="s">
        <v>454</v>
      </c>
      <c r="K6" s="32" t="s">
        <v>455</v>
      </c>
      <c r="L6" s="32" t="s">
        <v>412</v>
      </c>
      <c r="M6" s="32" t="s">
        <v>352</v>
      </c>
      <c r="N6" s="32" t="s">
        <v>161</v>
      </c>
      <c r="O6" s="32" t="s">
        <v>120</v>
      </c>
      <c r="P6" s="32" t="s">
        <v>160</v>
      </c>
      <c r="Q6" s="32" t="s">
        <v>165</v>
      </c>
      <c r="R6" s="32" t="s">
        <v>223</v>
      </c>
      <c r="S6" s="32" t="s">
        <v>353</v>
      </c>
      <c r="T6" s="32" t="s">
        <v>354</v>
      </c>
      <c r="U6" s="32" t="s">
        <v>70</v>
      </c>
      <c r="V6" s="32" t="s">
        <v>415</v>
      </c>
      <c r="W6" s="32" t="s">
        <v>456</v>
      </c>
      <c r="X6" s="32" t="s">
        <v>357</v>
      </c>
      <c r="Y6" s="32" t="s">
        <v>18</v>
      </c>
      <c r="Z6" s="32" t="s">
        <v>418</v>
      </c>
      <c r="AA6" s="32" t="s">
        <v>457</v>
      </c>
      <c r="AB6" s="32" t="s">
        <v>359</v>
      </c>
      <c r="AC6" s="32" t="s">
        <v>420</v>
      </c>
      <c r="AD6" s="32" t="s">
        <v>82</v>
      </c>
      <c r="AE6" s="32" t="s">
        <v>361</v>
      </c>
      <c r="AF6" s="32" t="s">
        <v>458</v>
      </c>
      <c r="AG6" s="32" t="s">
        <v>286</v>
      </c>
      <c r="AH6" s="32" t="s">
        <v>400</v>
      </c>
      <c r="AI6" s="32" t="s">
        <v>422</v>
      </c>
    </row>
    <row r="7" spans="1:35" customFormat="1" ht="19.95" customHeight="1" x14ac:dyDescent="0.35">
      <c r="A7" s="35" t="s">
        <v>76</v>
      </c>
      <c r="B7" s="31" t="s">
        <v>459</v>
      </c>
      <c r="C7" s="31" t="s">
        <v>273</v>
      </c>
      <c r="D7" s="31" t="s">
        <v>412</v>
      </c>
      <c r="E7" s="31" t="s">
        <v>111</v>
      </c>
      <c r="F7" s="31" t="s">
        <v>187</v>
      </c>
      <c r="G7" s="31" t="s">
        <v>138</v>
      </c>
      <c r="H7" s="31" t="s">
        <v>460</v>
      </c>
      <c r="I7" s="31" t="s">
        <v>461</v>
      </c>
      <c r="J7" s="31" t="s">
        <v>149</v>
      </c>
      <c r="K7" s="31" t="s">
        <v>268</v>
      </c>
      <c r="L7" s="31" t="s">
        <v>49</v>
      </c>
      <c r="M7" s="31" t="s">
        <v>377</v>
      </c>
      <c r="N7" s="31" t="s">
        <v>79</v>
      </c>
      <c r="O7" s="31" t="s">
        <v>77</v>
      </c>
      <c r="P7" s="31" t="s">
        <v>109</v>
      </c>
      <c r="Q7" s="31" t="s">
        <v>109</v>
      </c>
      <c r="R7" s="31" t="s">
        <v>132</v>
      </c>
      <c r="S7" s="31" t="s">
        <v>436</v>
      </c>
      <c r="T7" s="31" t="s">
        <v>159</v>
      </c>
      <c r="U7" s="31" t="s">
        <v>71</v>
      </c>
      <c r="V7" s="31" t="s">
        <v>436</v>
      </c>
      <c r="W7" s="31" t="s">
        <v>450</v>
      </c>
      <c r="X7" s="31" t="s">
        <v>22</v>
      </c>
      <c r="Y7" s="31" t="s">
        <v>78</v>
      </c>
      <c r="Z7" s="31" t="s">
        <v>98</v>
      </c>
      <c r="AA7" s="31" t="s">
        <v>445</v>
      </c>
      <c r="AB7" s="31" t="s">
        <v>462</v>
      </c>
      <c r="AC7" s="31" t="s">
        <v>108</v>
      </c>
      <c r="AD7" s="31" t="s">
        <v>134</v>
      </c>
      <c r="AE7" s="31" t="s">
        <v>289</v>
      </c>
      <c r="AF7" s="31" t="s">
        <v>463</v>
      </c>
      <c r="AG7" s="31" t="s">
        <v>75</v>
      </c>
      <c r="AH7" s="31" t="s">
        <v>83</v>
      </c>
      <c r="AI7" s="31" t="s">
        <v>464</v>
      </c>
    </row>
    <row r="8" spans="1:35" customFormat="1" ht="19.95" customHeight="1" x14ac:dyDescent="0.35">
      <c r="A8" s="36">
        <v>3</v>
      </c>
      <c r="B8" s="33">
        <v>0.20300000000000001</v>
      </c>
      <c r="C8" s="37" t="s">
        <v>68</v>
      </c>
      <c r="D8" s="34">
        <v>0.17</v>
      </c>
      <c r="E8" s="34" t="s">
        <v>113</v>
      </c>
      <c r="F8" s="34">
        <v>0.18</v>
      </c>
      <c r="G8" s="34" t="s">
        <v>68</v>
      </c>
      <c r="H8" s="34">
        <v>0.18</v>
      </c>
      <c r="I8" s="34" t="s">
        <v>62</v>
      </c>
      <c r="J8" s="34" t="s">
        <v>114</v>
      </c>
      <c r="K8" s="34">
        <v>0.22</v>
      </c>
      <c r="L8" s="34" t="s">
        <v>117</v>
      </c>
      <c r="M8" s="34">
        <v>0.26</v>
      </c>
      <c r="N8" s="34" t="s">
        <v>61</v>
      </c>
      <c r="O8" s="34" t="s">
        <v>126</v>
      </c>
      <c r="P8" s="34" t="s">
        <v>129</v>
      </c>
      <c r="Q8" s="34">
        <v>0.26</v>
      </c>
      <c r="R8" s="34" t="s">
        <v>104</v>
      </c>
      <c r="S8" s="34">
        <v>0.21</v>
      </c>
      <c r="T8" s="34">
        <v>0.17</v>
      </c>
      <c r="U8" s="34" t="s">
        <v>126</v>
      </c>
      <c r="V8" s="34" t="s">
        <v>62</v>
      </c>
      <c r="W8" s="34" t="s">
        <v>212</v>
      </c>
      <c r="X8" s="34" t="s">
        <v>68</v>
      </c>
      <c r="Y8" s="34" t="s">
        <v>117</v>
      </c>
      <c r="Z8" s="34">
        <v>0.17</v>
      </c>
      <c r="AA8" s="34" t="s">
        <v>104</v>
      </c>
      <c r="AB8" s="34">
        <v>0.21</v>
      </c>
      <c r="AC8" s="34" t="s">
        <v>115</v>
      </c>
      <c r="AD8" s="34">
        <v>0.25</v>
      </c>
      <c r="AE8" s="34" t="s">
        <v>104</v>
      </c>
      <c r="AF8" s="34" t="s">
        <v>129</v>
      </c>
      <c r="AG8" s="34" t="s">
        <v>116</v>
      </c>
      <c r="AH8" s="34" t="s">
        <v>117</v>
      </c>
      <c r="AI8" s="34">
        <v>0.18</v>
      </c>
    </row>
    <row r="9" spans="1:35" customFormat="1" ht="19.95" customHeight="1" x14ac:dyDescent="0.35">
      <c r="A9" s="35" t="s">
        <v>83</v>
      </c>
      <c r="B9" s="31" t="s">
        <v>465</v>
      </c>
      <c r="C9" s="38" t="s">
        <v>16</v>
      </c>
      <c r="D9" s="31" t="s">
        <v>267</v>
      </c>
      <c r="E9" s="31" t="s">
        <v>160</v>
      </c>
      <c r="F9" s="31" t="s">
        <v>466</v>
      </c>
      <c r="G9" s="31" t="s">
        <v>333</v>
      </c>
      <c r="H9" s="31" t="s">
        <v>191</v>
      </c>
      <c r="I9" s="31" t="s">
        <v>293</v>
      </c>
      <c r="J9" s="31" t="s">
        <v>445</v>
      </c>
      <c r="K9" s="31" t="s">
        <v>111</v>
      </c>
      <c r="L9" s="31" t="s">
        <v>78</v>
      </c>
      <c r="M9" s="31" t="s">
        <v>293</v>
      </c>
      <c r="N9" s="31" t="s">
        <v>79</v>
      </c>
      <c r="O9" s="31" t="s">
        <v>133</v>
      </c>
      <c r="P9" s="31" t="s">
        <v>71</v>
      </c>
      <c r="Q9" s="31" t="s">
        <v>79</v>
      </c>
      <c r="R9" s="31" t="s">
        <v>164</v>
      </c>
      <c r="S9" s="31" t="s">
        <v>82</v>
      </c>
      <c r="T9" s="31" t="s">
        <v>436</v>
      </c>
      <c r="U9" s="31" t="s">
        <v>79</v>
      </c>
      <c r="V9" s="31" t="s">
        <v>436</v>
      </c>
      <c r="W9" s="31" t="s">
        <v>232</v>
      </c>
      <c r="X9" s="31" t="s">
        <v>396</v>
      </c>
      <c r="Y9" s="31" t="s">
        <v>77</v>
      </c>
      <c r="Z9" s="31" t="s">
        <v>78</v>
      </c>
      <c r="AA9" s="31" t="s">
        <v>462</v>
      </c>
      <c r="AB9" s="31" t="s">
        <v>396</v>
      </c>
      <c r="AC9" s="31" t="s">
        <v>12</v>
      </c>
      <c r="AD9" s="31" t="s">
        <v>76</v>
      </c>
      <c r="AE9" s="31" t="s">
        <v>463</v>
      </c>
      <c r="AF9" s="31" t="s">
        <v>427</v>
      </c>
      <c r="AG9" s="31" t="s">
        <v>163</v>
      </c>
      <c r="AH9" s="31" t="s">
        <v>72</v>
      </c>
      <c r="AI9" s="31" t="s">
        <v>176</v>
      </c>
    </row>
    <row r="10" spans="1:35" customFormat="1" ht="19.95" customHeight="1" x14ac:dyDescent="0.35">
      <c r="A10" s="36">
        <v>1</v>
      </c>
      <c r="B10" s="33">
        <v>0.16500000000000001</v>
      </c>
      <c r="C10" s="37">
        <v>0.15</v>
      </c>
      <c r="D10" s="34" t="s">
        <v>166</v>
      </c>
      <c r="E10" s="34" t="s">
        <v>114</v>
      </c>
      <c r="F10" s="34" t="s">
        <v>117</v>
      </c>
      <c r="G10" s="34">
        <v>0.14000000000000001</v>
      </c>
      <c r="H10" s="34" t="s">
        <v>212</v>
      </c>
      <c r="I10" s="34">
        <v>0.18</v>
      </c>
      <c r="J10" s="34" t="s">
        <v>166</v>
      </c>
      <c r="K10" s="34" t="s">
        <v>116</v>
      </c>
      <c r="L10" s="34" t="s">
        <v>154</v>
      </c>
      <c r="M10" s="34" t="s">
        <v>104</v>
      </c>
      <c r="N10" s="34" t="s">
        <v>85</v>
      </c>
      <c r="O10" s="34" t="s">
        <v>126</v>
      </c>
      <c r="P10" s="34" t="s">
        <v>116</v>
      </c>
      <c r="Q10" s="34" t="s">
        <v>85</v>
      </c>
      <c r="R10" s="34" t="s">
        <v>39</v>
      </c>
      <c r="S10" s="34" t="s">
        <v>67</v>
      </c>
      <c r="T10" s="34" t="s">
        <v>67</v>
      </c>
      <c r="U10" s="34" t="s">
        <v>127</v>
      </c>
      <c r="V10" s="34" t="s">
        <v>62</v>
      </c>
      <c r="W10" s="34" t="s">
        <v>154</v>
      </c>
      <c r="X10" s="34" t="s">
        <v>154</v>
      </c>
      <c r="Y10" s="34" t="s">
        <v>67</v>
      </c>
      <c r="Z10" s="34" t="s">
        <v>89</v>
      </c>
      <c r="AA10" s="34" t="s">
        <v>58</v>
      </c>
      <c r="AB10" s="34" t="s">
        <v>67</v>
      </c>
      <c r="AC10" s="34" t="s">
        <v>116</v>
      </c>
      <c r="AD10" s="34" t="s">
        <v>65</v>
      </c>
      <c r="AE10" s="34" t="s">
        <v>129</v>
      </c>
      <c r="AF10" s="34" t="s">
        <v>68</v>
      </c>
      <c r="AG10" s="34" t="s">
        <v>115</v>
      </c>
      <c r="AH10" s="34" t="s">
        <v>87</v>
      </c>
      <c r="AI10" s="34" t="s">
        <v>115</v>
      </c>
    </row>
    <row r="11" spans="1:35" customFormat="1" ht="19.95" customHeight="1" x14ac:dyDescent="0.35">
      <c r="A11" s="35" t="s">
        <v>79</v>
      </c>
      <c r="B11" s="31" t="s">
        <v>467</v>
      </c>
      <c r="C11" s="38" t="s">
        <v>177</v>
      </c>
      <c r="D11" s="31" t="s">
        <v>468</v>
      </c>
      <c r="E11" s="31" t="s">
        <v>74</v>
      </c>
      <c r="F11" s="31" t="s">
        <v>268</v>
      </c>
      <c r="G11" s="31" t="s">
        <v>469</v>
      </c>
      <c r="H11" s="31" t="s">
        <v>263</v>
      </c>
      <c r="I11" s="31" t="s">
        <v>466</v>
      </c>
      <c r="J11" s="31" t="s">
        <v>470</v>
      </c>
      <c r="K11" s="31" t="s">
        <v>151</v>
      </c>
      <c r="L11" s="31" t="s">
        <v>70</v>
      </c>
      <c r="M11" s="31" t="s">
        <v>22</v>
      </c>
      <c r="N11" s="31" t="s">
        <v>79</v>
      </c>
      <c r="O11" s="31" t="s">
        <v>109</v>
      </c>
      <c r="P11" s="31" t="s">
        <v>74</v>
      </c>
      <c r="Q11" s="31" t="s">
        <v>76</v>
      </c>
      <c r="R11" s="31" t="s">
        <v>134</v>
      </c>
      <c r="S11" s="31" t="s">
        <v>432</v>
      </c>
      <c r="T11" s="31" t="s">
        <v>253</v>
      </c>
      <c r="U11" s="31" t="s">
        <v>83</v>
      </c>
      <c r="V11" s="31" t="s">
        <v>253</v>
      </c>
      <c r="W11" s="31" t="s">
        <v>69</v>
      </c>
      <c r="X11" s="31" t="s">
        <v>265</v>
      </c>
      <c r="Y11" s="31" t="s">
        <v>80</v>
      </c>
      <c r="Z11" s="31" t="s">
        <v>122</v>
      </c>
      <c r="AA11" s="31" t="s">
        <v>159</v>
      </c>
      <c r="AB11" s="31" t="s">
        <v>437</v>
      </c>
      <c r="AC11" s="31" t="s">
        <v>121</v>
      </c>
      <c r="AD11" s="31" t="s">
        <v>83</v>
      </c>
      <c r="AE11" s="31" t="s">
        <v>226</v>
      </c>
      <c r="AF11" s="31" t="s">
        <v>430</v>
      </c>
      <c r="AG11" s="31" t="s">
        <v>77</v>
      </c>
      <c r="AH11" s="31" t="s">
        <v>76</v>
      </c>
      <c r="AI11" s="31" t="s">
        <v>377</v>
      </c>
    </row>
    <row r="12" spans="1:35" customFormat="1" ht="19.95" customHeight="1" x14ac:dyDescent="0.35">
      <c r="A12" s="36">
        <v>2</v>
      </c>
      <c r="B12" s="33">
        <v>0.13800000000000001</v>
      </c>
      <c r="C12" s="37" t="s">
        <v>128</v>
      </c>
      <c r="D12" s="34" t="s">
        <v>62</v>
      </c>
      <c r="E12" s="34" t="s">
        <v>84</v>
      </c>
      <c r="F12" s="34" t="s">
        <v>126</v>
      </c>
      <c r="G12" s="34" t="s">
        <v>117</v>
      </c>
      <c r="H12" s="34" t="s">
        <v>117</v>
      </c>
      <c r="I12" s="34" t="s">
        <v>166</v>
      </c>
      <c r="J12" s="34" t="s">
        <v>154</v>
      </c>
      <c r="K12" s="34" t="s">
        <v>115</v>
      </c>
      <c r="L12" s="34" t="s">
        <v>65</v>
      </c>
      <c r="M12" s="34" t="s">
        <v>114</v>
      </c>
      <c r="N12" s="34" t="s">
        <v>61</v>
      </c>
      <c r="O12" s="34" t="s">
        <v>128</v>
      </c>
      <c r="P12" s="34" t="s">
        <v>166</v>
      </c>
      <c r="Q12" s="34" t="s">
        <v>128</v>
      </c>
      <c r="R12" s="34" t="s">
        <v>64</v>
      </c>
      <c r="S12" s="34" t="s">
        <v>116</v>
      </c>
      <c r="T12" s="34" t="s">
        <v>67</v>
      </c>
      <c r="U12" s="34" t="s">
        <v>61</v>
      </c>
      <c r="V12" s="34" t="s">
        <v>65</v>
      </c>
      <c r="W12" s="34" t="s">
        <v>67</v>
      </c>
      <c r="X12" s="34" t="s">
        <v>118</v>
      </c>
      <c r="Y12" s="34" t="s">
        <v>126</v>
      </c>
      <c r="Z12" s="34" t="s">
        <v>67</v>
      </c>
      <c r="AA12" s="34" t="s">
        <v>117</v>
      </c>
      <c r="AB12" s="34" t="s">
        <v>115</v>
      </c>
      <c r="AC12" s="34" t="s">
        <v>128</v>
      </c>
      <c r="AD12" s="34" t="s">
        <v>61</v>
      </c>
      <c r="AE12" s="34" t="s">
        <v>62</v>
      </c>
      <c r="AF12" s="34" t="s">
        <v>117</v>
      </c>
      <c r="AG12" s="34" t="s">
        <v>128</v>
      </c>
      <c r="AH12" s="34" t="s">
        <v>181</v>
      </c>
      <c r="AI12" s="34" t="s">
        <v>126</v>
      </c>
    </row>
    <row r="13" spans="1:35" customFormat="1" ht="19.95" customHeight="1" x14ac:dyDescent="0.35">
      <c r="A13" s="35" t="s">
        <v>71</v>
      </c>
      <c r="B13" s="31" t="s">
        <v>471</v>
      </c>
      <c r="C13" s="38" t="s">
        <v>430</v>
      </c>
      <c r="D13" s="31" t="s">
        <v>377</v>
      </c>
      <c r="E13" s="31" t="s">
        <v>75</v>
      </c>
      <c r="F13" s="31" t="s">
        <v>177</v>
      </c>
      <c r="G13" s="31" t="s">
        <v>177</v>
      </c>
      <c r="H13" s="31" t="s">
        <v>139</v>
      </c>
      <c r="I13" s="31" t="s">
        <v>176</v>
      </c>
      <c r="J13" s="31" t="s">
        <v>159</v>
      </c>
      <c r="K13" s="31" t="s">
        <v>123</v>
      </c>
      <c r="L13" s="31" t="s">
        <v>432</v>
      </c>
      <c r="M13" s="31" t="s">
        <v>157</v>
      </c>
      <c r="N13" s="31" t="s">
        <v>74</v>
      </c>
      <c r="O13" s="31" t="s">
        <v>400</v>
      </c>
      <c r="P13" s="31" t="s">
        <v>71</v>
      </c>
      <c r="Q13" s="31" t="s">
        <v>134</v>
      </c>
      <c r="R13" s="31" t="s">
        <v>81</v>
      </c>
      <c r="S13" s="31" t="s">
        <v>161</v>
      </c>
      <c r="T13" s="31" t="s">
        <v>249</v>
      </c>
      <c r="U13" s="31" t="s">
        <v>71</v>
      </c>
      <c r="V13" s="31" t="s">
        <v>191</v>
      </c>
      <c r="W13" s="31" t="s">
        <v>139</v>
      </c>
      <c r="X13" s="31" t="s">
        <v>472</v>
      </c>
      <c r="Y13" s="31" t="s">
        <v>124</v>
      </c>
      <c r="Z13" s="31" t="s">
        <v>447</v>
      </c>
      <c r="AA13" s="31" t="s">
        <v>111</v>
      </c>
      <c r="AB13" s="31" t="s">
        <v>177</v>
      </c>
      <c r="AC13" s="31" t="s">
        <v>450</v>
      </c>
      <c r="AD13" s="31" t="s">
        <v>76</v>
      </c>
      <c r="AE13" s="31" t="s">
        <v>24</v>
      </c>
      <c r="AF13" s="31" t="s">
        <v>24</v>
      </c>
      <c r="AG13" s="31" t="s">
        <v>132</v>
      </c>
      <c r="AH13" s="31" t="s">
        <v>72</v>
      </c>
      <c r="AI13" s="31" t="s">
        <v>473</v>
      </c>
    </row>
    <row r="14" spans="1:35" customFormat="1" ht="19.95" customHeight="1" x14ac:dyDescent="0.35">
      <c r="A14" s="36">
        <v>4</v>
      </c>
      <c r="B14" s="33">
        <v>0.14299999999999999</v>
      </c>
      <c r="C14" s="37" t="s">
        <v>154</v>
      </c>
      <c r="D14" s="34" t="s">
        <v>154</v>
      </c>
      <c r="E14" s="34" t="s">
        <v>127</v>
      </c>
      <c r="F14" s="34" t="s">
        <v>154</v>
      </c>
      <c r="G14" s="34" t="s">
        <v>212</v>
      </c>
      <c r="H14" s="34" t="s">
        <v>126</v>
      </c>
      <c r="I14" s="34" t="s">
        <v>212</v>
      </c>
      <c r="J14" s="34" t="s">
        <v>115</v>
      </c>
      <c r="K14" s="34" t="s">
        <v>212</v>
      </c>
      <c r="L14" s="34" t="s">
        <v>166</v>
      </c>
      <c r="M14" s="34" t="s">
        <v>64</v>
      </c>
      <c r="N14" s="34" t="s">
        <v>212</v>
      </c>
      <c r="O14" s="34" t="s">
        <v>67</v>
      </c>
      <c r="P14" s="34" t="s">
        <v>67</v>
      </c>
      <c r="Q14" s="34" t="s">
        <v>212</v>
      </c>
      <c r="R14" s="34" t="s">
        <v>128</v>
      </c>
      <c r="S14" s="34" t="s">
        <v>118</v>
      </c>
      <c r="T14" s="34" t="s">
        <v>116</v>
      </c>
      <c r="U14" s="34" t="s">
        <v>126</v>
      </c>
      <c r="V14" s="34" t="s">
        <v>147</v>
      </c>
      <c r="W14" s="34" t="s">
        <v>154</v>
      </c>
      <c r="X14" s="34" t="s">
        <v>166</v>
      </c>
      <c r="Y14" s="34">
        <v>0.18</v>
      </c>
      <c r="Z14" s="34" t="s">
        <v>126</v>
      </c>
      <c r="AA14" s="34" t="s">
        <v>128</v>
      </c>
      <c r="AB14" s="34" t="s">
        <v>154</v>
      </c>
      <c r="AC14" s="34" t="s">
        <v>154</v>
      </c>
      <c r="AD14" s="34" t="s">
        <v>117</v>
      </c>
      <c r="AE14" s="34" t="s">
        <v>126</v>
      </c>
      <c r="AF14" s="34" t="s">
        <v>126</v>
      </c>
      <c r="AG14" s="34" t="s">
        <v>154</v>
      </c>
      <c r="AH14" s="34" t="s">
        <v>88</v>
      </c>
      <c r="AI14" s="34" t="s">
        <v>154</v>
      </c>
    </row>
    <row r="15" spans="1:35" customFormat="1" ht="19.95" customHeight="1" x14ac:dyDescent="0.35">
      <c r="A15" s="35" t="s">
        <v>134</v>
      </c>
      <c r="B15" s="31" t="s">
        <v>332</v>
      </c>
      <c r="C15" s="38" t="s">
        <v>469</v>
      </c>
      <c r="D15" s="31" t="s">
        <v>290</v>
      </c>
      <c r="E15" s="31" t="s">
        <v>71</v>
      </c>
      <c r="F15" s="31" t="s">
        <v>263</v>
      </c>
      <c r="G15" s="31" t="s">
        <v>263</v>
      </c>
      <c r="H15" s="31" t="s">
        <v>232</v>
      </c>
      <c r="I15" s="31" t="s">
        <v>51</v>
      </c>
      <c r="J15" s="31" t="s">
        <v>474</v>
      </c>
      <c r="K15" s="31" t="s">
        <v>111</v>
      </c>
      <c r="L15" s="31" t="s">
        <v>80</v>
      </c>
      <c r="M15" s="31" t="s">
        <v>403</v>
      </c>
      <c r="N15" s="31" t="s">
        <v>133</v>
      </c>
      <c r="O15" s="31" t="s">
        <v>77</v>
      </c>
      <c r="P15" s="31" t="s">
        <v>83</v>
      </c>
      <c r="Q15" s="31" t="s">
        <v>83</v>
      </c>
      <c r="R15" s="31" t="s">
        <v>74</v>
      </c>
      <c r="S15" s="31" t="s">
        <v>164</v>
      </c>
      <c r="T15" s="31" t="s">
        <v>139</v>
      </c>
      <c r="U15" s="31" t="s">
        <v>134</v>
      </c>
      <c r="V15" s="31" t="s">
        <v>81</v>
      </c>
      <c r="W15" s="31" t="s">
        <v>253</v>
      </c>
      <c r="X15" s="31" t="s">
        <v>232</v>
      </c>
      <c r="Y15" s="31" t="s">
        <v>48</v>
      </c>
      <c r="Z15" s="31" t="s">
        <v>50</v>
      </c>
      <c r="AA15" s="31" t="s">
        <v>121</v>
      </c>
      <c r="AB15" s="31" t="s">
        <v>396</v>
      </c>
      <c r="AC15" s="31" t="s">
        <v>23</v>
      </c>
      <c r="AD15" s="31" t="s">
        <v>79</v>
      </c>
      <c r="AE15" s="31" t="s">
        <v>111</v>
      </c>
      <c r="AF15" s="31" t="s">
        <v>45</v>
      </c>
      <c r="AG15" s="31" t="s">
        <v>73</v>
      </c>
      <c r="AH15" s="31" t="s">
        <v>83</v>
      </c>
      <c r="AI15" s="31" t="s">
        <v>187</v>
      </c>
    </row>
    <row r="16" spans="1:35" customFormat="1" ht="19.95" customHeight="1" x14ac:dyDescent="0.35">
      <c r="A16" s="36">
        <v>5</v>
      </c>
      <c r="B16" s="33">
        <v>0.10199999999999999</v>
      </c>
      <c r="C16" s="37" t="s">
        <v>115</v>
      </c>
      <c r="D16" s="34" t="s">
        <v>127</v>
      </c>
      <c r="E16" s="34" t="s">
        <v>88</v>
      </c>
      <c r="F16" s="34" t="s">
        <v>128</v>
      </c>
      <c r="G16" s="34" t="s">
        <v>128</v>
      </c>
      <c r="H16" s="34" t="s">
        <v>126</v>
      </c>
      <c r="I16" s="34" t="s">
        <v>127</v>
      </c>
      <c r="J16" s="34" t="s">
        <v>128</v>
      </c>
      <c r="K16" s="34" t="s">
        <v>116</v>
      </c>
      <c r="L16" s="34" t="s">
        <v>115</v>
      </c>
      <c r="M16" s="34" t="s">
        <v>115</v>
      </c>
      <c r="N16" s="34" t="s">
        <v>38</v>
      </c>
      <c r="O16" s="34" t="s">
        <v>116</v>
      </c>
      <c r="P16" s="34" t="s">
        <v>88</v>
      </c>
      <c r="Q16" s="34" t="s">
        <v>88</v>
      </c>
      <c r="R16" s="34" t="s">
        <v>67</v>
      </c>
      <c r="S16" s="34" t="s">
        <v>128</v>
      </c>
      <c r="T16" s="34" t="s">
        <v>115</v>
      </c>
      <c r="U16" s="34" t="s">
        <v>65</v>
      </c>
      <c r="V16" s="34" t="s">
        <v>84</v>
      </c>
      <c r="W16" s="34" t="s">
        <v>116</v>
      </c>
      <c r="X16" s="34" t="s">
        <v>115</v>
      </c>
      <c r="Y16" s="34" t="s">
        <v>212</v>
      </c>
      <c r="Z16" s="34" t="s">
        <v>127</v>
      </c>
      <c r="AA16" s="34" t="s">
        <v>127</v>
      </c>
      <c r="AB16" s="34" t="s">
        <v>67</v>
      </c>
      <c r="AC16" s="34" t="s">
        <v>65</v>
      </c>
      <c r="AD16" s="34" t="s">
        <v>116</v>
      </c>
      <c r="AE16" s="34" t="s">
        <v>89</v>
      </c>
      <c r="AF16" s="34" t="s">
        <v>67</v>
      </c>
      <c r="AG16" s="34" t="s">
        <v>67</v>
      </c>
      <c r="AH16" s="34" t="s">
        <v>212</v>
      </c>
      <c r="AI16" s="34" t="s">
        <v>115</v>
      </c>
    </row>
    <row r="17" spans="1:35" customFormat="1" ht="19.95" customHeight="1" x14ac:dyDescent="0.35">
      <c r="A17" s="35" t="s">
        <v>74</v>
      </c>
      <c r="B17" s="31" t="s">
        <v>475</v>
      </c>
      <c r="C17" s="38" t="s">
        <v>227</v>
      </c>
      <c r="D17" s="31" t="s">
        <v>460</v>
      </c>
      <c r="E17" s="31" t="s">
        <v>80</v>
      </c>
      <c r="F17" s="31" t="s">
        <v>476</v>
      </c>
      <c r="G17" s="31" t="s">
        <v>12</v>
      </c>
      <c r="H17" s="31" t="s">
        <v>122</v>
      </c>
      <c r="I17" s="31" t="s">
        <v>396</v>
      </c>
      <c r="J17" s="31" t="s">
        <v>170</v>
      </c>
      <c r="K17" s="31" t="s">
        <v>403</v>
      </c>
      <c r="L17" s="31" t="s">
        <v>162</v>
      </c>
      <c r="M17" s="31" t="s">
        <v>124</v>
      </c>
      <c r="N17" s="31" t="s">
        <v>134</v>
      </c>
      <c r="O17" s="31" t="s">
        <v>77</v>
      </c>
      <c r="P17" s="31" t="s">
        <v>83</v>
      </c>
      <c r="Q17" s="31" t="s">
        <v>76</v>
      </c>
      <c r="R17" s="31" t="s">
        <v>109</v>
      </c>
      <c r="S17" s="31" t="s">
        <v>48</v>
      </c>
      <c r="T17" s="31" t="s">
        <v>449</v>
      </c>
      <c r="U17" s="31" t="s">
        <v>83</v>
      </c>
      <c r="V17" s="31" t="s">
        <v>48</v>
      </c>
      <c r="W17" s="31" t="s">
        <v>253</v>
      </c>
      <c r="X17" s="31" t="s">
        <v>121</v>
      </c>
      <c r="Y17" s="31" t="s">
        <v>75</v>
      </c>
      <c r="Z17" s="31" t="s">
        <v>403</v>
      </c>
      <c r="AA17" s="31" t="s">
        <v>164</v>
      </c>
      <c r="AB17" s="31" t="s">
        <v>222</v>
      </c>
      <c r="AC17" s="31" t="s">
        <v>232</v>
      </c>
      <c r="AD17" s="31" t="s">
        <v>79</v>
      </c>
      <c r="AE17" s="31" t="s">
        <v>405</v>
      </c>
      <c r="AF17" s="31" t="s">
        <v>51</v>
      </c>
      <c r="AG17" s="31" t="s">
        <v>132</v>
      </c>
      <c r="AH17" s="31" t="s">
        <v>83</v>
      </c>
      <c r="AI17" s="31" t="s">
        <v>150</v>
      </c>
    </row>
    <row r="18" spans="1:35" customFormat="1" ht="19.95" customHeight="1" x14ac:dyDescent="0.35">
      <c r="A18" s="36">
        <v>6</v>
      </c>
      <c r="B18" s="33">
        <v>8.6999999999999994E-2</v>
      </c>
      <c r="C18" s="37" t="s">
        <v>128</v>
      </c>
      <c r="D18" s="34" t="s">
        <v>127</v>
      </c>
      <c r="E18" s="34" t="s">
        <v>67</v>
      </c>
      <c r="F18" s="34" t="s">
        <v>115</v>
      </c>
      <c r="G18" s="34" t="s">
        <v>127</v>
      </c>
      <c r="H18" s="34" t="s">
        <v>67</v>
      </c>
      <c r="I18" s="34" t="s">
        <v>67</v>
      </c>
      <c r="J18" s="34" t="s">
        <v>64</v>
      </c>
      <c r="K18" s="34" t="s">
        <v>126</v>
      </c>
      <c r="L18" s="34" t="s">
        <v>115</v>
      </c>
      <c r="M18" s="34" t="s">
        <v>85</v>
      </c>
      <c r="N18" s="34" t="s">
        <v>154</v>
      </c>
      <c r="O18" s="34" t="s">
        <v>116</v>
      </c>
      <c r="P18" s="34" t="s">
        <v>61</v>
      </c>
      <c r="Q18" s="34" t="s">
        <v>67</v>
      </c>
      <c r="R18" s="34" t="s">
        <v>154</v>
      </c>
      <c r="S18" s="34" t="s">
        <v>67</v>
      </c>
      <c r="T18" s="34" t="s">
        <v>126</v>
      </c>
      <c r="U18" s="34" t="s">
        <v>84</v>
      </c>
      <c r="V18" s="34" t="s">
        <v>67</v>
      </c>
      <c r="W18" s="34" t="s">
        <v>116</v>
      </c>
      <c r="X18" s="34" t="s">
        <v>67</v>
      </c>
      <c r="Y18" s="34" t="s">
        <v>115</v>
      </c>
      <c r="Z18" s="34" t="s">
        <v>154</v>
      </c>
      <c r="AA18" s="34" t="s">
        <v>61</v>
      </c>
      <c r="AB18" s="34" t="s">
        <v>115</v>
      </c>
      <c r="AC18" s="34">
        <v>0.14000000000000001</v>
      </c>
      <c r="AD18" s="34" t="s">
        <v>127</v>
      </c>
      <c r="AE18" s="34" t="s">
        <v>89</v>
      </c>
      <c r="AF18" s="34" t="s">
        <v>64</v>
      </c>
      <c r="AG18" s="34" t="s">
        <v>154</v>
      </c>
      <c r="AH18" s="34" t="s">
        <v>67</v>
      </c>
      <c r="AI18" s="34" t="s">
        <v>128</v>
      </c>
    </row>
    <row r="19" spans="1:35" customFormat="1" ht="19.95" customHeight="1" x14ac:dyDescent="0.35">
      <c r="A19" s="35" t="s">
        <v>81</v>
      </c>
      <c r="B19" s="31" t="s">
        <v>477</v>
      </c>
      <c r="C19" s="38" t="s">
        <v>26</v>
      </c>
      <c r="D19" s="31" t="s">
        <v>232</v>
      </c>
      <c r="E19" s="31" t="s">
        <v>164</v>
      </c>
      <c r="F19" s="31" t="s">
        <v>121</v>
      </c>
      <c r="G19" s="31" t="s">
        <v>161</v>
      </c>
      <c r="H19" s="31" t="s">
        <v>47</v>
      </c>
      <c r="I19" s="31" t="s">
        <v>108</v>
      </c>
      <c r="J19" s="31" t="s">
        <v>232</v>
      </c>
      <c r="K19" s="31" t="s">
        <v>46</v>
      </c>
      <c r="L19" s="31" t="s">
        <v>109</v>
      </c>
      <c r="M19" s="31" t="s">
        <v>164</v>
      </c>
      <c r="N19" s="31" t="s">
        <v>76</v>
      </c>
      <c r="O19" s="31" t="s">
        <v>71</v>
      </c>
      <c r="P19" s="31" t="s">
        <v>79</v>
      </c>
      <c r="Q19" s="31" t="s">
        <v>83</v>
      </c>
      <c r="R19" s="31" t="s">
        <v>72</v>
      </c>
      <c r="S19" s="31" t="s">
        <v>163</v>
      </c>
      <c r="T19" s="31" t="s">
        <v>231</v>
      </c>
      <c r="U19" s="31" t="s">
        <v>77</v>
      </c>
      <c r="V19" s="31" t="s">
        <v>81</v>
      </c>
      <c r="W19" s="31" t="s">
        <v>69</v>
      </c>
      <c r="X19" s="31" t="s">
        <v>73</v>
      </c>
      <c r="Y19" s="31" t="s">
        <v>74</v>
      </c>
      <c r="Z19" s="31" t="s">
        <v>253</v>
      </c>
      <c r="AA19" s="31" t="s">
        <v>131</v>
      </c>
      <c r="AB19" s="31" t="s">
        <v>44</v>
      </c>
      <c r="AC19" s="31" t="s">
        <v>230</v>
      </c>
      <c r="AD19" s="31" t="s">
        <v>83</v>
      </c>
      <c r="AE19" s="31" t="s">
        <v>432</v>
      </c>
      <c r="AF19" s="31" t="s">
        <v>43</v>
      </c>
      <c r="AG19" s="31" t="s">
        <v>73</v>
      </c>
      <c r="AH19" s="31" t="s">
        <v>72</v>
      </c>
      <c r="AI19" s="31" t="s">
        <v>97</v>
      </c>
    </row>
    <row r="20" spans="1:35" customFormat="1" ht="19.95" customHeight="1" x14ac:dyDescent="0.35">
      <c r="A20" s="36">
        <v>7</v>
      </c>
      <c r="B20" s="33">
        <v>5.6000000000000001E-2</v>
      </c>
      <c r="C20" s="37" t="s">
        <v>64</v>
      </c>
      <c r="D20" s="34" t="s">
        <v>89</v>
      </c>
      <c r="E20" s="34" t="s">
        <v>116</v>
      </c>
      <c r="F20" s="34" t="s">
        <v>89</v>
      </c>
      <c r="G20" s="34" t="s">
        <v>89</v>
      </c>
      <c r="H20" s="34" t="s">
        <v>61</v>
      </c>
      <c r="I20" s="34" t="s">
        <v>89</v>
      </c>
      <c r="J20" s="34" t="s">
        <v>64</v>
      </c>
      <c r="K20" s="34" t="s">
        <v>85</v>
      </c>
      <c r="L20" s="34" t="s">
        <v>89</v>
      </c>
      <c r="M20" s="34" t="s">
        <v>61</v>
      </c>
      <c r="N20" s="34" t="s">
        <v>64</v>
      </c>
      <c r="O20" s="34" t="s">
        <v>85</v>
      </c>
      <c r="P20" s="34" t="s">
        <v>85</v>
      </c>
      <c r="Q20" s="34" t="s">
        <v>61</v>
      </c>
      <c r="R20" s="34" t="s">
        <v>87</v>
      </c>
      <c r="S20" s="34" t="s">
        <v>89</v>
      </c>
      <c r="T20" s="34" t="s">
        <v>67</v>
      </c>
      <c r="U20" s="34" t="s">
        <v>56</v>
      </c>
      <c r="V20" s="34" t="s">
        <v>84</v>
      </c>
      <c r="W20" s="34" t="s">
        <v>67</v>
      </c>
      <c r="X20" s="34" t="s">
        <v>88</v>
      </c>
      <c r="Y20" s="34" t="s">
        <v>85</v>
      </c>
      <c r="Z20" s="34" t="s">
        <v>128</v>
      </c>
      <c r="AA20" s="34" t="s">
        <v>89</v>
      </c>
      <c r="AB20" s="34" t="s">
        <v>67</v>
      </c>
      <c r="AC20" s="34" t="s">
        <v>127</v>
      </c>
      <c r="AD20" s="34" t="s">
        <v>85</v>
      </c>
      <c r="AE20" s="34" t="s">
        <v>84</v>
      </c>
      <c r="AF20" s="34" t="s">
        <v>85</v>
      </c>
      <c r="AG20" s="34" t="s">
        <v>67</v>
      </c>
      <c r="AH20" s="34" t="s">
        <v>87</v>
      </c>
      <c r="AI20" s="34" t="s">
        <v>64</v>
      </c>
    </row>
    <row r="21" spans="1:35" customFormat="1" ht="19.95" customHeight="1" x14ac:dyDescent="0.35">
      <c r="A21" s="35" t="s">
        <v>400</v>
      </c>
      <c r="B21" s="31" t="s">
        <v>363</v>
      </c>
      <c r="C21" s="38" t="s">
        <v>123</v>
      </c>
      <c r="D21" s="31" t="s">
        <v>170</v>
      </c>
      <c r="E21" s="31" t="s">
        <v>82</v>
      </c>
      <c r="F21" s="31" t="s">
        <v>130</v>
      </c>
      <c r="G21" s="31" t="s">
        <v>131</v>
      </c>
      <c r="H21" s="31" t="s">
        <v>183</v>
      </c>
      <c r="I21" s="31" t="s">
        <v>164</v>
      </c>
      <c r="J21" s="31" t="s">
        <v>449</v>
      </c>
      <c r="K21" s="31" t="s">
        <v>69</v>
      </c>
      <c r="L21" s="31" t="s">
        <v>400</v>
      </c>
      <c r="M21" s="31" t="s">
        <v>81</v>
      </c>
      <c r="N21" s="31" t="s">
        <v>71</v>
      </c>
      <c r="O21" s="31" t="s">
        <v>48</v>
      </c>
      <c r="P21" s="31" t="s">
        <v>81</v>
      </c>
      <c r="Q21" s="31" t="s">
        <v>71</v>
      </c>
      <c r="R21" s="31" t="s">
        <v>83</v>
      </c>
      <c r="S21" s="31" t="s">
        <v>47</v>
      </c>
      <c r="T21" s="31" t="s">
        <v>161</v>
      </c>
      <c r="U21" s="31" t="s">
        <v>72</v>
      </c>
      <c r="V21" s="31" t="s">
        <v>74</v>
      </c>
      <c r="W21" s="31" t="s">
        <v>122</v>
      </c>
      <c r="X21" s="31" t="s">
        <v>48</v>
      </c>
      <c r="Y21" s="31" t="s">
        <v>109</v>
      </c>
      <c r="Z21" s="31" t="s">
        <v>43</v>
      </c>
      <c r="AA21" s="31" t="s">
        <v>77</v>
      </c>
      <c r="AB21" s="31" t="s">
        <v>449</v>
      </c>
      <c r="AC21" s="31" t="s">
        <v>156</v>
      </c>
      <c r="AD21" s="31" t="s">
        <v>83</v>
      </c>
      <c r="AE21" s="31" t="s">
        <v>70</v>
      </c>
      <c r="AF21" s="31" t="s">
        <v>162</v>
      </c>
      <c r="AG21" s="31" t="s">
        <v>162</v>
      </c>
      <c r="AH21" s="31" t="s">
        <v>83</v>
      </c>
      <c r="AI21" s="31" t="s">
        <v>290</v>
      </c>
    </row>
    <row r="22" spans="1:35" customFormat="1" ht="19.95" customHeight="1" x14ac:dyDescent="0.35">
      <c r="A22" s="36">
        <v>8</v>
      </c>
      <c r="B22" s="33">
        <v>5.8999999999999997E-2</v>
      </c>
      <c r="C22" s="37" t="s">
        <v>89</v>
      </c>
      <c r="D22" s="34" t="s">
        <v>89</v>
      </c>
      <c r="E22" s="34" t="s">
        <v>128</v>
      </c>
      <c r="F22" s="34" t="s">
        <v>85</v>
      </c>
      <c r="G22" s="34" t="s">
        <v>61</v>
      </c>
      <c r="H22" s="34" t="s">
        <v>127</v>
      </c>
      <c r="I22" s="34" t="s">
        <v>84</v>
      </c>
      <c r="J22" s="34" t="s">
        <v>127</v>
      </c>
      <c r="K22" s="34" t="s">
        <v>64</v>
      </c>
      <c r="L22" s="34" t="s">
        <v>85</v>
      </c>
      <c r="M22" s="34" t="s">
        <v>86</v>
      </c>
      <c r="N22" s="34" t="s">
        <v>115</v>
      </c>
      <c r="O22" s="34" t="s">
        <v>129</v>
      </c>
      <c r="P22" s="34" t="s">
        <v>117</v>
      </c>
      <c r="Q22" s="34" t="s">
        <v>126</v>
      </c>
      <c r="R22" s="34" t="s">
        <v>88</v>
      </c>
      <c r="S22" s="34" t="s">
        <v>64</v>
      </c>
      <c r="T22" s="34" t="s">
        <v>67</v>
      </c>
      <c r="U22" s="34" t="s">
        <v>88</v>
      </c>
      <c r="V22" s="34" t="s">
        <v>88</v>
      </c>
      <c r="W22" s="34" t="s">
        <v>128</v>
      </c>
      <c r="X22" s="34" t="s">
        <v>61</v>
      </c>
      <c r="Y22" s="34" t="s">
        <v>64</v>
      </c>
      <c r="Z22" s="34" t="s">
        <v>67</v>
      </c>
      <c r="AA22" s="34" t="s">
        <v>88</v>
      </c>
      <c r="AB22" s="34" t="s">
        <v>67</v>
      </c>
      <c r="AC22" s="34" t="s">
        <v>89</v>
      </c>
      <c r="AD22" s="34" t="s">
        <v>85</v>
      </c>
      <c r="AE22" s="34" t="s">
        <v>61</v>
      </c>
      <c r="AF22" s="34" t="s">
        <v>88</v>
      </c>
      <c r="AG22" s="34" t="s">
        <v>166</v>
      </c>
      <c r="AH22" s="34" t="s">
        <v>67</v>
      </c>
      <c r="AI22" s="34" t="s">
        <v>127</v>
      </c>
    </row>
    <row r="23" spans="1:35" customFormat="1" ht="19.95" customHeight="1" x14ac:dyDescent="0.35">
      <c r="A23" s="35" t="s">
        <v>109</v>
      </c>
      <c r="B23" s="31" t="s">
        <v>170</v>
      </c>
      <c r="C23" s="38" t="s">
        <v>70</v>
      </c>
      <c r="D23" s="31" t="s">
        <v>49</v>
      </c>
      <c r="E23" s="31" t="s">
        <v>74</v>
      </c>
      <c r="F23" s="31" t="s">
        <v>49</v>
      </c>
      <c r="G23" s="31" t="s">
        <v>47</v>
      </c>
      <c r="H23" s="31" t="s">
        <v>81</v>
      </c>
      <c r="I23" s="31" t="s">
        <v>80</v>
      </c>
      <c r="J23" s="31" t="s">
        <v>70</v>
      </c>
      <c r="K23" s="31" t="s">
        <v>73</v>
      </c>
      <c r="L23" s="31" t="s">
        <v>79</v>
      </c>
      <c r="M23" s="31" t="s">
        <v>71</v>
      </c>
      <c r="N23" s="31" t="s">
        <v>76</v>
      </c>
      <c r="O23" s="31" t="s">
        <v>76</v>
      </c>
      <c r="P23" s="31" t="s">
        <v>76</v>
      </c>
      <c r="Q23" s="31" t="s">
        <v>72</v>
      </c>
      <c r="R23" s="31" t="s">
        <v>83</v>
      </c>
      <c r="S23" s="31" t="s">
        <v>73</v>
      </c>
      <c r="T23" s="31" t="s">
        <v>49</v>
      </c>
      <c r="U23" s="31" t="s">
        <v>72</v>
      </c>
      <c r="V23" s="31" t="s">
        <v>79</v>
      </c>
      <c r="W23" s="31" t="s">
        <v>77</v>
      </c>
      <c r="X23" s="31" t="s">
        <v>400</v>
      </c>
      <c r="Y23" s="31" t="s">
        <v>134</v>
      </c>
      <c r="Z23" s="31" t="s">
        <v>131</v>
      </c>
      <c r="AA23" s="31" t="s">
        <v>76</v>
      </c>
      <c r="AB23" s="31" t="s">
        <v>230</v>
      </c>
      <c r="AC23" s="31" t="s">
        <v>162</v>
      </c>
      <c r="AD23" s="31" t="s">
        <v>72</v>
      </c>
      <c r="AE23" s="31" t="s">
        <v>400</v>
      </c>
      <c r="AF23" s="31" t="s">
        <v>81</v>
      </c>
      <c r="AG23" s="31" t="s">
        <v>71</v>
      </c>
      <c r="AH23" s="31" t="s">
        <v>83</v>
      </c>
      <c r="AI23" s="31" t="s">
        <v>108</v>
      </c>
    </row>
    <row r="24" spans="1:35" customFormat="1" ht="19.95" customHeight="1" x14ac:dyDescent="0.35">
      <c r="A24" s="36">
        <v>9</v>
      </c>
      <c r="B24" s="33">
        <v>2.9000000000000001E-2</v>
      </c>
      <c r="C24" s="37" t="s">
        <v>84</v>
      </c>
      <c r="D24" s="34" t="s">
        <v>84</v>
      </c>
      <c r="E24" s="34" t="s">
        <v>84</v>
      </c>
      <c r="F24" s="34" t="s">
        <v>61</v>
      </c>
      <c r="G24" s="34" t="s">
        <v>88</v>
      </c>
      <c r="H24" s="34" t="s">
        <v>88</v>
      </c>
      <c r="I24" s="34" t="s">
        <v>84</v>
      </c>
      <c r="J24" s="34" t="s">
        <v>61</v>
      </c>
      <c r="K24" s="34" t="s">
        <v>88</v>
      </c>
      <c r="L24" s="34" t="s">
        <v>86</v>
      </c>
      <c r="M24" s="34" t="s">
        <v>86</v>
      </c>
      <c r="N24" s="34" t="s">
        <v>64</v>
      </c>
      <c r="O24" s="34" t="s">
        <v>84</v>
      </c>
      <c r="P24" s="34" t="s">
        <v>127</v>
      </c>
      <c r="Q24" s="34" t="s">
        <v>86</v>
      </c>
      <c r="R24" s="34" t="s">
        <v>88</v>
      </c>
      <c r="S24" s="34" t="s">
        <v>85</v>
      </c>
      <c r="T24" s="34" t="s">
        <v>89</v>
      </c>
      <c r="U24" s="34" t="s">
        <v>86</v>
      </c>
      <c r="V24" s="34" t="s">
        <v>86</v>
      </c>
      <c r="W24" s="34" t="s">
        <v>84</v>
      </c>
      <c r="X24" s="34" t="s">
        <v>88</v>
      </c>
      <c r="Y24" s="34" t="s">
        <v>61</v>
      </c>
      <c r="Z24" s="34" t="s">
        <v>64</v>
      </c>
      <c r="AA24" s="34" t="s">
        <v>86</v>
      </c>
      <c r="AB24" s="34" t="s">
        <v>61</v>
      </c>
      <c r="AC24" s="34" t="s">
        <v>61</v>
      </c>
      <c r="AD24" s="34" t="s">
        <v>87</v>
      </c>
      <c r="AE24" s="34" t="s">
        <v>86</v>
      </c>
      <c r="AF24" s="34" t="s">
        <v>86</v>
      </c>
      <c r="AG24" s="34" t="s">
        <v>84</v>
      </c>
      <c r="AH24" s="34" t="s">
        <v>67</v>
      </c>
      <c r="AI24" s="34" t="s">
        <v>85</v>
      </c>
    </row>
    <row r="25" spans="1:35" customFormat="1" ht="19.95" customHeight="1" x14ac:dyDescent="0.35">
      <c r="A25" s="35" t="s">
        <v>73</v>
      </c>
      <c r="B25" s="31" t="s">
        <v>160</v>
      </c>
      <c r="C25" s="38" t="s">
        <v>132</v>
      </c>
      <c r="D25" s="31" t="s">
        <v>78</v>
      </c>
      <c r="E25" s="31" t="s">
        <v>81</v>
      </c>
      <c r="F25" s="31" t="s">
        <v>75</v>
      </c>
      <c r="G25" s="31" t="s">
        <v>163</v>
      </c>
      <c r="H25" s="31" t="s">
        <v>134</v>
      </c>
      <c r="I25" s="31" t="s">
        <v>46</v>
      </c>
      <c r="J25" s="31" t="s">
        <v>163</v>
      </c>
      <c r="K25" s="31" t="s">
        <v>134</v>
      </c>
      <c r="L25" s="31" t="s">
        <v>79</v>
      </c>
      <c r="M25" s="31" t="s">
        <v>83</v>
      </c>
      <c r="N25" s="31" t="s">
        <v>79</v>
      </c>
      <c r="O25" s="31" t="s">
        <v>72</v>
      </c>
      <c r="P25" s="31" t="s">
        <v>79</v>
      </c>
      <c r="Q25" s="31" t="s">
        <v>134</v>
      </c>
      <c r="R25" s="31" t="s">
        <v>72</v>
      </c>
      <c r="S25" s="31" t="s">
        <v>83</v>
      </c>
      <c r="T25" s="31" t="s">
        <v>124</v>
      </c>
      <c r="U25" s="31" t="s">
        <v>72</v>
      </c>
      <c r="V25" s="31" t="s">
        <v>83</v>
      </c>
      <c r="W25" s="31" t="s">
        <v>74</v>
      </c>
      <c r="X25" s="31" t="s">
        <v>79</v>
      </c>
      <c r="Y25" s="31" t="s">
        <v>83</v>
      </c>
      <c r="Z25" s="31" t="s">
        <v>49</v>
      </c>
      <c r="AA25" s="31" t="s">
        <v>79</v>
      </c>
      <c r="AB25" s="31" t="s">
        <v>46</v>
      </c>
      <c r="AC25" s="31" t="s">
        <v>163</v>
      </c>
      <c r="AD25" s="31" t="s">
        <v>83</v>
      </c>
      <c r="AE25" s="31" t="s">
        <v>71</v>
      </c>
      <c r="AF25" s="31" t="s">
        <v>109</v>
      </c>
      <c r="AG25" s="31" t="s">
        <v>79</v>
      </c>
      <c r="AH25" s="31" t="s">
        <v>72</v>
      </c>
      <c r="AI25" s="31" t="s">
        <v>70</v>
      </c>
    </row>
    <row r="26" spans="1:35" customFormat="1" ht="19.95" customHeight="1" x14ac:dyDescent="0.35">
      <c r="A26" s="36">
        <v>10</v>
      </c>
      <c r="B26" s="33">
        <v>1.7999999999999999E-2</v>
      </c>
      <c r="C26" s="37" t="s">
        <v>88</v>
      </c>
      <c r="D26" s="34" t="s">
        <v>84</v>
      </c>
      <c r="E26" s="34">
        <v>0.05</v>
      </c>
      <c r="F26" s="34" t="s">
        <v>88</v>
      </c>
      <c r="G26" s="34" t="s">
        <v>88</v>
      </c>
      <c r="H26" s="34" t="s">
        <v>86</v>
      </c>
      <c r="I26" s="34" t="s">
        <v>84</v>
      </c>
      <c r="J26" s="34" t="s">
        <v>88</v>
      </c>
      <c r="K26" s="34" t="s">
        <v>86</v>
      </c>
      <c r="L26" s="34" t="s">
        <v>86</v>
      </c>
      <c r="M26" s="34" t="s">
        <v>87</v>
      </c>
      <c r="N26" s="34" t="s">
        <v>61</v>
      </c>
      <c r="O26" s="34" t="s">
        <v>87</v>
      </c>
      <c r="P26" s="34" t="s">
        <v>61</v>
      </c>
      <c r="Q26" s="34" t="s">
        <v>212</v>
      </c>
      <c r="R26" s="34" t="s">
        <v>87</v>
      </c>
      <c r="S26" s="34" t="s">
        <v>86</v>
      </c>
      <c r="T26" s="34" t="s">
        <v>85</v>
      </c>
      <c r="U26" s="34" t="s">
        <v>87</v>
      </c>
      <c r="V26" s="34">
        <v>0.01</v>
      </c>
      <c r="W26" s="34" t="s">
        <v>88</v>
      </c>
      <c r="X26" s="34" t="s">
        <v>87</v>
      </c>
      <c r="Y26" s="34" t="s">
        <v>86</v>
      </c>
      <c r="Z26" s="34" t="s">
        <v>64</v>
      </c>
      <c r="AA26" s="34" t="s">
        <v>87</v>
      </c>
      <c r="AB26" s="34" t="s">
        <v>84</v>
      </c>
      <c r="AC26" s="34" t="s">
        <v>84</v>
      </c>
      <c r="AD26" s="34" t="s">
        <v>89</v>
      </c>
      <c r="AE26" s="34" t="s">
        <v>86</v>
      </c>
      <c r="AF26" s="34" t="s">
        <v>86</v>
      </c>
      <c r="AG26" s="34" t="s">
        <v>88</v>
      </c>
      <c r="AH26" s="34" t="s">
        <v>87</v>
      </c>
      <c r="AI26" s="34" t="s">
        <v>84</v>
      </c>
    </row>
    <row r="27" spans="1:35" ht="14.4" x14ac:dyDescent="0.3">
      <c r="A27"/>
      <c r="B27"/>
      <c r="C27"/>
      <c r="D27"/>
      <c r="E27"/>
      <c r="F27"/>
      <c r="G27"/>
      <c r="H27"/>
      <c r="I27"/>
      <c r="J27"/>
      <c r="K27"/>
      <c r="L27"/>
      <c r="M27"/>
      <c r="N27"/>
      <c r="O27"/>
      <c r="P27"/>
      <c r="Q27"/>
      <c r="R27"/>
      <c r="S27"/>
      <c r="T27"/>
      <c r="U27"/>
    </row>
    <row r="28" spans="1:35" ht="14.4" x14ac:dyDescent="0.3">
      <c r="A28"/>
      <c r="B28"/>
      <c r="C28"/>
      <c r="D28"/>
      <c r="E28"/>
      <c r="F28"/>
      <c r="G28"/>
      <c r="H28"/>
      <c r="I28"/>
      <c r="J28"/>
      <c r="K28"/>
      <c r="L28"/>
      <c r="M28"/>
      <c r="N28"/>
      <c r="O28"/>
      <c r="P28"/>
      <c r="Q28"/>
      <c r="R28"/>
      <c r="S28"/>
      <c r="T28"/>
      <c r="U28"/>
    </row>
    <row r="29" spans="1:35" ht="14.4" x14ac:dyDescent="0.3">
      <c r="A29"/>
      <c r="B29"/>
      <c r="C29"/>
      <c r="D29"/>
      <c r="E29"/>
      <c r="F29"/>
      <c r="G29"/>
      <c r="H29"/>
      <c r="I29"/>
      <c r="J29"/>
      <c r="K29"/>
      <c r="L29"/>
      <c r="M29"/>
      <c r="N29"/>
      <c r="O29"/>
      <c r="P29"/>
      <c r="Q29"/>
      <c r="R29"/>
      <c r="S29"/>
      <c r="T29"/>
      <c r="U29"/>
    </row>
    <row r="30" spans="1:35" ht="14.4" x14ac:dyDescent="0.3">
      <c r="A30"/>
      <c r="B30"/>
      <c r="C30"/>
      <c r="D30"/>
      <c r="E30"/>
      <c r="F30"/>
      <c r="G30"/>
      <c r="H30"/>
      <c r="I30"/>
      <c r="J30"/>
      <c r="K30"/>
      <c r="L30"/>
      <c r="M30"/>
      <c r="N30"/>
      <c r="O30"/>
      <c r="P30"/>
      <c r="Q30"/>
      <c r="R30"/>
      <c r="S30"/>
      <c r="T30"/>
      <c r="U30"/>
    </row>
    <row r="31" spans="1:35" ht="14.4" x14ac:dyDescent="0.3">
      <c r="A31"/>
      <c r="B31"/>
      <c r="C31"/>
      <c r="D31"/>
      <c r="E31"/>
      <c r="F31"/>
      <c r="G31"/>
      <c r="H31"/>
      <c r="I31"/>
      <c r="J31"/>
      <c r="K31"/>
      <c r="L31"/>
      <c r="M31"/>
      <c r="N31"/>
      <c r="O31"/>
      <c r="P31"/>
      <c r="Q31"/>
      <c r="R31"/>
      <c r="S31"/>
      <c r="T31"/>
      <c r="U31"/>
    </row>
    <row r="32" spans="1:35" ht="14.4" x14ac:dyDescent="0.3">
      <c r="A32"/>
      <c r="B32"/>
      <c r="C32"/>
      <c r="D32"/>
      <c r="E32"/>
      <c r="F32"/>
      <c r="G32"/>
      <c r="H32"/>
      <c r="I32"/>
      <c r="J32"/>
      <c r="K32"/>
      <c r="L32"/>
      <c r="M32"/>
      <c r="N32"/>
      <c r="O32"/>
      <c r="P32"/>
      <c r="Q32"/>
      <c r="R32"/>
      <c r="S32"/>
      <c r="T32"/>
      <c r="U32"/>
    </row>
  </sheetData>
  <sheetProtection algorithmName="SHA-512" hashValue="Ve1UMJ5bjTG45L/a+kSSidAFkHvk5eqbOxjFVnVTVy1IWSzV0D2Pnwi8yDOUlFQY9NsHwrOFjXV3Ht51b4yhHA==" saltValue="yRcQp/w38KAMqRWvXtZNlA==" spinCount="100000" sheet="1" objects="1" scenarios="1"/>
  <mergeCells count="8">
    <mergeCell ref="W3:AA3"/>
    <mergeCell ref="AB3:AE3"/>
    <mergeCell ref="AF3:AI3"/>
    <mergeCell ref="A2:M2"/>
    <mergeCell ref="C3:D3"/>
    <mergeCell ref="E3:H3"/>
    <mergeCell ref="I3:K3"/>
    <mergeCell ref="L3:V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A7 B5:AI7 B11:AI13 B10 D10:F10 B9:AI9 B8:C8 E8 B26:D26 F26:U26 G8 H10 I8:J8 J10:AI10 L8 N8:P8 R8 U8:Y8 W26:AI26 B15:AI17 B14:X14 Z14:AI14 AA8 AC8 B19:AI25 B18:AB18 AD18:AI18 AE8:AH8 A9 A11 A13 A15 A17 A19 A21 A23 A25"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C1C47-3024-444D-9F76-94ECF96F2BF3}">
  <sheetPr>
    <pageSetUpPr fitToPage="1"/>
  </sheetPr>
  <dimension ref="A1:AI30"/>
  <sheetViews>
    <sheetView showGridLines="0" zoomScale="85" zoomScaleNormal="85" workbookViewId="0">
      <selection activeCell="B1" sqref="B1"/>
    </sheetView>
  </sheetViews>
  <sheetFormatPr defaultColWidth="9.109375" defaultRowHeight="13.8" x14ac:dyDescent="0.25"/>
  <cols>
    <col min="1" max="1" width="32.44140625" style="3" customWidth="1"/>
    <col min="2" max="35" width="10.77734375" style="3" customWidth="1"/>
    <col min="36" max="16384" width="9.109375" style="3"/>
  </cols>
  <sheetData>
    <row r="1" spans="1:35" ht="25.8" x14ac:dyDescent="0.5">
      <c r="A1" s="30" t="str">
        <f>HYPERLINK("#Contents!A1","Return to Contents")</f>
        <v>Return to Contents</v>
      </c>
      <c r="B1" s="29" t="s">
        <v>294</v>
      </c>
      <c r="C1" s="29"/>
      <c r="D1" s="29"/>
      <c r="E1" s="29"/>
      <c r="F1" s="29"/>
      <c r="G1" s="29"/>
      <c r="H1" s="29"/>
      <c r="I1" s="29"/>
      <c r="J1" s="29"/>
      <c r="K1" s="29"/>
      <c r="L1" s="29"/>
      <c r="M1" s="29"/>
      <c r="N1" s="29"/>
      <c r="O1" s="24"/>
      <c r="P1" s="24"/>
      <c r="Q1" s="24"/>
      <c r="R1" s="24"/>
      <c r="S1" s="24"/>
      <c r="T1" s="24"/>
      <c r="U1"/>
    </row>
    <row r="2" spans="1:35" ht="56.4" customHeight="1" thickBot="1" x14ac:dyDescent="0.35">
      <c r="A2" s="195" t="s">
        <v>496</v>
      </c>
      <c r="B2" s="197"/>
      <c r="C2" s="197"/>
      <c r="D2" s="197"/>
      <c r="E2" s="197"/>
      <c r="F2" s="197"/>
      <c r="G2" s="197"/>
      <c r="H2" s="197"/>
      <c r="I2" s="197"/>
      <c r="J2" s="197"/>
      <c r="K2" s="197"/>
      <c r="L2" s="197"/>
      <c r="M2" s="197"/>
      <c r="N2" s="14"/>
      <c r="O2" s="14"/>
      <c r="P2" s="14"/>
      <c r="Q2" s="15"/>
      <c r="R2" s="27"/>
      <c r="S2" s="27"/>
      <c r="T2" s="27"/>
      <c r="U2"/>
    </row>
    <row r="3" spans="1:35" customFormat="1" ht="14.4" customHeight="1" thickTop="1" x14ac:dyDescent="0.3">
      <c r="A3" s="28"/>
      <c r="B3" s="28"/>
      <c r="C3" s="196" t="s">
        <v>90</v>
      </c>
      <c r="D3" s="196"/>
      <c r="E3" s="196" t="s">
        <v>295</v>
      </c>
      <c r="F3" s="196" t="s">
        <v>296</v>
      </c>
      <c r="G3" s="196" t="s">
        <v>297</v>
      </c>
      <c r="H3" s="196"/>
      <c r="I3" s="194" t="s">
        <v>298</v>
      </c>
      <c r="J3" s="194"/>
      <c r="K3" s="194"/>
      <c r="L3" s="194" t="s">
        <v>299</v>
      </c>
      <c r="M3" s="194"/>
      <c r="N3" s="194" t="s">
        <v>300</v>
      </c>
      <c r="O3" s="194"/>
      <c r="P3" s="194"/>
      <c r="Q3" s="194"/>
      <c r="R3" s="194"/>
      <c r="S3" s="194"/>
      <c r="T3" s="194"/>
      <c r="U3" s="194"/>
      <c r="V3" s="194"/>
      <c r="W3" s="194" t="s">
        <v>91</v>
      </c>
      <c r="X3" s="194"/>
      <c r="Y3" s="194"/>
      <c r="Z3" s="194"/>
      <c r="AA3" s="194"/>
      <c r="AB3" s="194" t="s">
        <v>301</v>
      </c>
      <c r="AC3" s="194"/>
      <c r="AD3" s="194"/>
      <c r="AE3" s="194"/>
      <c r="AF3" s="194" t="s">
        <v>302</v>
      </c>
      <c r="AG3" s="194"/>
      <c r="AH3" s="194"/>
      <c r="AI3" s="194"/>
    </row>
    <row r="4" spans="1:35" customFormat="1" ht="49.95" customHeight="1" x14ac:dyDescent="0.3">
      <c r="A4" s="13" t="s">
        <v>1</v>
      </c>
      <c r="B4" s="13" t="s">
        <v>2</v>
      </c>
      <c r="C4" s="13" t="s">
        <v>3</v>
      </c>
      <c r="D4" s="13" t="s">
        <v>4</v>
      </c>
      <c r="E4" s="13" t="s">
        <v>198</v>
      </c>
      <c r="F4" s="13" t="s">
        <v>199</v>
      </c>
      <c r="G4" s="13" t="s">
        <v>200</v>
      </c>
      <c r="H4" s="13" t="s">
        <v>201</v>
      </c>
      <c r="I4" s="13" t="s">
        <v>5</v>
      </c>
      <c r="J4" s="13" t="s">
        <v>6</v>
      </c>
      <c r="K4" s="13" t="s">
        <v>303</v>
      </c>
      <c r="L4" s="13" t="s">
        <v>304</v>
      </c>
      <c r="M4" s="13" t="s">
        <v>305</v>
      </c>
      <c r="N4" s="13" t="s">
        <v>306</v>
      </c>
      <c r="O4" s="13" t="s">
        <v>307</v>
      </c>
      <c r="P4" s="13" t="s">
        <v>308</v>
      </c>
      <c r="Q4" s="13" t="s">
        <v>309</v>
      </c>
      <c r="R4" s="13" t="s">
        <v>310</v>
      </c>
      <c r="S4" s="13" t="s">
        <v>311</v>
      </c>
      <c r="T4" s="13" t="s">
        <v>312</v>
      </c>
      <c r="U4" s="13" t="s">
        <v>313</v>
      </c>
      <c r="V4" s="13" t="s">
        <v>314</v>
      </c>
      <c r="W4" s="13" t="s">
        <v>315</v>
      </c>
      <c r="X4" s="13" t="s">
        <v>316</v>
      </c>
      <c r="Y4" s="13" t="s">
        <v>8</v>
      </c>
      <c r="Z4" s="13" t="s">
        <v>317</v>
      </c>
      <c r="AA4" s="13" t="s">
        <v>318</v>
      </c>
      <c r="AB4" s="13" t="s">
        <v>9</v>
      </c>
      <c r="AC4" s="13" t="s">
        <v>319</v>
      </c>
      <c r="AD4" s="13" t="s">
        <v>7</v>
      </c>
      <c r="AE4" s="13" t="s">
        <v>10</v>
      </c>
      <c r="AF4" s="13" t="s">
        <v>320</v>
      </c>
      <c r="AG4" s="13" t="s">
        <v>321</v>
      </c>
      <c r="AH4" s="13" t="s">
        <v>322</v>
      </c>
      <c r="AI4" s="13" t="s">
        <v>323</v>
      </c>
    </row>
    <row r="5" spans="1:35" customFormat="1" ht="19.95" customHeight="1" x14ac:dyDescent="0.35">
      <c r="A5" s="35" t="s">
        <v>11</v>
      </c>
      <c r="B5" s="31" t="s">
        <v>324</v>
      </c>
      <c r="C5" s="31" t="s">
        <v>279</v>
      </c>
      <c r="D5" s="31" t="s">
        <v>325</v>
      </c>
      <c r="E5" s="31" t="s">
        <v>290</v>
      </c>
      <c r="F5" s="31" t="s">
        <v>326</v>
      </c>
      <c r="G5" s="31" t="s">
        <v>327</v>
      </c>
      <c r="H5" s="31" t="s">
        <v>328</v>
      </c>
      <c r="I5" s="31" t="s">
        <v>329</v>
      </c>
      <c r="J5" s="31" t="s">
        <v>330</v>
      </c>
      <c r="K5" s="31" t="s">
        <v>260</v>
      </c>
      <c r="L5" s="31" t="s">
        <v>331</v>
      </c>
      <c r="M5" s="31" t="s">
        <v>332</v>
      </c>
      <c r="N5" s="31" t="s">
        <v>278</v>
      </c>
      <c r="O5" s="31" t="s">
        <v>333</v>
      </c>
      <c r="P5" s="31" t="s">
        <v>108</v>
      </c>
      <c r="Q5" s="31" t="s">
        <v>230</v>
      </c>
      <c r="R5" s="31" t="s">
        <v>191</v>
      </c>
      <c r="S5" s="31" t="s">
        <v>334</v>
      </c>
      <c r="T5" s="31" t="s">
        <v>335</v>
      </c>
      <c r="U5" s="31" t="s">
        <v>78</v>
      </c>
      <c r="V5" s="31" t="s">
        <v>25</v>
      </c>
      <c r="W5" s="31" t="s">
        <v>225</v>
      </c>
      <c r="X5" s="31" t="s">
        <v>336</v>
      </c>
      <c r="Y5" s="31" t="s">
        <v>337</v>
      </c>
      <c r="Z5" s="31" t="s">
        <v>250</v>
      </c>
      <c r="AA5" s="31" t="s">
        <v>338</v>
      </c>
      <c r="AB5" s="31" t="s">
        <v>339</v>
      </c>
      <c r="AC5" s="31" t="s">
        <v>340</v>
      </c>
      <c r="AD5" s="31" t="s">
        <v>160</v>
      </c>
      <c r="AE5" s="31" t="s">
        <v>341</v>
      </c>
      <c r="AF5" s="31" t="s">
        <v>342</v>
      </c>
      <c r="AG5" s="31" t="s">
        <v>241</v>
      </c>
      <c r="AH5" s="31" t="s">
        <v>109</v>
      </c>
      <c r="AI5" s="31" t="s">
        <v>343</v>
      </c>
    </row>
    <row r="6" spans="1:35" customFormat="1" ht="19.95" customHeight="1" x14ac:dyDescent="0.35">
      <c r="A6" s="36" t="s">
        <v>20</v>
      </c>
      <c r="B6" s="32" t="s">
        <v>479</v>
      </c>
      <c r="C6" s="32" t="s">
        <v>409</v>
      </c>
      <c r="D6" s="32" t="s">
        <v>346</v>
      </c>
      <c r="E6" s="32" t="s">
        <v>112</v>
      </c>
      <c r="F6" s="32" t="s">
        <v>410</v>
      </c>
      <c r="G6" s="32" t="s">
        <v>237</v>
      </c>
      <c r="H6" s="32" t="s">
        <v>348</v>
      </c>
      <c r="I6" s="32" t="s">
        <v>359</v>
      </c>
      <c r="J6" s="32" t="s">
        <v>454</v>
      </c>
      <c r="K6" s="32" t="s">
        <v>351</v>
      </c>
      <c r="L6" s="32" t="s">
        <v>412</v>
      </c>
      <c r="M6" s="32" t="s">
        <v>352</v>
      </c>
      <c r="N6" s="32" t="s">
        <v>121</v>
      </c>
      <c r="O6" s="32" t="s">
        <v>158</v>
      </c>
      <c r="P6" s="32" t="s">
        <v>122</v>
      </c>
      <c r="Q6" s="32" t="s">
        <v>230</v>
      </c>
      <c r="R6" s="32" t="s">
        <v>45</v>
      </c>
      <c r="S6" s="32" t="s">
        <v>480</v>
      </c>
      <c r="T6" s="32" t="s">
        <v>354</v>
      </c>
      <c r="U6" s="32" t="s">
        <v>70</v>
      </c>
      <c r="V6" s="32" t="s">
        <v>277</v>
      </c>
      <c r="W6" s="32" t="s">
        <v>356</v>
      </c>
      <c r="X6" s="32" t="s">
        <v>357</v>
      </c>
      <c r="Y6" s="32" t="s">
        <v>18</v>
      </c>
      <c r="Z6" s="32" t="s">
        <v>455</v>
      </c>
      <c r="AA6" s="32" t="s">
        <v>419</v>
      </c>
      <c r="AB6" s="32" t="s">
        <v>349</v>
      </c>
      <c r="AC6" s="32" t="s">
        <v>481</v>
      </c>
      <c r="AD6" s="32" t="s">
        <v>82</v>
      </c>
      <c r="AE6" s="32" t="s">
        <v>411</v>
      </c>
      <c r="AF6" s="32" t="s">
        <v>362</v>
      </c>
      <c r="AG6" s="32" t="s">
        <v>363</v>
      </c>
      <c r="AH6" s="32" t="s">
        <v>400</v>
      </c>
      <c r="AI6" s="32" t="s">
        <v>422</v>
      </c>
    </row>
    <row r="7" spans="1:35" customFormat="1" ht="19.95" customHeight="1" x14ac:dyDescent="0.35">
      <c r="A7" s="35" t="s">
        <v>73</v>
      </c>
      <c r="B7" s="31" t="s">
        <v>482</v>
      </c>
      <c r="C7" s="31" t="s">
        <v>483</v>
      </c>
      <c r="D7" s="31" t="s">
        <v>484</v>
      </c>
      <c r="E7" s="31" t="s">
        <v>403</v>
      </c>
      <c r="F7" s="31" t="s">
        <v>112</v>
      </c>
      <c r="G7" s="31" t="s">
        <v>217</v>
      </c>
      <c r="H7" s="31" t="s">
        <v>485</v>
      </c>
      <c r="I7" s="31" t="s">
        <v>332</v>
      </c>
      <c r="J7" s="31" t="s">
        <v>486</v>
      </c>
      <c r="K7" s="31" t="s">
        <v>259</v>
      </c>
      <c r="L7" s="31" t="s">
        <v>108</v>
      </c>
      <c r="M7" s="31" t="s">
        <v>425</v>
      </c>
      <c r="N7" s="31" t="s">
        <v>163</v>
      </c>
      <c r="O7" s="31" t="s">
        <v>156</v>
      </c>
      <c r="P7" s="31" t="s">
        <v>132</v>
      </c>
      <c r="Q7" s="31" t="s">
        <v>400</v>
      </c>
      <c r="R7" s="31" t="s">
        <v>78</v>
      </c>
      <c r="S7" s="31" t="s">
        <v>45</v>
      </c>
      <c r="T7" s="31" t="s">
        <v>444</v>
      </c>
      <c r="U7" s="31" t="s">
        <v>71</v>
      </c>
      <c r="V7" s="31" t="s">
        <v>152</v>
      </c>
      <c r="W7" s="31" t="s">
        <v>438</v>
      </c>
      <c r="X7" s="31" t="s">
        <v>276</v>
      </c>
      <c r="Y7" s="31" t="s">
        <v>43</v>
      </c>
      <c r="Z7" s="31" t="s">
        <v>22</v>
      </c>
      <c r="AA7" s="31" t="s">
        <v>112</v>
      </c>
      <c r="AB7" s="31" t="s">
        <v>379</v>
      </c>
      <c r="AC7" s="31" t="s">
        <v>430</v>
      </c>
      <c r="AD7" s="31" t="s">
        <v>71</v>
      </c>
      <c r="AE7" s="31" t="s">
        <v>487</v>
      </c>
      <c r="AF7" s="31" t="s">
        <v>488</v>
      </c>
      <c r="AG7" s="31" t="s">
        <v>50</v>
      </c>
      <c r="AH7" s="31" t="s">
        <v>79</v>
      </c>
      <c r="AI7" s="31" t="s">
        <v>489</v>
      </c>
    </row>
    <row r="8" spans="1:35" customFormat="1" ht="19.95" customHeight="1" x14ac:dyDescent="0.35">
      <c r="A8" s="36">
        <v>10</v>
      </c>
      <c r="B8" s="33">
        <v>0.318</v>
      </c>
      <c r="C8" s="37">
        <v>0.32</v>
      </c>
      <c r="D8" s="34" t="s">
        <v>42</v>
      </c>
      <c r="E8" s="34" t="s">
        <v>52</v>
      </c>
      <c r="F8" s="34" t="s">
        <v>58</v>
      </c>
      <c r="G8" s="34">
        <v>0.32</v>
      </c>
      <c r="H8" s="34">
        <v>0.41</v>
      </c>
      <c r="I8" s="34" t="s">
        <v>113</v>
      </c>
      <c r="J8" s="34">
        <v>0.32</v>
      </c>
      <c r="K8" s="34">
        <v>0.37</v>
      </c>
      <c r="L8" s="34">
        <v>0.28000000000000003</v>
      </c>
      <c r="M8" s="34">
        <v>0.42</v>
      </c>
      <c r="N8" s="34" t="s">
        <v>39</v>
      </c>
      <c r="O8" s="34" t="s">
        <v>113</v>
      </c>
      <c r="P8" s="34">
        <v>0.43</v>
      </c>
      <c r="Q8" s="34" t="s">
        <v>66</v>
      </c>
      <c r="R8" s="34" t="s">
        <v>36</v>
      </c>
      <c r="S8" s="34" t="s">
        <v>39</v>
      </c>
      <c r="T8" s="34">
        <v>0.28000000000000003</v>
      </c>
      <c r="U8" s="34" t="s">
        <v>126</v>
      </c>
      <c r="V8" s="34">
        <v>0.3</v>
      </c>
      <c r="W8" s="34" t="s">
        <v>52</v>
      </c>
      <c r="X8" s="34">
        <v>0.36</v>
      </c>
      <c r="Y8" s="34" t="s">
        <v>38</v>
      </c>
      <c r="Z8" s="34">
        <v>0.24</v>
      </c>
      <c r="AA8" s="34">
        <v>0.36</v>
      </c>
      <c r="AB8" s="34">
        <v>0.28999999999999998</v>
      </c>
      <c r="AC8" s="34" t="s">
        <v>57</v>
      </c>
      <c r="AD8" s="34" t="s">
        <v>68</v>
      </c>
      <c r="AE8" s="34" t="s">
        <v>54</v>
      </c>
      <c r="AF8" s="34" t="s">
        <v>56</v>
      </c>
      <c r="AG8" s="34" t="s">
        <v>38</v>
      </c>
      <c r="AH8" s="34" t="s">
        <v>38</v>
      </c>
      <c r="AI8" s="34" t="s">
        <v>58</v>
      </c>
    </row>
    <row r="9" spans="1:35" customFormat="1" ht="19.95" customHeight="1" x14ac:dyDescent="0.35">
      <c r="A9" s="35" t="s">
        <v>109</v>
      </c>
      <c r="B9" s="31" t="s">
        <v>490</v>
      </c>
      <c r="C9" s="38" t="s">
        <v>487</v>
      </c>
      <c r="D9" s="31" t="s">
        <v>267</v>
      </c>
      <c r="E9" s="31" t="s">
        <v>230</v>
      </c>
      <c r="F9" s="31" t="s">
        <v>247</v>
      </c>
      <c r="G9" s="31" t="s">
        <v>491</v>
      </c>
      <c r="H9" s="31" t="s">
        <v>229</v>
      </c>
      <c r="I9" s="31" t="s">
        <v>492</v>
      </c>
      <c r="J9" s="31" t="s">
        <v>27</v>
      </c>
      <c r="K9" s="31" t="s">
        <v>187</v>
      </c>
      <c r="L9" s="31" t="s">
        <v>26</v>
      </c>
      <c r="M9" s="31" t="s">
        <v>152</v>
      </c>
      <c r="N9" s="31" t="s">
        <v>80</v>
      </c>
      <c r="O9" s="31" t="s">
        <v>432</v>
      </c>
      <c r="P9" s="31" t="s">
        <v>134</v>
      </c>
      <c r="Q9" s="31" t="s">
        <v>74</v>
      </c>
      <c r="R9" s="31" t="s">
        <v>77</v>
      </c>
      <c r="S9" s="31" t="s">
        <v>472</v>
      </c>
      <c r="T9" s="31" t="s">
        <v>437</v>
      </c>
      <c r="U9" s="31" t="s">
        <v>73</v>
      </c>
      <c r="V9" s="31" t="s">
        <v>151</v>
      </c>
      <c r="W9" s="31" t="s">
        <v>466</v>
      </c>
      <c r="X9" s="31" t="s">
        <v>363</v>
      </c>
      <c r="Y9" s="31" t="s">
        <v>436</v>
      </c>
      <c r="Z9" s="31" t="s">
        <v>223</v>
      </c>
      <c r="AA9" s="31" t="s">
        <v>222</v>
      </c>
      <c r="AB9" s="31" t="s">
        <v>426</v>
      </c>
      <c r="AC9" s="31" t="s">
        <v>22</v>
      </c>
      <c r="AD9" s="31" t="s">
        <v>71</v>
      </c>
      <c r="AE9" s="31" t="s">
        <v>140</v>
      </c>
      <c r="AF9" s="31" t="s">
        <v>461</v>
      </c>
      <c r="AG9" s="31" t="s">
        <v>78</v>
      </c>
      <c r="AH9" s="31" t="s">
        <v>72</v>
      </c>
      <c r="AI9" s="31" t="s">
        <v>493</v>
      </c>
    </row>
    <row r="10" spans="1:35" customFormat="1" ht="19.95" customHeight="1" x14ac:dyDescent="0.35">
      <c r="A10" s="36">
        <v>9</v>
      </c>
      <c r="B10" s="33">
        <v>0.219</v>
      </c>
      <c r="C10" s="37" t="s">
        <v>58</v>
      </c>
      <c r="D10" s="34" t="s">
        <v>166</v>
      </c>
      <c r="E10" s="34" t="s">
        <v>166</v>
      </c>
      <c r="F10" s="34" t="s">
        <v>129</v>
      </c>
      <c r="G10" s="34" t="s">
        <v>114</v>
      </c>
      <c r="H10" s="34" t="s">
        <v>104</v>
      </c>
      <c r="I10" s="34" t="s">
        <v>68</v>
      </c>
      <c r="J10" s="34" t="s">
        <v>118</v>
      </c>
      <c r="K10" s="34" t="s">
        <v>66</v>
      </c>
      <c r="L10" s="34" t="s">
        <v>119</v>
      </c>
      <c r="M10" s="34" t="s">
        <v>154</v>
      </c>
      <c r="N10" s="34">
        <v>0.42</v>
      </c>
      <c r="O10" s="34">
        <v>0.28000000000000003</v>
      </c>
      <c r="P10" s="34" t="s">
        <v>126</v>
      </c>
      <c r="Q10" s="34" t="s">
        <v>118</v>
      </c>
      <c r="R10" s="34" t="s">
        <v>117</v>
      </c>
      <c r="S10" s="34" t="s">
        <v>54</v>
      </c>
      <c r="T10" s="34" t="s">
        <v>166</v>
      </c>
      <c r="U10" s="34">
        <v>0.36</v>
      </c>
      <c r="V10" s="34" t="s">
        <v>114</v>
      </c>
      <c r="W10" s="34">
        <v>0.32</v>
      </c>
      <c r="X10" s="34">
        <v>0.25</v>
      </c>
      <c r="Y10" s="34" t="s">
        <v>57</v>
      </c>
      <c r="Z10" s="34" t="s">
        <v>166</v>
      </c>
      <c r="AA10" s="34" t="s">
        <v>212</v>
      </c>
      <c r="AB10" s="34">
        <v>0.25</v>
      </c>
      <c r="AC10" s="34" t="s">
        <v>66</v>
      </c>
      <c r="AD10" s="34">
        <v>0.23</v>
      </c>
      <c r="AE10" s="34" t="s">
        <v>65</v>
      </c>
      <c r="AF10" s="34" t="s">
        <v>117</v>
      </c>
      <c r="AG10" s="34">
        <v>0.21</v>
      </c>
      <c r="AH10" s="34" t="s">
        <v>88</v>
      </c>
      <c r="AI10" s="34">
        <v>0.26</v>
      </c>
    </row>
    <row r="11" spans="1:35" customFormat="1" ht="19.95" customHeight="1" x14ac:dyDescent="0.35">
      <c r="A11" s="35" t="s">
        <v>400</v>
      </c>
      <c r="B11" s="31" t="s">
        <v>494</v>
      </c>
      <c r="C11" s="38" t="s">
        <v>176</v>
      </c>
      <c r="D11" s="31" t="s">
        <v>442</v>
      </c>
      <c r="E11" s="31" t="s">
        <v>75</v>
      </c>
      <c r="F11" s="31" t="s">
        <v>406</v>
      </c>
      <c r="G11" s="31" t="s">
        <v>474</v>
      </c>
      <c r="H11" s="31" t="s">
        <v>165</v>
      </c>
      <c r="I11" s="31" t="s">
        <v>106</v>
      </c>
      <c r="J11" s="31" t="s">
        <v>93</v>
      </c>
      <c r="K11" s="31" t="s">
        <v>157</v>
      </c>
      <c r="L11" s="31" t="s">
        <v>48</v>
      </c>
      <c r="M11" s="31" t="s">
        <v>161</v>
      </c>
      <c r="N11" s="31" t="s">
        <v>74</v>
      </c>
      <c r="O11" s="31" t="s">
        <v>77</v>
      </c>
      <c r="P11" s="31" t="s">
        <v>134</v>
      </c>
      <c r="Q11" s="31" t="s">
        <v>163</v>
      </c>
      <c r="R11" s="31" t="s">
        <v>76</v>
      </c>
      <c r="S11" s="31" t="s">
        <v>46</v>
      </c>
      <c r="T11" s="31" t="s">
        <v>153</v>
      </c>
      <c r="U11" s="31" t="s">
        <v>79</v>
      </c>
      <c r="V11" s="31" t="s">
        <v>43</v>
      </c>
      <c r="W11" s="31" t="s">
        <v>108</v>
      </c>
      <c r="X11" s="31" t="s">
        <v>290</v>
      </c>
      <c r="Y11" s="31" t="s">
        <v>162</v>
      </c>
      <c r="Z11" s="31" t="s">
        <v>447</v>
      </c>
      <c r="AA11" s="31" t="s">
        <v>183</v>
      </c>
      <c r="AB11" s="31" t="s">
        <v>228</v>
      </c>
      <c r="AC11" s="31" t="s">
        <v>232</v>
      </c>
      <c r="AD11" s="31" t="s">
        <v>79</v>
      </c>
      <c r="AE11" s="31" t="s">
        <v>395</v>
      </c>
      <c r="AF11" s="31" t="s">
        <v>19</v>
      </c>
      <c r="AG11" s="31" t="s">
        <v>47</v>
      </c>
      <c r="AH11" s="31" t="s">
        <v>83</v>
      </c>
      <c r="AI11" s="31" t="s">
        <v>495</v>
      </c>
    </row>
    <row r="12" spans="1:35" customFormat="1" ht="19.95" customHeight="1" x14ac:dyDescent="0.35">
      <c r="A12" s="36">
        <v>8</v>
      </c>
      <c r="B12" s="33">
        <v>0.11799999999999999</v>
      </c>
      <c r="C12" s="37" t="s">
        <v>115</v>
      </c>
      <c r="D12" s="34" t="s">
        <v>126</v>
      </c>
      <c r="E12" s="34" t="s">
        <v>127</v>
      </c>
      <c r="F12" s="34" t="s">
        <v>212</v>
      </c>
      <c r="G12" s="34" t="s">
        <v>116</v>
      </c>
      <c r="H12" s="34" t="s">
        <v>127</v>
      </c>
      <c r="I12" s="34" t="s">
        <v>116</v>
      </c>
      <c r="J12" s="34" t="s">
        <v>154</v>
      </c>
      <c r="K12" s="34" t="s">
        <v>67</v>
      </c>
      <c r="L12" s="34" t="s">
        <v>126</v>
      </c>
      <c r="M12" s="34" t="s">
        <v>127</v>
      </c>
      <c r="N12" s="34" t="s">
        <v>166</v>
      </c>
      <c r="O12" s="34" t="s">
        <v>116</v>
      </c>
      <c r="P12" s="34" t="s">
        <v>154</v>
      </c>
      <c r="Q12" s="34" t="s">
        <v>180</v>
      </c>
      <c r="R12" s="34" t="s">
        <v>61</v>
      </c>
      <c r="S12" s="34" t="s">
        <v>128</v>
      </c>
      <c r="T12" s="34" t="s">
        <v>126</v>
      </c>
      <c r="U12" s="34" t="s">
        <v>127</v>
      </c>
      <c r="V12" s="34" t="s">
        <v>117</v>
      </c>
      <c r="W12" s="34" t="s">
        <v>116</v>
      </c>
      <c r="X12" s="34" t="s">
        <v>166</v>
      </c>
      <c r="Y12" s="34" t="s">
        <v>154</v>
      </c>
      <c r="Z12" s="34" t="s">
        <v>126</v>
      </c>
      <c r="AA12" s="34" t="s">
        <v>89</v>
      </c>
      <c r="AB12" s="34" t="s">
        <v>126</v>
      </c>
      <c r="AC12" s="34" t="s">
        <v>126</v>
      </c>
      <c r="AD12" s="34" t="s">
        <v>67</v>
      </c>
      <c r="AE12" s="34" t="s">
        <v>128</v>
      </c>
      <c r="AF12" s="34" t="s">
        <v>115</v>
      </c>
      <c r="AG12" s="34" t="s">
        <v>126</v>
      </c>
      <c r="AH12" s="34" t="s">
        <v>67</v>
      </c>
      <c r="AI12" s="34" t="s">
        <v>116</v>
      </c>
    </row>
    <row r="13" spans="1:35" customFormat="1" ht="19.95" customHeight="1" x14ac:dyDescent="0.35">
      <c r="A13" s="35" t="s">
        <v>81</v>
      </c>
      <c r="B13" s="31" t="s">
        <v>240</v>
      </c>
      <c r="C13" s="38" t="s">
        <v>17</v>
      </c>
      <c r="D13" s="31" t="s">
        <v>293</v>
      </c>
      <c r="E13" s="31" t="s">
        <v>109</v>
      </c>
      <c r="F13" s="31" t="s">
        <v>19</v>
      </c>
      <c r="G13" s="31" t="s">
        <v>472</v>
      </c>
      <c r="H13" s="31" t="s">
        <v>130</v>
      </c>
      <c r="I13" s="31" t="s">
        <v>406</v>
      </c>
      <c r="J13" s="31" t="s">
        <v>98</v>
      </c>
      <c r="K13" s="31" t="s">
        <v>43</v>
      </c>
      <c r="L13" s="31" t="s">
        <v>75</v>
      </c>
      <c r="M13" s="31" t="s">
        <v>44</v>
      </c>
      <c r="N13" s="31" t="s">
        <v>79</v>
      </c>
      <c r="O13" s="31" t="s">
        <v>77</v>
      </c>
      <c r="P13" s="31" t="s">
        <v>79</v>
      </c>
      <c r="Q13" s="31" t="s">
        <v>79</v>
      </c>
      <c r="R13" s="31" t="s">
        <v>71</v>
      </c>
      <c r="S13" s="31" t="s">
        <v>48</v>
      </c>
      <c r="T13" s="31" t="s">
        <v>45</v>
      </c>
      <c r="U13" s="31" t="s">
        <v>83</v>
      </c>
      <c r="V13" s="31" t="s">
        <v>48</v>
      </c>
      <c r="W13" s="31" t="s">
        <v>165</v>
      </c>
      <c r="X13" s="31" t="s">
        <v>139</v>
      </c>
      <c r="Y13" s="31" t="s">
        <v>133</v>
      </c>
      <c r="Z13" s="31" t="s">
        <v>51</v>
      </c>
      <c r="AA13" s="31" t="s">
        <v>447</v>
      </c>
      <c r="AB13" s="31" t="s">
        <v>159</v>
      </c>
      <c r="AC13" s="31" t="s">
        <v>49</v>
      </c>
      <c r="AD13" s="31" t="s">
        <v>134</v>
      </c>
      <c r="AE13" s="31" t="s">
        <v>19</v>
      </c>
      <c r="AF13" s="31" t="s">
        <v>404</v>
      </c>
      <c r="AG13" s="31" t="s">
        <v>77</v>
      </c>
      <c r="AH13" s="31" t="s">
        <v>79</v>
      </c>
      <c r="AI13" s="31" t="s">
        <v>470</v>
      </c>
    </row>
    <row r="14" spans="1:35" customFormat="1" ht="19.95" customHeight="1" x14ac:dyDescent="0.35">
      <c r="A14" s="36">
        <v>7</v>
      </c>
      <c r="B14" s="33">
        <v>0.106</v>
      </c>
      <c r="C14" s="37" t="s">
        <v>67</v>
      </c>
      <c r="D14" s="34" t="s">
        <v>126</v>
      </c>
      <c r="E14" s="34" t="s">
        <v>85</v>
      </c>
      <c r="F14" s="34" t="s">
        <v>154</v>
      </c>
      <c r="G14" s="34" t="s">
        <v>116</v>
      </c>
      <c r="H14" s="34" t="s">
        <v>67</v>
      </c>
      <c r="I14" s="34" t="s">
        <v>154</v>
      </c>
      <c r="J14" s="34" t="s">
        <v>128</v>
      </c>
      <c r="K14" s="34" t="s">
        <v>67</v>
      </c>
      <c r="L14" s="34" t="s">
        <v>67</v>
      </c>
      <c r="M14" s="34" t="s">
        <v>116</v>
      </c>
      <c r="N14" s="34" t="s">
        <v>85</v>
      </c>
      <c r="O14" s="34" t="s">
        <v>126</v>
      </c>
      <c r="P14" s="34" t="s">
        <v>89</v>
      </c>
      <c r="Q14" s="34" t="s">
        <v>85</v>
      </c>
      <c r="R14" s="34" t="s">
        <v>89</v>
      </c>
      <c r="S14" s="34" t="s">
        <v>128</v>
      </c>
      <c r="T14" s="34" t="s">
        <v>154</v>
      </c>
      <c r="U14" s="34" t="s">
        <v>84</v>
      </c>
      <c r="V14" s="34" t="s">
        <v>67</v>
      </c>
      <c r="W14" s="34" t="s">
        <v>67</v>
      </c>
      <c r="X14" s="34" t="s">
        <v>115</v>
      </c>
      <c r="Y14" s="34" t="s">
        <v>67</v>
      </c>
      <c r="Z14" s="34" t="s">
        <v>154</v>
      </c>
      <c r="AA14" s="34" t="s">
        <v>115</v>
      </c>
      <c r="AB14" s="34" t="s">
        <v>116</v>
      </c>
      <c r="AC14" s="34" t="s">
        <v>64</v>
      </c>
      <c r="AD14" s="34">
        <v>0.27</v>
      </c>
      <c r="AE14" s="34" t="s">
        <v>115</v>
      </c>
      <c r="AF14" s="34" t="s">
        <v>115</v>
      </c>
      <c r="AG14" s="34" t="s">
        <v>128</v>
      </c>
      <c r="AH14" s="34" t="s">
        <v>104</v>
      </c>
      <c r="AI14" s="34" t="s">
        <v>115</v>
      </c>
    </row>
    <row r="15" spans="1:35" customFormat="1" ht="19.95" customHeight="1" x14ac:dyDescent="0.35">
      <c r="A15" s="35" t="s">
        <v>74</v>
      </c>
      <c r="B15" s="31" t="s">
        <v>276</v>
      </c>
      <c r="C15" s="38" t="s">
        <v>460</v>
      </c>
      <c r="D15" s="31" t="s">
        <v>158</v>
      </c>
      <c r="E15" s="31" t="s">
        <v>69</v>
      </c>
      <c r="F15" s="31" t="s">
        <v>12</v>
      </c>
      <c r="G15" s="31" t="s">
        <v>123</v>
      </c>
      <c r="H15" s="31" t="s">
        <v>70</v>
      </c>
      <c r="I15" s="31" t="s">
        <v>123</v>
      </c>
      <c r="J15" s="31" t="s">
        <v>437</v>
      </c>
      <c r="K15" s="31" t="s">
        <v>49</v>
      </c>
      <c r="L15" s="31" t="s">
        <v>400</v>
      </c>
      <c r="M15" s="31" t="s">
        <v>23</v>
      </c>
      <c r="N15" s="31" t="s">
        <v>83</v>
      </c>
      <c r="O15" s="31" t="s">
        <v>109</v>
      </c>
      <c r="P15" s="31" t="s">
        <v>76</v>
      </c>
      <c r="Q15" s="31" t="s">
        <v>83</v>
      </c>
      <c r="R15" s="31" t="s">
        <v>400</v>
      </c>
      <c r="S15" s="31" t="s">
        <v>400</v>
      </c>
      <c r="T15" s="31" t="s">
        <v>121</v>
      </c>
      <c r="U15" s="31" t="s">
        <v>72</v>
      </c>
      <c r="V15" s="31" t="s">
        <v>132</v>
      </c>
      <c r="W15" s="31" t="s">
        <v>162</v>
      </c>
      <c r="X15" s="31" t="s">
        <v>230</v>
      </c>
      <c r="Y15" s="31" t="s">
        <v>109</v>
      </c>
      <c r="Z15" s="31" t="s">
        <v>50</v>
      </c>
      <c r="AA15" s="31" t="s">
        <v>222</v>
      </c>
      <c r="AB15" s="31" t="s">
        <v>136</v>
      </c>
      <c r="AC15" s="31" t="s">
        <v>80</v>
      </c>
      <c r="AD15" s="31" t="s">
        <v>83</v>
      </c>
      <c r="AE15" s="31" t="s">
        <v>227</v>
      </c>
      <c r="AF15" s="31" t="s">
        <v>402</v>
      </c>
      <c r="AG15" s="31" t="s">
        <v>109</v>
      </c>
      <c r="AH15" s="31" t="s">
        <v>83</v>
      </c>
      <c r="AI15" s="31" t="s">
        <v>263</v>
      </c>
    </row>
    <row r="16" spans="1:35" customFormat="1" ht="19.95" customHeight="1" x14ac:dyDescent="0.35">
      <c r="A16" s="36">
        <v>6</v>
      </c>
      <c r="B16" s="33">
        <v>9.1999999999999998E-2</v>
      </c>
      <c r="C16" s="37" t="s">
        <v>127</v>
      </c>
      <c r="D16" s="34" t="s">
        <v>128</v>
      </c>
      <c r="E16" s="34" t="s">
        <v>117</v>
      </c>
      <c r="F16" s="34" t="s">
        <v>64</v>
      </c>
      <c r="G16" s="34" t="s">
        <v>67</v>
      </c>
      <c r="H16" s="34" t="s">
        <v>64</v>
      </c>
      <c r="I16" s="34" t="s">
        <v>67</v>
      </c>
      <c r="J16" s="34" t="s">
        <v>128</v>
      </c>
      <c r="K16" s="34" t="s">
        <v>64</v>
      </c>
      <c r="L16" s="34" t="s">
        <v>85</v>
      </c>
      <c r="M16" s="34" t="s">
        <v>154</v>
      </c>
      <c r="N16" s="34" t="s">
        <v>86</v>
      </c>
      <c r="O16" s="34" t="s">
        <v>128</v>
      </c>
      <c r="P16" s="34" t="s">
        <v>67</v>
      </c>
      <c r="Q16" s="34" t="s">
        <v>84</v>
      </c>
      <c r="R16" s="34" t="s">
        <v>116</v>
      </c>
      <c r="S16" s="34" t="s">
        <v>61</v>
      </c>
      <c r="T16" s="34" t="s">
        <v>127</v>
      </c>
      <c r="U16" s="34" t="s">
        <v>86</v>
      </c>
      <c r="V16" s="34" t="s">
        <v>64</v>
      </c>
      <c r="W16" s="34" t="s">
        <v>85</v>
      </c>
      <c r="X16" s="34" t="s">
        <v>89</v>
      </c>
      <c r="Y16" s="34" t="s">
        <v>64</v>
      </c>
      <c r="Z16" s="34" t="s">
        <v>127</v>
      </c>
      <c r="AA16" s="34" t="s">
        <v>212</v>
      </c>
      <c r="AB16" s="34" t="s">
        <v>64</v>
      </c>
      <c r="AC16" s="34" t="s">
        <v>61</v>
      </c>
      <c r="AD16" s="34" t="s">
        <v>61</v>
      </c>
      <c r="AE16" s="34" t="s">
        <v>126</v>
      </c>
      <c r="AF16" s="34" t="s">
        <v>116</v>
      </c>
      <c r="AG16" s="34" t="s">
        <v>127</v>
      </c>
      <c r="AH16" s="34" t="s">
        <v>126</v>
      </c>
      <c r="AI16" s="34" t="s">
        <v>64</v>
      </c>
    </row>
    <row r="17" spans="1:35" customFormat="1" ht="19.95" customHeight="1" x14ac:dyDescent="0.35">
      <c r="A17" s="35" t="s">
        <v>134</v>
      </c>
      <c r="B17" s="31" t="s">
        <v>106</v>
      </c>
      <c r="C17" s="38" t="s">
        <v>130</v>
      </c>
      <c r="D17" s="31" t="s">
        <v>136</v>
      </c>
      <c r="E17" s="31" t="s">
        <v>132</v>
      </c>
      <c r="F17" s="31" t="s">
        <v>156</v>
      </c>
      <c r="G17" s="31" t="s">
        <v>70</v>
      </c>
      <c r="H17" s="31" t="s">
        <v>132</v>
      </c>
      <c r="I17" s="31" t="s">
        <v>121</v>
      </c>
      <c r="J17" s="31" t="s">
        <v>78</v>
      </c>
      <c r="K17" s="31" t="s">
        <v>48</v>
      </c>
      <c r="L17" s="31" t="s">
        <v>79</v>
      </c>
      <c r="M17" s="31" t="s">
        <v>80</v>
      </c>
      <c r="N17" s="31" t="s">
        <v>83</v>
      </c>
      <c r="O17" s="31" t="s">
        <v>71</v>
      </c>
      <c r="P17" s="31" t="s">
        <v>83</v>
      </c>
      <c r="Q17" s="31" t="s">
        <v>72</v>
      </c>
      <c r="R17" s="31" t="s">
        <v>163</v>
      </c>
      <c r="S17" s="31" t="s">
        <v>81</v>
      </c>
      <c r="T17" s="31" t="s">
        <v>48</v>
      </c>
      <c r="U17" s="31" t="s">
        <v>79</v>
      </c>
      <c r="V17" s="31" t="s">
        <v>162</v>
      </c>
      <c r="W17" s="31" t="s">
        <v>73</v>
      </c>
      <c r="X17" s="31" t="s">
        <v>75</v>
      </c>
      <c r="Y17" s="31" t="s">
        <v>76</v>
      </c>
      <c r="Z17" s="31" t="s">
        <v>82</v>
      </c>
      <c r="AA17" s="31" t="s">
        <v>122</v>
      </c>
      <c r="AB17" s="31" t="s">
        <v>164</v>
      </c>
      <c r="AC17" s="31" t="s">
        <v>75</v>
      </c>
      <c r="AD17" s="31" t="s">
        <v>83</v>
      </c>
      <c r="AE17" s="31" t="s">
        <v>231</v>
      </c>
      <c r="AF17" s="31" t="s">
        <v>161</v>
      </c>
      <c r="AG17" s="31" t="s">
        <v>400</v>
      </c>
      <c r="AH17" s="31" t="s">
        <v>72</v>
      </c>
      <c r="AI17" s="31" t="s">
        <v>130</v>
      </c>
    </row>
    <row r="18" spans="1:35" customFormat="1" ht="19.95" customHeight="1" x14ac:dyDescent="0.35">
      <c r="A18" s="36">
        <v>5</v>
      </c>
      <c r="B18" s="33">
        <v>0.04</v>
      </c>
      <c r="C18" s="37" t="s">
        <v>61</v>
      </c>
      <c r="D18" s="34" t="s">
        <v>85</v>
      </c>
      <c r="E18" s="34" t="s">
        <v>127</v>
      </c>
      <c r="F18" s="34" t="s">
        <v>61</v>
      </c>
      <c r="G18" s="34" t="s">
        <v>61</v>
      </c>
      <c r="H18" s="34" t="s">
        <v>61</v>
      </c>
      <c r="I18" s="34" t="s">
        <v>89</v>
      </c>
      <c r="J18" s="34" t="s">
        <v>84</v>
      </c>
      <c r="K18" s="34" t="s">
        <v>85</v>
      </c>
      <c r="L18" s="34" t="s">
        <v>86</v>
      </c>
      <c r="M18" s="34" t="s">
        <v>84</v>
      </c>
      <c r="N18" s="34" t="s">
        <v>88</v>
      </c>
      <c r="O18" s="34" t="s">
        <v>61</v>
      </c>
      <c r="P18" s="34" t="s">
        <v>88</v>
      </c>
      <c r="Q18" s="34" t="s">
        <v>88</v>
      </c>
      <c r="R18" s="34" t="s">
        <v>62</v>
      </c>
      <c r="S18" s="34" t="s">
        <v>84</v>
      </c>
      <c r="T18" s="34" t="s">
        <v>61</v>
      </c>
      <c r="U18" s="34" t="s">
        <v>89</v>
      </c>
      <c r="V18" s="34" t="s">
        <v>127</v>
      </c>
      <c r="W18" s="34" t="s">
        <v>84</v>
      </c>
      <c r="X18" s="34" t="s">
        <v>84</v>
      </c>
      <c r="Y18" s="34" t="s">
        <v>88</v>
      </c>
      <c r="Z18" s="34" t="s">
        <v>85</v>
      </c>
      <c r="AA18" s="34" t="s">
        <v>64</v>
      </c>
      <c r="AB18" s="34" t="s">
        <v>84</v>
      </c>
      <c r="AC18" s="34" t="s">
        <v>84</v>
      </c>
      <c r="AD18" s="34" t="s">
        <v>85</v>
      </c>
      <c r="AE18" s="34" t="s">
        <v>89</v>
      </c>
      <c r="AF18" s="34" t="s">
        <v>85</v>
      </c>
      <c r="AG18" s="34" t="s">
        <v>64</v>
      </c>
      <c r="AH18" s="34" t="s">
        <v>87</v>
      </c>
      <c r="AI18" s="34" t="s">
        <v>61</v>
      </c>
    </row>
    <row r="19" spans="1:35" customFormat="1" ht="19.95" customHeight="1" x14ac:dyDescent="0.35">
      <c r="A19" s="35" t="s">
        <v>71</v>
      </c>
      <c r="B19" s="31" t="s">
        <v>153</v>
      </c>
      <c r="C19" s="38" t="s">
        <v>124</v>
      </c>
      <c r="D19" s="31" t="s">
        <v>43</v>
      </c>
      <c r="E19" s="31" t="s">
        <v>133</v>
      </c>
      <c r="F19" s="31" t="s">
        <v>432</v>
      </c>
      <c r="G19" s="31" t="s">
        <v>48</v>
      </c>
      <c r="H19" s="31" t="s">
        <v>134</v>
      </c>
      <c r="I19" s="31" t="s">
        <v>156</v>
      </c>
      <c r="J19" s="31" t="s">
        <v>130</v>
      </c>
      <c r="K19" s="31" t="s">
        <v>71</v>
      </c>
      <c r="L19" s="31" t="s">
        <v>79</v>
      </c>
      <c r="M19" s="31" t="s">
        <v>73</v>
      </c>
      <c r="N19" s="31" t="s">
        <v>72</v>
      </c>
      <c r="O19" s="31" t="s">
        <v>83</v>
      </c>
      <c r="P19" s="31" t="s">
        <v>71</v>
      </c>
      <c r="Q19" s="31" t="s">
        <v>72</v>
      </c>
      <c r="R19" s="31" t="s">
        <v>79</v>
      </c>
      <c r="S19" s="31" t="s">
        <v>134</v>
      </c>
      <c r="T19" s="31" t="s">
        <v>432</v>
      </c>
      <c r="U19" s="31" t="s">
        <v>109</v>
      </c>
      <c r="V19" s="31" t="s">
        <v>76</v>
      </c>
      <c r="W19" s="31" t="s">
        <v>82</v>
      </c>
      <c r="X19" s="31" t="s">
        <v>71</v>
      </c>
      <c r="Y19" s="31" t="s">
        <v>76</v>
      </c>
      <c r="Z19" s="31" t="s">
        <v>124</v>
      </c>
      <c r="AA19" s="31" t="s">
        <v>163</v>
      </c>
      <c r="AB19" s="31" t="s">
        <v>69</v>
      </c>
      <c r="AC19" s="31" t="s">
        <v>162</v>
      </c>
      <c r="AD19" s="31" t="s">
        <v>83</v>
      </c>
      <c r="AE19" s="31" t="s">
        <v>163</v>
      </c>
      <c r="AF19" s="31" t="s">
        <v>47</v>
      </c>
      <c r="AG19" s="31" t="s">
        <v>134</v>
      </c>
      <c r="AH19" s="31" t="s">
        <v>79</v>
      </c>
      <c r="AI19" s="31" t="s">
        <v>253</v>
      </c>
    </row>
    <row r="20" spans="1:35" customFormat="1" ht="19.95" customHeight="1" x14ac:dyDescent="0.35">
      <c r="A20" s="36">
        <v>4</v>
      </c>
      <c r="B20" s="33">
        <v>2.8000000000000001E-2</v>
      </c>
      <c r="C20" s="37" t="s">
        <v>84</v>
      </c>
      <c r="D20" s="34" t="s">
        <v>61</v>
      </c>
      <c r="E20" s="34" t="s">
        <v>64</v>
      </c>
      <c r="F20" s="34" t="s">
        <v>61</v>
      </c>
      <c r="G20" s="34" t="s">
        <v>84</v>
      </c>
      <c r="H20" s="34" t="s">
        <v>86</v>
      </c>
      <c r="I20" s="34" t="s">
        <v>84</v>
      </c>
      <c r="J20" s="34" t="s">
        <v>85</v>
      </c>
      <c r="K20" s="34" t="s">
        <v>86</v>
      </c>
      <c r="L20" s="34" t="s">
        <v>86</v>
      </c>
      <c r="M20" s="34" t="s">
        <v>88</v>
      </c>
      <c r="N20" s="34" t="s">
        <v>86</v>
      </c>
      <c r="O20" s="34" t="s">
        <v>86</v>
      </c>
      <c r="P20" s="34" t="s">
        <v>115</v>
      </c>
      <c r="Q20" s="34" t="s">
        <v>86</v>
      </c>
      <c r="R20" s="34" t="s">
        <v>84</v>
      </c>
      <c r="S20" s="34" t="s">
        <v>84</v>
      </c>
      <c r="T20" s="34" t="s">
        <v>85</v>
      </c>
      <c r="U20" s="34" t="s">
        <v>39</v>
      </c>
      <c r="V20" s="34" t="s">
        <v>86</v>
      </c>
      <c r="W20" s="34" t="s">
        <v>85</v>
      </c>
      <c r="X20" s="34" t="s">
        <v>86</v>
      </c>
      <c r="Y20" s="34" t="s">
        <v>88</v>
      </c>
      <c r="Z20" s="34" t="s">
        <v>89</v>
      </c>
      <c r="AA20" s="34" t="s">
        <v>84</v>
      </c>
      <c r="AB20" s="34" t="s">
        <v>61</v>
      </c>
      <c r="AC20" s="34" t="s">
        <v>85</v>
      </c>
      <c r="AD20" s="34" t="s">
        <v>84</v>
      </c>
      <c r="AE20" s="34" t="s">
        <v>88</v>
      </c>
      <c r="AF20" s="34" t="s">
        <v>88</v>
      </c>
      <c r="AG20" s="34" t="s">
        <v>61</v>
      </c>
      <c r="AH20" s="34" t="s">
        <v>129</v>
      </c>
      <c r="AI20" s="34" t="s">
        <v>61</v>
      </c>
    </row>
    <row r="21" spans="1:35" customFormat="1" ht="19.95" customHeight="1" x14ac:dyDescent="0.35">
      <c r="A21" s="35" t="s">
        <v>76</v>
      </c>
      <c r="B21" s="31" t="s">
        <v>111</v>
      </c>
      <c r="C21" s="38" t="s">
        <v>82</v>
      </c>
      <c r="D21" s="31" t="s">
        <v>69</v>
      </c>
      <c r="E21" s="31" t="s">
        <v>400</v>
      </c>
      <c r="F21" s="31" t="s">
        <v>48</v>
      </c>
      <c r="G21" s="31" t="s">
        <v>80</v>
      </c>
      <c r="H21" s="31" t="s">
        <v>71</v>
      </c>
      <c r="I21" s="31" t="s">
        <v>80</v>
      </c>
      <c r="J21" s="31" t="s">
        <v>124</v>
      </c>
      <c r="K21" s="31" t="s">
        <v>400</v>
      </c>
      <c r="L21" s="31" t="s">
        <v>76</v>
      </c>
      <c r="M21" s="31" t="s">
        <v>109</v>
      </c>
      <c r="N21" s="31" t="s">
        <v>72</v>
      </c>
      <c r="O21" s="31" t="s">
        <v>79</v>
      </c>
      <c r="P21" s="31" t="s">
        <v>72</v>
      </c>
      <c r="Q21" s="31" t="s">
        <v>72</v>
      </c>
      <c r="R21" s="31" t="s">
        <v>79</v>
      </c>
      <c r="S21" s="31" t="s">
        <v>71</v>
      </c>
      <c r="T21" s="31" t="s">
        <v>124</v>
      </c>
      <c r="U21" s="31" t="s">
        <v>72</v>
      </c>
      <c r="V21" s="31" t="s">
        <v>71</v>
      </c>
      <c r="W21" s="31" t="s">
        <v>134</v>
      </c>
      <c r="X21" s="31" t="s">
        <v>71</v>
      </c>
      <c r="Y21" s="31" t="s">
        <v>76</v>
      </c>
      <c r="Z21" s="31" t="s">
        <v>49</v>
      </c>
      <c r="AA21" s="31" t="s">
        <v>77</v>
      </c>
      <c r="AB21" s="31" t="s">
        <v>82</v>
      </c>
      <c r="AC21" s="31" t="s">
        <v>75</v>
      </c>
      <c r="AD21" s="31" t="s">
        <v>83</v>
      </c>
      <c r="AE21" s="31" t="s">
        <v>47</v>
      </c>
      <c r="AF21" s="31" t="s">
        <v>77</v>
      </c>
      <c r="AG21" s="31" t="s">
        <v>79</v>
      </c>
      <c r="AH21" s="31" t="s">
        <v>72</v>
      </c>
      <c r="AI21" s="31" t="s">
        <v>157</v>
      </c>
    </row>
    <row r="22" spans="1:35" customFormat="1" ht="19.95" customHeight="1" x14ac:dyDescent="0.35">
      <c r="A22" s="36">
        <v>3</v>
      </c>
      <c r="B22" s="33">
        <v>2.7E-2</v>
      </c>
      <c r="C22" s="37" t="s">
        <v>88</v>
      </c>
      <c r="D22" s="34" t="s">
        <v>84</v>
      </c>
      <c r="E22" s="34" t="s">
        <v>85</v>
      </c>
      <c r="F22" s="34" t="s">
        <v>84</v>
      </c>
      <c r="G22" s="34" t="s">
        <v>84</v>
      </c>
      <c r="H22" s="34" t="s">
        <v>86</v>
      </c>
      <c r="I22" s="34" t="s">
        <v>88</v>
      </c>
      <c r="J22" s="34" t="s">
        <v>84</v>
      </c>
      <c r="K22" s="34" t="s">
        <v>88</v>
      </c>
      <c r="L22" s="34" t="s">
        <v>88</v>
      </c>
      <c r="M22" s="34" t="s">
        <v>88</v>
      </c>
      <c r="N22" s="34" t="s">
        <v>87</v>
      </c>
      <c r="O22" s="34" t="s">
        <v>88</v>
      </c>
      <c r="P22" s="34" t="s">
        <v>87</v>
      </c>
      <c r="Q22" s="34" t="s">
        <v>87</v>
      </c>
      <c r="R22" s="34" t="s">
        <v>84</v>
      </c>
      <c r="S22" s="34" t="s">
        <v>88</v>
      </c>
      <c r="T22" s="34" t="s">
        <v>85</v>
      </c>
      <c r="U22" s="34" t="s">
        <v>87</v>
      </c>
      <c r="V22" s="34" t="s">
        <v>88</v>
      </c>
      <c r="W22" s="34" t="s">
        <v>86</v>
      </c>
      <c r="X22" s="34" t="s">
        <v>86</v>
      </c>
      <c r="Y22" s="34" t="s">
        <v>88</v>
      </c>
      <c r="Z22" s="34" t="s">
        <v>64</v>
      </c>
      <c r="AA22" s="34" t="s">
        <v>88</v>
      </c>
      <c r="AB22" s="34" t="s">
        <v>84</v>
      </c>
      <c r="AC22" s="34" t="s">
        <v>61</v>
      </c>
      <c r="AD22" s="34" t="s">
        <v>89</v>
      </c>
      <c r="AE22" s="34" t="s">
        <v>88</v>
      </c>
      <c r="AF22" s="34" t="s">
        <v>86</v>
      </c>
      <c r="AG22" s="34" t="s">
        <v>88</v>
      </c>
      <c r="AH22" s="34" t="s">
        <v>87</v>
      </c>
      <c r="AI22" s="34" t="s">
        <v>61</v>
      </c>
    </row>
    <row r="23" spans="1:35" customFormat="1" ht="19.95" customHeight="1" x14ac:dyDescent="0.35">
      <c r="A23" s="35" t="s">
        <v>79</v>
      </c>
      <c r="B23" s="31" t="s">
        <v>121</v>
      </c>
      <c r="C23" s="38" t="s">
        <v>75</v>
      </c>
      <c r="D23" s="31" t="s">
        <v>432</v>
      </c>
      <c r="E23" s="31" t="s">
        <v>71</v>
      </c>
      <c r="F23" s="31" t="s">
        <v>163</v>
      </c>
      <c r="G23" s="31" t="s">
        <v>75</v>
      </c>
      <c r="H23" s="31" t="s">
        <v>109</v>
      </c>
      <c r="I23" s="31" t="s">
        <v>78</v>
      </c>
      <c r="J23" s="31" t="s">
        <v>400</v>
      </c>
      <c r="K23" s="31" t="s">
        <v>109</v>
      </c>
      <c r="L23" s="31" t="s">
        <v>79</v>
      </c>
      <c r="M23" s="31" t="s">
        <v>134</v>
      </c>
      <c r="N23" s="31" t="s">
        <v>72</v>
      </c>
      <c r="O23" s="31" t="s">
        <v>79</v>
      </c>
      <c r="P23" s="31" t="s">
        <v>72</v>
      </c>
      <c r="Q23" s="31" t="s">
        <v>72</v>
      </c>
      <c r="R23" s="31" t="s">
        <v>79</v>
      </c>
      <c r="S23" s="31" t="s">
        <v>79</v>
      </c>
      <c r="T23" s="31" t="s">
        <v>164</v>
      </c>
      <c r="U23" s="31" t="s">
        <v>72</v>
      </c>
      <c r="V23" s="31" t="s">
        <v>74</v>
      </c>
      <c r="W23" s="31" t="s">
        <v>76</v>
      </c>
      <c r="X23" s="31" t="s">
        <v>74</v>
      </c>
      <c r="Y23" s="31" t="s">
        <v>83</v>
      </c>
      <c r="Z23" s="31" t="s">
        <v>48</v>
      </c>
      <c r="AA23" s="31" t="s">
        <v>77</v>
      </c>
      <c r="AB23" s="31" t="s">
        <v>164</v>
      </c>
      <c r="AC23" s="31" t="s">
        <v>81</v>
      </c>
      <c r="AD23" s="31" t="s">
        <v>72</v>
      </c>
      <c r="AE23" s="31" t="s">
        <v>77</v>
      </c>
      <c r="AF23" s="31" t="s">
        <v>77</v>
      </c>
      <c r="AG23" s="31" t="s">
        <v>76</v>
      </c>
      <c r="AH23" s="31" t="s">
        <v>72</v>
      </c>
      <c r="AI23" s="31" t="s">
        <v>49</v>
      </c>
    </row>
    <row r="24" spans="1:35" customFormat="1" ht="19.95" customHeight="1" x14ac:dyDescent="0.35">
      <c r="A24" s="36">
        <v>2</v>
      </c>
      <c r="B24" s="33">
        <v>2.4E-2</v>
      </c>
      <c r="C24" s="37" t="s">
        <v>86</v>
      </c>
      <c r="D24" s="34" t="s">
        <v>84</v>
      </c>
      <c r="E24" s="34" t="s">
        <v>88</v>
      </c>
      <c r="F24" s="34" t="s">
        <v>88</v>
      </c>
      <c r="G24" s="34" t="s">
        <v>88</v>
      </c>
      <c r="H24" s="34" t="s">
        <v>88</v>
      </c>
      <c r="I24" s="34" t="s">
        <v>84</v>
      </c>
      <c r="J24" s="34" t="s">
        <v>86</v>
      </c>
      <c r="K24" s="34" t="s">
        <v>88</v>
      </c>
      <c r="L24" s="34" t="s">
        <v>86</v>
      </c>
      <c r="M24" s="34" t="s">
        <v>86</v>
      </c>
      <c r="N24" s="34" t="s">
        <v>87</v>
      </c>
      <c r="O24" s="34" t="s">
        <v>88</v>
      </c>
      <c r="P24" s="34" t="s">
        <v>87</v>
      </c>
      <c r="Q24" s="34" t="s">
        <v>86</v>
      </c>
      <c r="R24" s="34" t="s">
        <v>88</v>
      </c>
      <c r="S24" s="34" t="s">
        <v>86</v>
      </c>
      <c r="T24" s="34" t="s">
        <v>61</v>
      </c>
      <c r="U24" s="34" t="s">
        <v>87</v>
      </c>
      <c r="V24" s="34" t="s">
        <v>84</v>
      </c>
      <c r="W24" s="34" t="s">
        <v>86</v>
      </c>
      <c r="X24" s="34" t="s">
        <v>86</v>
      </c>
      <c r="Y24" s="34" t="s">
        <v>86</v>
      </c>
      <c r="Z24" s="34" t="s">
        <v>85</v>
      </c>
      <c r="AA24" s="34" t="s">
        <v>88</v>
      </c>
      <c r="AB24" s="34" t="s">
        <v>84</v>
      </c>
      <c r="AC24" s="34" t="s">
        <v>88</v>
      </c>
      <c r="AD24" s="34" t="s">
        <v>86</v>
      </c>
      <c r="AE24" s="34" t="s">
        <v>86</v>
      </c>
      <c r="AF24" s="34" t="s">
        <v>86</v>
      </c>
      <c r="AG24" s="34" t="s">
        <v>88</v>
      </c>
      <c r="AH24" s="34" t="s">
        <v>87</v>
      </c>
      <c r="AI24" s="34" t="s">
        <v>84</v>
      </c>
    </row>
    <row r="25" spans="1:35" customFormat="1" ht="19.95" customHeight="1" x14ac:dyDescent="0.35">
      <c r="A25" s="35" t="s">
        <v>83</v>
      </c>
      <c r="B25" s="31" t="s">
        <v>69</v>
      </c>
      <c r="C25" s="38" t="s">
        <v>47</v>
      </c>
      <c r="D25" s="31" t="s">
        <v>132</v>
      </c>
      <c r="E25" s="31" t="s">
        <v>71</v>
      </c>
      <c r="F25" s="31" t="s">
        <v>76</v>
      </c>
      <c r="G25" s="31" t="s">
        <v>133</v>
      </c>
      <c r="H25" s="31" t="s">
        <v>133</v>
      </c>
      <c r="I25" s="31" t="s">
        <v>109</v>
      </c>
      <c r="J25" s="31" t="s">
        <v>75</v>
      </c>
      <c r="K25" s="31" t="s">
        <v>400</v>
      </c>
      <c r="L25" s="31" t="s">
        <v>72</v>
      </c>
      <c r="M25" s="31" t="s">
        <v>109</v>
      </c>
      <c r="N25" s="31" t="s">
        <v>72</v>
      </c>
      <c r="O25" s="31" t="s">
        <v>83</v>
      </c>
      <c r="P25" s="31" t="s">
        <v>83</v>
      </c>
      <c r="Q25" s="31" t="s">
        <v>72</v>
      </c>
      <c r="R25" s="31" t="s">
        <v>72</v>
      </c>
      <c r="S25" s="31" t="s">
        <v>72</v>
      </c>
      <c r="T25" s="31" t="s">
        <v>47</v>
      </c>
      <c r="U25" s="31" t="s">
        <v>72</v>
      </c>
      <c r="V25" s="31" t="s">
        <v>71</v>
      </c>
      <c r="W25" s="31" t="s">
        <v>81</v>
      </c>
      <c r="X25" s="31" t="s">
        <v>83</v>
      </c>
      <c r="Y25" s="31" t="s">
        <v>83</v>
      </c>
      <c r="Z25" s="31" t="s">
        <v>109</v>
      </c>
      <c r="AA25" s="31" t="s">
        <v>163</v>
      </c>
      <c r="AB25" s="31" t="s">
        <v>74</v>
      </c>
      <c r="AC25" s="31" t="s">
        <v>77</v>
      </c>
      <c r="AD25" s="31" t="s">
        <v>72</v>
      </c>
      <c r="AE25" s="31" t="s">
        <v>75</v>
      </c>
      <c r="AF25" s="31" t="s">
        <v>163</v>
      </c>
      <c r="AG25" s="31" t="s">
        <v>134</v>
      </c>
      <c r="AH25" s="31" t="s">
        <v>72</v>
      </c>
      <c r="AI25" s="31" t="s">
        <v>133</v>
      </c>
    </row>
    <row r="26" spans="1:35" customFormat="1" ht="19.95" customHeight="1" x14ac:dyDescent="0.35">
      <c r="A26" s="36">
        <v>1</v>
      </c>
      <c r="B26" s="33">
        <v>2.8000000000000001E-2</v>
      </c>
      <c r="C26" s="37" t="s">
        <v>88</v>
      </c>
      <c r="D26" s="34" t="s">
        <v>88</v>
      </c>
      <c r="E26" s="34" t="s">
        <v>88</v>
      </c>
      <c r="F26" s="34" t="s">
        <v>87</v>
      </c>
      <c r="G26" s="34" t="s">
        <v>88</v>
      </c>
      <c r="H26" s="34" t="s">
        <v>84</v>
      </c>
      <c r="I26" s="34">
        <v>0.02</v>
      </c>
      <c r="J26" s="34" t="s">
        <v>88</v>
      </c>
      <c r="K26" s="34" t="s">
        <v>88</v>
      </c>
      <c r="L26" s="34" t="s">
        <v>87</v>
      </c>
      <c r="M26" s="34" t="s">
        <v>88</v>
      </c>
      <c r="N26" s="34" t="s">
        <v>86</v>
      </c>
      <c r="O26" s="34" t="s">
        <v>86</v>
      </c>
      <c r="P26" s="34" t="s">
        <v>88</v>
      </c>
      <c r="Q26" s="34" t="s">
        <v>87</v>
      </c>
      <c r="R26" s="34" t="s">
        <v>87</v>
      </c>
      <c r="S26" s="34" t="s">
        <v>87</v>
      </c>
      <c r="T26" s="34" t="s">
        <v>84</v>
      </c>
      <c r="U26" s="34" t="s">
        <v>86</v>
      </c>
      <c r="V26" s="34" t="s">
        <v>88</v>
      </c>
      <c r="W26" s="34" t="s">
        <v>88</v>
      </c>
      <c r="X26" s="34" t="s">
        <v>87</v>
      </c>
      <c r="Y26" s="34" t="s">
        <v>86</v>
      </c>
      <c r="Z26" s="34" t="s">
        <v>88</v>
      </c>
      <c r="AA26" s="34" t="s">
        <v>84</v>
      </c>
      <c r="AB26" s="34" t="s">
        <v>86</v>
      </c>
      <c r="AC26" s="34" t="s">
        <v>84</v>
      </c>
      <c r="AD26" s="34" t="s">
        <v>87</v>
      </c>
      <c r="AE26" s="34" t="s">
        <v>88</v>
      </c>
      <c r="AF26" s="34" t="s">
        <v>88</v>
      </c>
      <c r="AG26" s="34" t="s">
        <v>61</v>
      </c>
      <c r="AH26" s="34" t="s">
        <v>87</v>
      </c>
      <c r="AI26" s="34" t="s">
        <v>86</v>
      </c>
    </row>
    <row r="27" spans="1:35" ht="14.4" x14ac:dyDescent="0.3">
      <c r="A27"/>
      <c r="B27"/>
      <c r="C27"/>
      <c r="D27"/>
      <c r="E27"/>
      <c r="F27"/>
      <c r="G27"/>
      <c r="H27"/>
      <c r="I27"/>
      <c r="J27"/>
      <c r="K27"/>
      <c r="L27"/>
      <c r="M27"/>
      <c r="N27"/>
      <c r="O27"/>
      <c r="P27"/>
      <c r="Q27"/>
      <c r="R27"/>
      <c r="S27"/>
      <c r="T27"/>
      <c r="U27"/>
    </row>
    <row r="28" spans="1:35" ht="14.4" x14ac:dyDescent="0.3">
      <c r="A28"/>
      <c r="B28"/>
      <c r="C28"/>
      <c r="D28"/>
      <c r="E28"/>
      <c r="F28"/>
      <c r="G28"/>
      <c r="H28"/>
      <c r="I28"/>
      <c r="J28"/>
      <c r="K28"/>
      <c r="L28"/>
      <c r="M28"/>
      <c r="N28"/>
      <c r="O28"/>
      <c r="P28"/>
      <c r="Q28"/>
      <c r="R28"/>
      <c r="S28"/>
      <c r="T28"/>
      <c r="U28"/>
    </row>
    <row r="29" spans="1:35" ht="14.4" x14ac:dyDescent="0.3">
      <c r="A29"/>
      <c r="B29"/>
      <c r="C29"/>
      <c r="D29"/>
      <c r="E29"/>
      <c r="F29"/>
      <c r="G29"/>
      <c r="H29"/>
      <c r="I29"/>
      <c r="J29"/>
      <c r="K29"/>
      <c r="L29"/>
      <c r="M29"/>
      <c r="N29"/>
      <c r="O29"/>
      <c r="P29"/>
      <c r="Q29"/>
      <c r="R29"/>
      <c r="S29"/>
      <c r="T29"/>
      <c r="U29"/>
    </row>
    <row r="30" spans="1:35" ht="14.4" x14ac:dyDescent="0.3">
      <c r="A30"/>
      <c r="B30"/>
      <c r="C30"/>
      <c r="D30"/>
      <c r="E30"/>
      <c r="F30"/>
      <c r="G30"/>
      <c r="H30"/>
      <c r="I30"/>
      <c r="J30"/>
      <c r="K30"/>
      <c r="L30"/>
      <c r="M30"/>
      <c r="N30"/>
      <c r="O30"/>
      <c r="P30"/>
      <c r="Q30"/>
      <c r="R30"/>
      <c r="S30"/>
      <c r="T30"/>
      <c r="U30"/>
    </row>
  </sheetData>
  <sheetProtection algorithmName="SHA-512" hashValue="noYVuv3DsLUzX9hW3OZ36OpceThK7Uv53wCNfW27qzVvcSIUSwiidzMX+sSFLEF9Q/Bc1CnTkSYlLeWp1EcZ7A==" saltValue="uHC0VBakV+yDBg4b2oid8w==" spinCount="100000" sheet="1" objects="1" scenarios="1"/>
  <mergeCells count="8">
    <mergeCell ref="A2:M2"/>
    <mergeCell ref="AB3:AE3"/>
    <mergeCell ref="AF3:AI3"/>
    <mergeCell ref="C3:D3"/>
    <mergeCell ref="E3:H3"/>
    <mergeCell ref="I3:K3"/>
    <mergeCell ref="L3:V3"/>
    <mergeCell ref="W3:AA3"/>
  </mergeCells>
  <pageMargins left="0.7" right="0.7" top="0.75" bottom="0.75" header="0.3" footer="0.3"/>
  <pageSetup paperSize="9" fitToHeight="0" orientation="landscape" horizontalDpi="300" verticalDpi="300" r:id="rId1"/>
  <headerFooter scaleWithDoc="0" alignWithMargins="0">
    <oddHeader>&amp;LLucidTalk Poll&amp;C&amp;R</oddHeader>
    <oddFooter>&amp;Llucidtalk.co.uk&amp;C&amp;R&amp;P / &amp;N</oddFooter>
  </headerFooter>
  <ignoredErrors>
    <ignoredError sqref="A7 B5:AI7 B9:AI9 B8 D8:F8 I8 B26:H26 J26:AI26 N8:O8 B11:AI13 B10:M10 P10:T10 Q8:S8 U8 V10 W8 Y10:AA10 Y8 AC8:AI8 AC10 AE10:AF10 B15:AI25 B14:AC14 AE14:AI14 AH10 A9 A11 A13 A15 A17 A19 A21 A23 A25"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FrontPage</vt:lpstr>
      <vt:lpstr>Contents</vt:lpstr>
      <vt:lpstr>HeadlineResults</vt:lpstr>
      <vt:lpstr>PollQuestion1SptGFA</vt:lpstr>
      <vt:lpstr>PollQuestion2IssuesMAIN</vt:lpstr>
      <vt:lpstr>PollQuestion2IssuesMAIN2</vt:lpstr>
      <vt:lpstr>PollQuestion2IssuesHealthcare</vt:lpstr>
      <vt:lpstr>PollQuestion2IssuesEconomy</vt:lpstr>
      <vt:lpstr>PollQuestion2IssuesLegacy</vt:lpstr>
      <vt:lpstr>PollQuestion2IssuesEducation</vt:lpstr>
      <vt:lpstr>PollQuestion2IssuesPeacefulSoc</vt:lpstr>
      <vt:lpstr>PollQuestion2IssuesHumanRights</vt:lpstr>
      <vt:lpstr>PollQuestion2IssuesPension</vt:lpstr>
      <vt:lpstr>PollQuestion2IssuesSocHousing</vt:lpstr>
      <vt:lpstr>PollQuestion2IssuesBenefits</vt:lpstr>
      <vt:lpstr>PollQuestion2IssuesIdentTrad</vt:lpstr>
      <vt:lpstr>PollQuestion3BrexitWithdrawal</vt:lpstr>
      <vt:lpstr>PollQuestion4IdentityMAIN</vt:lpstr>
      <vt:lpstr>PollQuestion4IdentityBRITISH</vt:lpstr>
      <vt:lpstr>PollQuestion4IdentityIRISH</vt:lpstr>
      <vt:lpstr>PollQuestion4IdentityEUROPEAN</vt:lpstr>
      <vt:lpstr>PollQuestion5NIsFuture</vt:lpstr>
      <vt:lpstr>PollQuestion6BrdPollProb</vt:lpstr>
      <vt:lpstr>PollQuestion7NIinEU</vt:lpstr>
      <vt:lpstr>PollQuestion8CitizensAssembly</vt:lpstr>
      <vt:lpstr>PollQuestion9BrdrPollTiming</vt:lpstr>
      <vt:lpstr>PollQuestion9aWhatTiming</vt:lpstr>
      <vt:lpstr>PollQuestion10SoSBrdPoll</vt:lpstr>
      <vt:lpstr>PollQuestion11UIRef</vt:lpstr>
      <vt:lpstr>PollQuestion12LegacyIssues</vt:lpstr>
      <vt:lpstr>PollQuestion13PULinUIMAIN</vt:lpstr>
      <vt:lpstr>PollQuestion13PULinUI</vt:lpstr>
      <vt:lpstr>PollQuestion14UIStructures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User</cp:lastModifiedBy>
  <dcterms:created xsi:type="dcterms:W3CDTF">2018-11-10T17:03:34Z</dcterms:created>
  <dcterms:modified xsi:type="dcterms:W3CDTF">2020-07-06T09:31:20Z</dcterms:modified>
</cp:coreProperties>
</file>