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0" yWindow="0" windowWidth="19160" windowHeight="15480" tabRatio="500" firstSheet="1" activeTab="3"/>
  </bookViews>
  <sheets>
    <sheet name="Rainfall timeseries" sheetId="1" r:id="rId1"/>
    <sheet name="WS timeseries" sheetId="7" r:id="rId2"/>
    <sheet name="WF timeseries" sheetId="6" r:id="rId3"/>
    <sheet name="L2 timeseries" sheetId="2" r:id="rId4"/>
    <sheet name="2008 dripwater survey" sheetId="5" r:id="rId5"/>
    <sheet name="2010 dripwater survey" sheetId="4" r:id="rId6"/>
    <sheet name="2012 dripwater survey" sheetId="3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5" l="1"/>
  <c r="E6" i="5"/>
  <c r="E7" i="5"/>
  <c r="E58" i="4"/>
  <c r="E55" i="4"/>
  <c r="E53" i="4"/>
  <c r="E52" i="4"/>
  <c r="E51" i="4"/>
  <c r="E50" i="4"/>
  <c r="E37" i="4"/>
  <c r="E36" i="4"/>
  <c r="E35" i="4"/>
  <c r="E34" i="4"/>
  <c r="E31" i="4"/>
  <c r="E28" i="4"/>
  <c r="E27" i="4"/>
  <c r="E26" i="4"/>
  <c r="E23" i="4"/>
  <c r="E22" i="4"/>
  <c r="E19" i="4"/>
  <c r="E18" i="4"/>
  <c r="E12" i="4"/>
  <c r="E11" i="4"/>
  <c r="E9" i="4"/>
  <c r="E7" i="4"/>
  <c r="E101" i="3"/>
  <c r="E88" i="3"/>
  <c r="E83" i="3"/>
  <c r="E81" i="3"/>
  <c r="E79" i="3"/>
  <c r="E71" i="3"/>
  <c r="E70" i="3"/>
  <c r="E66" i="3"/>
  <c r="E64" i="3"/>
  <c r="E61" i="3"/>
  <c r="E115" i="3"/>
  <c r="E133" i="3"/>
  <c r="E136" i="3"/>
  <c r="E138" i="3"/>
</calcChain>
</file>

<file path=xl/sharedStrings.xml><?xml version="1.0" encoding="utf-8"?>
<sst xmlns="http://schemas.openxmlformats.org/spreadsheetml/2006/main" count="3140" uniqueCount="2513">
  <si>
    <t>Dates:</t>
  </si>
  <si>
    <t>d18O</t>
  </si>
  <si>
    <t>sd</t>
  </si>
  <si>
    <t>dD</t>
  </si>
  <si>
    <t>Drip rate (dpm)</t>
  </si>
  <si>
    <t>2012 Expedition</t>
  </si>
  <si>
    <t>Date collected</t>
  </si>
  <si>
    <t>Cave</t>
  </si>
  <si>
    <t>Cobweb</t>
  </si>
  <si>
    <t>Connection</t>
  </si>
  <si>
    <t>Drunken forest</t>
  </si>
  <si>
    <t>Fairy city</t>
  </si>
  <si>
    <t>Lagang</t>
  </si>
  <si>
    <t>Lang's</t>
  </si>
  <si>
    <t>Secret</t>
  </si>
  <si>
    <t>Whiterock</t>
  </si>
  <si>
    <t>&gt;60</t>
  </si>
  <si>
    <t>n/a</t>
  </si>
  <si>
    <t>&gt;180</t>
  </si>
  <si>
    <t>Baby Kim</t>
  </si>
  <si>
    <t>spatial</t>
  </si>
  <si>
    <t>CW10-04</t>
  </si>
  <si>
    <t>old minicore</t>
  </si>
  <si>
    <t>baseline</t>
  </si>
  <si>
    <t>After squeeze</t>
  </si>
  <si>
    <t>fan tite</t>
  </si>
  <si>
    <t>Minicore 1</t>
  </si>
  <si>
    <t>DF10-01</t>
  </si>
  <si>
    <t>DF10-02</t>
  </si>
  <si>
    <t>M12-U190</t>
  </si>
  <si>
    <t>u-series</t>
  </si>
  <si>
    <t>showerhead</t>
  </si>
  <si>
    <t>FC12-01mc</t>
  </si>
  <si>
    <t>new minicore</t>
  </si>
  <si>
    <t>FC12-02mc</t>
  </si>
  <si>
    <t>FC12-04mc</t>
  </si>
  <si>
    <t>spatial 1</t>
  </si>
  <si>
    <t>spatial 4</t>
  </si>
  <si>
    <t>Baby Kim #1</t>
  </si>
  <si>
    <t>Baby Kim #5</t>
  </si>
  <si>
    <t>bath tub stal</t>
  </si>
  <si>
    <t>behind Baby Kim #1</t>
  </si>
  <si>
    <t>Fallen stal 1</t>
  </si>
  <si>
    <t>stal site</t>
  </si>
  <si>
    <t>LAG10-1</t>
  </si>
  <si>
    <t>left mini stal</t>
  </si>
  <si>
    <t>middle mini stal</t>
  </si>
  <si>
    <t>Minicore 2</t>
  </si>
  <si>
    <t>Minicore 3</t>
  </si>
  <si>
    <t>Minicore 4</t>
  </si>
  <si>
    <t>nipple stal</t>
  </si>
  <si>
    <t>right mini stal</t>
  </si>
  <si>
    <t>Backend drip</t>
  </si>
  <si>
    <t>Jenny's drip</t>
  </si>
  <si>
    <t>timeseries</t>
  </si>
  <si>
    <t>Minicore 5</t>
  </si>
  <si>
    <t>Minicore 8</t>
  </si>
  <si>
    <t>Minicore 9</t>
  </si>
  <si>
    <t>SC10-01</t>
  </si>
  <si>
    <t>SC10-02</t>
  </si>
  <si>
    <t>2008 mc #1</t>
  </si>
  <si>
    <t>2008 mc #2</t>
  </si>
  <si>
    <t>fallen stal</t>
  </si>
  <si>
    <t>WR12-06</t>
  </si>
  <si>
    <t>new stal</t>
  </si>
  <si>
    <t>WR10-04</t>
  </si>
  <si>
    <t>WR10-05</t>
  </si>
  <si>
    <t>WR10-06</t>
  </si>
  <si>
    <t>WR10-15</t>
  </si>
  <si>
    <t>WR10-16</t>
  </si>
  <si>
    <t>WR12-01-mc</t>
  </si>
  <si>
    <t>Multiples?</t>
  </si>
  <si>
    <t>#</t>
  </si>
  <si>
    <t>y</t>
  </si>
  <si>
    <t>&gt;120</t>
  </si>
  <si>
    <t>2010 Expedition</t>
  </si>
  <si>
    <t>Whiterock</t>
    <phoneticPr fontId="0" type="noConversion"/>
  </si>
  <si>
    <t>Cobweb</t>
    <phoneticPr fontId="0" type="noConversion"/>
  </si>
  <si>
    <t>Cobweb</t>
    <phoneticPr fontId="0" type="noConversion"/>
  </si>
  <si>
    <t>Cobweb</t>
    <phoneticPr fontId="0" type="noConversion"/>
  </si>
  <si>
    <t xml:space="preserve">Cobweb </t>
  </si>
  <si>
    <t>Drunken Forest</t>
    <phoneticPr fontId="0" type="noConversion"/>
  </si>
  <si>
    <t>Drunken Forest</t>
    <phoneticPr fontId="0" type="noConversion"/>
  </si>
  <si>
    <t>Drunken Forest</t>
    <phoneticPr fontId="0" type="noConversion"/>
  </si>
  <si>
    <t>Drunken Forest</t>
    <phoneticPr fontId="0" type="noConversion"/>
  </si>
  <si>
    <t>Lagang</t>
    <phoneticPr fontId="0" type="noConversion"/>
  </si>
  <si>
    <t>Lagang</t>
    <phoneticPr fontId="0" type="noConversion"/>
  </si>
  <si>
    <t>Lagang</t>
    <phoneticPr fontId="0" type="noConversion"/>
  </si>
  <si>
    <t>Lang</t>
  </si>
  <si>
    <t>Secret</t>
    <phoneticPr fontId="0" type="noConversion"/>
  </si>
  <si>
    <t>Whiterock</t>
    <phoneticPr fontId="0" type="noConversion"/>
  </si>
  <si>
    <t>spatial 19</t>
    <phoneticPr fontId="0" type="noConversion"/>
  </si>
  <si>
    <t>spatial</t>
    <phoneticPr fontId="0" type="noConversion"/>
  </si>
  <si>
    <t>CW10-4</t>
    <phoneticPr fontId="0" type="noConversion"/>
  </si>
  <si>
    <t>minicore</t>
  </si>
  <si>
    <t>new minicore</t>
    <phoneticPr fontId="0" type="noConversion"/>
  </si>
  <si>
    <t>minicore</t>
    <phoneticPr fontId="0" type="noConversion"/>
  </si>
  <si>
    <t>spatial 10</t>
    <phoneticPr fontId="0" type="noConversion"/>
  </si>
  <si>
    <t>spatial 11</t>
    <phoneticPr fontId="0" type="noConversion"/>
  </si>
  <si>
    <t>spatial 15</t>
    <phoneticPr fontId="0" type="noConversion"/>
  </si>
  <si>
    <t>spatial</t>
    <phoneticPr fontId="0" type="noConversion"/>
  </si>
  <si>
    <t>spatial 17</t>
    <phoneticPr fontId="0" type="noConversion"/>
  </si>
  <si>
    <t>spatial 18</t>
    <phoneticPr fontId="0" type="noConversion"/>
  </si>
  <si>
    <t>Spatial 5</t>
  </si>
  <si>
    <t>Spatial 6</t>
  </si>
  <si>
    <t>Spatial 7</t>
  </si>
  <si>
    <t>Spatial 8</t>
  </si>
  <si>
    <t>Spatial 2</t>
  </si>
  <si>
    <t>DF10-1</t>
  </si>
  <si>
    <t>minicore</t>
    <phoneticPr fontId="0" type="noConversion"/>
  </si>
  <si>
    <t>new minicore</t>
    <phoneticPr fontId="0" type="noConversion"/>
  </si>
  <si>
    <t>minicore</t>
    <phoneticPr fontId="0" type="noConversion"/>
  </si>
  <si>
    <t>new minicore</t>
    <phoneticPr fontId="0" type="noConversion"/>
  </si>
  <si>
    <t>spatial 1</t>
    <phoneticPr fontId="0" type="noConversion"/>
  </si>
  <si>
    <t>spatial 5</t>
    <phoneticPr fontId="0" type="noConversion"/>
  </si>
  <si>
    <t>spatial 6</t>
    <phoneticPr fontId="0" type="noConversion"/>
  </si>
  <si>
    <t>LAG10-1</t>
    <phoneticPr fontId="0" type="noConversion"/>
  </si>
  <si>
    <t>LAG10-2</t>
    <phoneticPr fontId="0" type="noConversion"/>
  </si>
  <si>
    <t>LAG10-F1</t>
  </si>
  <si>
    <t>new minicore</t>
    <phoneticPr fontId="0" type="noConversion"/>
  </si>
  <si>
    <t>spatial 5</t>
    <phoneticPr fontId="0" type="noConversion"/>
  </si>
  <si>
    <t>spatial 6</t>
    <phoneticPr fontId="0" type="noConversion"/>
  </si>
  <si>
    <t>spatial</t>
    <phoneticPr fontId="0" type="noConversion"/>
  </si>
  <si>
    <t>Backend</t>
  </si>
  <si>
    <t>Jenny</t>
  </si>
  <si>
    <t>LAN10-1</t>
  </si>
  <si>
    <t>LAN10-2</t>
  </si>
  <si>
    <t>Spatial 1</t>
  </si>
  <si>
    <t>Spatial 3</t>
  </si>
  <si>
    <t>Mid brown tite</t>
  </si>
  <si>
    <t>SC10-1</t>
  </si>
  <si>
    <t>SC10-2</t>
  </si>
  <si>
    <t>spatial 8</t>
    <phoneticPr fontId="0" type="noConversion"/>
  </si>
  <si>
    <t>spatial</t>
    <phoneticPr fontId="0" type="noConversion"/>
  </si>
  <si>
    <t>WR10-4</t>
  </si>
  <si>
    <t>&gt;180</t>
    <phoneticPr fontId="0" type="noConversion"/>
  </si>
  <si>
    <t>spatial 16</t>
    <phoneticPr fontId="0" type="noConversion"/>
  </si>
  <si>
    <t>spatial 25</t>
    <phoneticPr fontId="0" type="noConversion"/>
  </si>
  <si>
    <t>spatial 26</t>
    <phoneticPr fontId="0" type="noConversion"/>
  </si>
  <si>
    <t>spatial 27</t>
    <phoneticPr fontId="0" type="noConversion"/>
  </si>
  <si>
    <t>Drip</t>
  </si>
  <si>
    <t>Type</t>
  </si>
  <si>
    <t>2008 Expedition</t>
  </si>
  <si>
    <t>minicore old</t>
  </si>
  <si>
    <t>minicore new</t>
  </si>
  <si>
    <t>Core 1</t>
  </si>
  <si>
    <t>Syria's drip</t>
  </si>
  <si>
    <t>Broken stal</t>
  </si>
  <si>
    <t>behind lump near backend</t>
  </si>
  <si>
    <t>Twin stal</t>
  </si>
  <si>
    <t>Wind</t>
  </si>
  <si>
    <t>Kenyalang</t>
  </si>
  <si>
    <t>Blacktite</t>
  </si>
  <si>
    <t>Nele's drip</t>
  </si>
  <si>
    <t>Spatial 4</t>
  </si>
  <si>
    <t>Lady</t>
  </si>
  <si>
    <t>Spatial 9</t>
  </si>
  <si>
    <t>&gt;100</t>
  </si>
  <si>
    <t>Date</t>
  </si>
  <si>
    <t>drip rate (dpm)</t>
  </si>
  <si>
    <t>07/03/06</t>
  </si>
  <si>
    <t>07/04/06</t>
  </si>
  <si>
    <t>07/05/06</t>
  </si>
  <si>
    <t>07/06/06</t>
  </si>
  <si>
    <t>07/07/06</t>
  </si>
  <si>
    <t>07/08/06</t>
  </si>
  <si>
    <t>07/09/06</t>
  </si>
  <si>
    <t>07/10/06</t>
  </si>
  <si>
    <t>07/11/06</t>
  </si>
  <si>
    <t>07/12/06</t>
  </si>
  <si>
    <t>07/13/06</t>
  </si>
  <si>
    <t>07/14/06</t>
  </si>
  <si>
    <t>07/15/06</t>
  </si>
  <si>
    <t>07/16/06</t>
  </si>
  <si>
    <t>07/17/06</t>
  </si>
  <si>
    <t>07/18/06</t>
  </si>
  <si>
    <t>07/19/06</t>
  </si>
  <si>
    <t>07/20/06</t>
  </si>
  <si>
    <t>07/21/06</t>
  </si>
  <si>
    <t>07/22/06</t>
  </si>
  <si>
    <t>07/23/06</t>
  </si>
  <si>
    <t>07/24/06</t>
  </si>
  <si>
    <t>07/25/06</t>
  </si>
  <si>
    <t>07/26/06</t>
  </si>
  <si>
    <t>07/27/06</t>
  </si>
  <si>
    <t>07/28/06</t>
  </si>
  <si>
    <t>07/29/06</t>
  </si>
  <si>
    <t>07/30/06</t>
  </si>
  <si>
    <t>07/31/06</t>
  </si>
  <si>
    <t>08/01/06</t>
  </si>
  <si>
    <t>08/02/06</t>
  </si>
  <si>
    <t>08/03/06</t>
  </si>
  <si>
    <t>08/04/06</t>
  </si>
  <si>
    <t>08/05/06</t>
  </si>
  <si>
    <t>08/06/06</t>
  </si>
  <si>
    <t>08/07/06</t>
  </si>
  <si>
    <t>08/08/06</t>
  </si>
  <si>
    <t>08/09/06</t>
  </si>
  <si>
    <t>08/10/06</t>
  </si>
  <si>
    <t>08/11/06</t>
  </si>
  <si>
    <t>08/12/06</t>
  </si>
  <si>
    <t>08/13/06</t>
  </si>
  <si>
    <t>08/14/06</t>
  </si>
  <si>
    <t>08/15/06</t>
  </si>
  <si>
    <t>08/16/06</t>
  </si>
  <si>
    <t>08/17/06</t>
  </si>
  <si>
    <t>08/18/06</t>
  </si>
  <si>
    <t>08/19/06</t>
  </si>
  <si>
    <t>08/20/06</t>
  </si>
  <si>
    <t>08/21/06</t>
  </si>
  <si>
    <t>08/22/06</t>
  </si>
  <si>
    <t>08/23/06</t>
  </si>
  <si>
    <t>08/24/06</t>
  </si>
  <si>
    <t>08/25/06</t>
  </si>
  <si>
    <t>08/26/06</t>
  </si>
  <si>
    <t>08/27/06</t>
  </si>
  <si>
    <t>08/28/06</t>
  </si>
  <si>
    <t>08/29/06</t>
  </si>
  <si>
    <t>08/30/06</t>
  </si>
  <si>
    <t>08/31/06</t>
  </si>
  <si>
    <t>09/01/06</t>
  </si>
  <si>
    <t>09/02/06</t>
  </si>
  <si>
    <t>09/03/06</t>
  </si>
  <si>
    <t>09/04/06</t>
  </si>
  <si>
    <t>09/05/06</t>
  </si>
  <si>
    <t>09/06/06</t>
  </si>
  <si>
    <t>09/07/06</t>
  </si>
  <si>
    <t>09/08/06</t>
  </si>
  <si>
    <t>09/09/06</t>
  </si>
  <si>
    <t>09/10/06</t>
  </si>
  <si>
    <t>09/11/06</t>
  </si>
  <si>
    <t>09/12/06</t>
  </si>
  <si>
    <t>09/13/06</t>
  </si>
  <si>
    <t>09/14/06</t>
  </si>
  <si>
    <t>09/15/06</t>
  </si>
  <si>
    <t>09/16/06</t>
  </si>
  <si>
    <t>09/17/06</t>
  </si>
  <si>
    <t>09/18/06</t>
  </si>
  <si>
    <t>09/19/06</t>
  </si>
  <si>
    <t>09/20/06</t>
  </si>
  <si>
    <t>09/21/06</t>
  </si>
  <si>
    <t>09/22/06</t>
  </si>
  <si>
    <t>09/23/06</t>
  </si>
  <si>
    <t>09/24/06</t>
  </si>
  <si>
    <t>09/25/06</t>
  </si>
  <si>
    <t>09/26/06</t>
  </si>
  <si>
    <t>09/27/06</t>
  </si>
  <si>
    <t>09/28/06</t>
  </si>
  <si>
    <t>09/29/06</t>
  </si>
  <si>
    <t>09/30/06</t>
  </si>
  <si>
    <t>10/01/06</t>
  </si>
  <si>
    <t>10/02/06</t>
  </si>
  <si>
    <t>10/03/06</t>
  </si>
  <si>
    <t>10/04/06</t>
  </si>
  <si>
    <t>10/05/06</t>
  </si>
  <si>
    <t>10/06/06</t>
  </si>
  <si>
    <t>10/07/06</t>
  </si>
  <si>
    <t>10/08/06</t>
  </si>
  <si>
    <t>10/09/06</t>
  </si>
  <si>
    <t>10/10/06</t>
  </si>
  <si>
    <t>10/11/06</t>
  </si>
  <si>
    <t>10/12/06</t>
  </si>
  <si>
    <t>10/13/06</t>
  </si>
  <si>
    <t>10/14/06</t>
  </si>
  <si>
    <t>10/15/06</t>
  </si>
  <si>
    <t>10/16/06</t>
  </si>
  <si>
    <t>10/17/06</t>
  </si>
  <si>
    <t>10/18/06</t>
  </si>
  <si>
    <t>10/19/06</t>
  </si>
  <si>
    <t>10/20/06</t>
  </si>
  <si>
    <t>10/21/06</t>
  </si>
  <si>
    <t>10/22/06</t>
  </si>
  <si>
    <t>10/23/06</t>
  </si>
  <si>
    <t>10/24/06</t>
  </si>
  <si>
    <t>10/25/06</t>
  </si>
  <si>
    <t>10/26/06</t>
  </si>
  <si>
    <t>10/27/06</t>
  </si>
  <si>
    <t>10/28/06</t>
  </si>
  <si>
    <t>10/29/06</t>
  </si>
  <si>
    <t>10/30/06</t>
  </si>
  <si>
    <t>10/31/06</t>
  </si>
  <si>
    <t>11/01/06</t>
  </si>
  <si>
    <t>11/02/06</t>
  </si>
  <si>
    <t>11/03/06</t>
  </si>
  <si>
    <t>11/04/06</t>
  </si>
  <si>
    <t>11/05/06</t>
  </si>
  <si>
    <t>11/06/06</t>
  </si>
  <si>
    <t>11/07/06</t>
  </si>
  <si>
    <t>11/08/06</t>
  </si>
  <si>
    <t>11/09/06</t>
  </si>
  <si>
    <t>11/10/06</t>
  </si>
  <si>
    <t>11/11/06</t>
  </si>
  <si>
    <t>11/12/06</t>
  </si>
  <si>
    <t>11/13/06</t>
  </si>
  <si>
    <t>11/14/06</t>
  </si>
  <si>
    <t>11/15/06</t>
  </si>
  <si>
    <t>11/16/06</t>
  </si>
  <si>
    <t>11/17/06</t>
  </si>
  <si>
    <t>11/18/06</t>
  </si>
  <si>
    <t>11/19/06</t>
  </si>
  <si>
    <t>11/20/06</t>
  </si>
  <si>
    <t>11/21/06</t>
  </si>
  <si>
    <t>11/22/06</t>
  </si>
  <si>
    <t>11/23/06</t>
  </si>
  <si>
    <t>11/24/06</t>
  </si>
  <si>
    <t>11/25/06</t>
  </si>
  <si>
    <t>11/26/06</t>
  </si>
  <si>
    <t>11/27/06</t>
  </si>
  <si>
    <t>11/28/06</t>
  </si>
  <si>
    <t>11/29/06</t>
  </si>
  <si>
    <t>11/30/06</t>
  </si>
  <si>
    <t>12/01/06</t>
  </si>
  <si>
    <t>12/02/06</t>
  </si>
  <si>
    <t>12/03/06</t>
  </si>
  <si>
    <t>12/04/06</t>
  </si>
  <si>
    <t>12/05/06</t>
  </si>
  <si>
    <t>12/06/06</t>
  </si>
  <si>
    <t>12/07/06</t>
  </si>
  <si>
    <t>12/08/06</t>
  </si>
  <si>
    <t>12/09/06</t>
  </si>
  <si>
    <t>12/10/06</t>
  </si>
  <si>
    <t>12/11/06</t>
  </si>
  <si>
    <t>12/12/06</t>
  </si>
  <si>
    <t>12/13/06</t>
  </si>
  <si>
    <t>12/14/06</t>
  </si>
  <si>
    <t>12/15/06</t>
  </si>
  <si>
    <t>12/16/06</t>
  </si>
  <si>
    <t>12/17/06</t>
  </si>
  <si>
    <t>12/18/06</t>
  </si>
  <si>
    <t>12/19/06</t>
  </si>
  <si>
    <t>12/20/06</t>
  </si>
  <si>
    <t>12/21/06</t>
  </si>
  <si>
    <t>12/22/06</t>
  </si>
  <si>
    <t>12/23/06</t>
  </si>
  <si>
    <t>12/24/06</t>
  </si>
  <si>
    <t>12/25/06</t>
  </si>
  <si>
    <t>12/26/06</t>
  </si>
  <si>
    <t>12/27/06</t>
  </si>
  <si>
    <t>12/28/06</t>
  </si>
  <si>
    <t>12/29/06</t>
  </si>
  <si>
    <t>12/30/06</t>
  </si>
  <si>
    <t>12/31/06</t>
  </si>
  <si>
    <t>01/01/07</t>
  </si>
  <si>
    <t>01/02/07</t>
  </si>
  <si>
    <t>01/03/07</t>
  </si>
  <si>
    <t>01/04/07</t>
  </si>
  <si>
    <t>01/05/07</t>
  </si>
  <si>
    <t>01/06/07</t>
  </si>
  <si>
    <t>01/07/07</t>
  </si>
  <si>
    <t>01/08/07</t>
  </si>
  <si>
    <t>01/09/07</t>
  </si>
  <si>
    <t>01/10/07</t>
  </si>
  <si>
    <t>01/11/07</t>
  </si>
  <si>
    <t>01/12/07</t>
  </si>
  <si>
    <t>01/13/07</t>
  </si>
  <si>
    <t>01/14/07</t>
  </si>
  <si>
    <t>01/15/07</t>
  </si>
  <si>
    <t>01/16/07</t>
  </si>
  <si>
    <t>01/17/07</t>
  </si>
  <si>
    <t>01/18/07</t>
  </si>
  <si>
    <t>01/19/07</t>
  </si>
  <si>
    <t>01/20/07</t>
  </si>
  <si>
    <t>01/21/07</t>
  </si>
  <si>
    <t>01/22/07</t>
  </si>
  <si>
    <t>01/23/07</t>
  </si>
  <si>
    <t>01/24/07</t>
  </si>
  <si>
    <t>01/25/07</t>
  </si>
  <si>
    <t>01/26/07</t>
  </si>
  <si>
    <t>01/27/07</t>
  </si>
  <si>
    <t>01/28/07</t>
  </si>
  <si>
    <t>01/29/07</t>
  </si>
  <si>
    <t>01/30/07</t>
  </si>
  <si>
    <t>01/31/07</t>
  </si>
  <si>
    <t>02/01/07</t>
  </si>
  <si>
    <t>02/02/07</t>
  </si>
  <si>
    <t>02/03/07</t>
  </si>
  <si>
    <t>02/04/07</t>
  </si>
  <si>
    <t>02/05/07</t>
  </si>
  <si>
    <t>02/06/07</t>
  </si>
  <si>
    <t>02/07/07</t>
  </si>
  <si>
    <t>02/08/07</t>
  </si>
  <si>
    <t>02/09/07</t>
  </si>
  <si>
    <t>02/10/07</t>
  </si>
  <si>
    <t>02/11/07</t>
  </si>
  <si>
    <t>02/12/07</t>
  </si>
  <si>
    <t>02/13/07</t>
  </si>
  <si>
    <t>02/14/07</t>
  </si>
  <si>
    <t>02/15/07</t>
  </si>
  <si>
    <t>02/16/07</t>
  </si>
  <si>
    <t>02/17/07</t>
  </si>
  <si>
    <t>02/18/07</t>
  </si>
  <si>
    <t>02/19/07</t>
  </si>
  <si>
    <t>02/20/07</t>
  </si>
  <si>
    <t>02/21/07</t>
  </si>
  <si>
    <t>02/22/07</t>
  </si>
  <si>
    <t>02/23/07</t>
  </si>
  <si>
    <t>02/24/07</t>
  </si>
  <si>
    <t>02/25/07</t>
  </si>
  <si>
    <t>02/26/07</t>
  </si>
  <si>
    <t>02/27/07</t>
  </si>
  <si>
    <t>02/28/07</t>
  </si>
  <si>
    <t>03/01/07</t>
  </si>
  <si>
    <t>03/02/07</t>
  </si>
  <si>
    <t>03/03/07</t>
  </si>
  <si>
    <t>03/04/07</t>
  </si>
  <si>
    <t>03/05/07</t>
  </si>
  <si>
    <t>03/06/07</t>
  </si>
  <si>
    <t>03/07/07</t>
  </si>
  <si>
    <t>03/08/07</t>
  </si>
  <si>
    <t>03/09/07</t>
  </si>
  <si>
    <t>03/10/07</t>
  </si>
  <si>
    <t>03/11/07</t>
  </si>
  <si>
    <t>03/12/07</t>
  </si>
  <si>
    <t>03/13/07</t>
  </si>
  <si>
    <t>03/14/07</t>
  </si>
  <si>
    <t>03/15/07</t>
  </si>
  <si>
    <t>03/16/07</t>
  </si>
  <si>
    <t>03/17/07</t>
  </si>
  <si>
    <t>03/18/07</t>
  </si>
  <si>
    <t>03/19/07</t>
  </si>
  <si>
    <t>03/20/07</t>
  </si>
  <si>
    <t>03/21/07</t>
  </si>
  <si>
    <t>03/22/07</t>
  </si>
  <si>
    <t>03/23/07</t>
  </si>
  <si>
    <t>03/24/07</t>
  </si>
  <si>
    <t>03/25/07</t>
  </si>
  <si>
    <t>03/26/07</t>
  </si>
  <si>
    <t>03/27/07</t>
  </si>
  <si>
    <t>03/28/07</t>
  </si>
  <si>
    <t>03/29/07</t>
  </si>
  <si>
    <t>03/30/07</t>
  </si>
  <si>
    <t>03/31/07</t>
  </si>
  <si>
    <t>04/01/07</t>
  </si>
  <si>
    <t>04/02/07</t>
  </si>
  <si>
    <t>04/03/07</t>
  </si>
  <si>
    <t>04/04/07</t>
  </si>
  <si>
    <t>04/05/07</t>
  </si>
  <si>
    <t>04/06/07</t>
  </si>
  <si>
    <t>04/07/07</t>
  </si>
  <si>
    <t>04/08/07</t>
  </si>
  <si>
    <t>04/09/07</t>
  </si>
  <si>
    <t>04/10/07</t>
  </si>
  <si>
    <t>04/11/07</t>
  </si>
  <si>
    <t>04/12/07</t>
  </si>
  <si>
    <t>04/13/07</t>
  </si>
  <si>
    <t>04/14/07</t>
  </si>
  <si>
    <t>04/15/07</t>
  </si>
  <si>
    <t>04/16/07</t>
  </si>
  <si>
    <t>04/17/07</t>
  </si>
  <si>
    <t>04/18/07</t>
  </si>
  <si>
    <t>04/19/07</t>
  </si>
  <si>
    <t>04/20/07</t>
  </si>
  <si>
    <t>04/21/07</t>
  </si>
  <si>
    <t>04/22/07</t>
  </si>
  <si>
    <t>04/23/07</t>
  </si>
  <si>
    <t>04/24/07</t>
  </si>
  <si>
    <t>04/25/07</t>
  </si>
  <si>
    <t>04/26/07</t>
  </si>
  <si>
    <t>04/27/07</t>
  </si>
  <si>
    <t>04/28/07</t>
  </si>
  <si>
    <t>04/29/07</t>
  </si>
  <si>
    <t>04/30/07</t>
  </si>
  <si>
    <t>05/01/07</t>
  </si>
  <si>
    <t>05/02/07</t>
  </si>
  <si>
    <t>05/03/07</t>
  </si>
  <si>
    <t>05/04/07</t>
  </si>
  <si>
    <t>05/05/07</t>
  </si>
  <si>
    <t>05/06/07</t>
  </si>
  <si>
    <t>05/07/07</t>
  </si>
  <si>
    <t>05/08/07</t>
  </si>
  <si>
    <t>05/09/07</t>
  </si>
  <si>
    <t>05/10/07</t>
  </si>
  <si>
    <t>05/11/07</t>
  </si>
  <si>
    <t>05/12/07</t>
  </si>
  <si>
    <t>05/13/07</t>
  </si>
  <si>
    <t>05/14/07</t>
  </si>
  <si>
    <t>05/15/07</t>
  </si>
  <si>
    <t>05/16/07</t>
  </si>
  <si>
    <t>05/17/07</t>
  </si>
  <si>
    <t>05/18/07</t>
  </si>
  <si>
    <t>05/19/07</t>
  </si>
  <si>
    <t>05/20/07</t>
  </si>
  <si>
    <t>05/21/07</t>
  </si>
  <si>
    <t>05/22/07</t>
  </si>
  <si>
    <t>05/23/07</t>
  </si>
  <si>
    <t>05/24/07</t>
  </si>
  <si>
    <t>05/25/07</t>
  </si>
  <si>
    <t>05/26/07</t>
  </si>
  <si>
    <t>05/27/07</t>
  </si>
  <si>
    <t>05/28/07</t>
  </si>
  <si>
    <t>05/29/07</t>
  </si>
  <si>
    <t>05/30/07</t>
  </si>
  <si>
    <t>05/31/07</t>
  </si>
  <si>
    <t>06/01/07</t>
  </si>
  <si>
    <t>06/02/07</t>
  </si>
  <si>
    <t>06/03/07</t>
  </si>
  <si>
    <t>06/04/07</t>
  </si>
  <si>
    <t>06/05/07</t>
  </si>
  <si>
    <t>06/06/07</t>
  </si>
  <si>
    <t>06/07/07</t>
  </si>
  <si>
    <t>06/08/07</t>
  </si>
  <si>
    <t>06/09/07</t>
  </si>
  <si>
    <t>06/10/07</t>
  </si>
  <si>
    <t>06/11/07</t>
  </si>
  <si>
    <t>06/12/07</t>
  </si>
  <si>
    <t>06/13/07</t>
  </si>
  <si>
    <t>06/14/07</t>
  </si>
  <si>
    <t>06/15/07</t>
  </si>
  <si>
    <t>06/16/07</t>
  </si>
  <si>
    <t>06/17/07</t>
  </si>
  <si>
    <t>06/18/07</t>
  </si>
  <si>
    <t>06/19/07</t>
  </si>
  <si>
    <t>06/20/07</t>
  </si>
  <si>
    <t>06/21/07</t>
  </si>
  <si>
    <t>06/22/07</t>
  </si>
  <si>
    <t>06/23/07</t>
  </si>
  <si>
    <t>06/24/07</t>
  </si>
  <si>
    <t>06/25/07</t>
  </si>
  <si>
    <t>06/26/07</t>
  </si>
  <si>
    <t>06/27/07</t>
  </si>
  <si>
    <t>06/28/07</t>
  </si>
  <si>
    <t>06/29/07</t>
  </si>
  <si>
    <t>06/30/07</t>
  </si>
  <si>
    <t>07/01/07</t>
  </si>
  <si>
    <t>07/02/07</t>
  </si>
  <si>
    <t>07/03/07</t>
  </si>
  <si>
    <t>07/04/07</t>
  </si>
  <si>
    <t>07/05/07</t>
  </si>
  <si>
    <t>07/06/07</t>
  </si>
  <si>
    <t>07/07/07</t>
  </si>
  <si>
    <t>07/08/07</t>
  </si>
  <si>
    <t>07/09/07</t>
  </si>
  <si>
    <t>07/10/07</t>
  </si>
  <si>
    <t>07/11/07</t>
  </si>
  <si>
    <t>07/12/07</t>
  </si>
  <si>
    <t>07/13/07</t>
  </si>
  <si>
    <t>07/14/07</t>
  </si>
  <si>
    <t>07/15/07</t>
  </si>
  <si>
    <t>07/16/07</t>
  </si>
  <si>
    <t>07/17/07</t>
  </si>
  <si>
    <t>07/18/07</t>
  </si>
  <si>
    <t>07/19/07</t>
  </si>
  <si>
    <t>07/20/07</t>
  </si>
  <si>
    <t>07/21/07</t>
  </si>
  <si>
    <t>07/22/07</t>
  </si>
  <si>
    <t>07/23/07</t>
  </si>
  <si>
    <t>07/24/07</t>
  </si>
  <si>
    <t>07/25/07</t>
  </si>
  <si>
    <t>07/26/07</t>
  </si>
  <si>
    <t>07/27/07</t>
  </si>
  <si>
    <t>07/28/07</t>
  </si>
  <si>
    <t>07/29/07</t>
  </si>
  <si>
    <t>07/30/07</t>
  </si>
  <si>
    <t>07/31/07</t>
  </si>
  <si>
    <t>08/01/07</t>
  </si>
  <si>
    <t>08/02/07</t>
  </si>
  <si>
    <t>08/03/07</t>
  </si>
  <si>
    <t>08/04/07</t>
  </si>
  <si>
    <t>08/05/07</t>
  </si>
  <si>
    <t>08/06/07</t>
  </si>
  <si>
    <t>08/07/07</t>
  </si>
  <si>
    <t>08/08/07</t>
  </si>
  <si>
    <t>08/09/07</t>
  </si>
  <si>
    <t>08/10/07</t>
  </si>
  <si>
    <t>08/11/07</t>
  </si>
  <si>
    <t>08/12/07</t>
  </si>
  <si>
    <t>08/13/07</t>
  </si>
  <si>
    <t>08/14/07</t>
  </si>
  <si>
    <t>08/15/07</t>
  </si>
  <si>
    <t>08/16/07</t>
  </si>
  <si>
    <t>08/17/07</t>
  </si>
  <si>
    <t>08/18/07</t>
  </si>
  <si>
    <t>08/19/07</t>
  </si>
  <si>
    <t>08/20/07</t>
  </si>
  <si>
    <t>08/21/07</t>
  </si>
  <si>
    <t>08/22/07</t>
  </si>
  <si>
    <t>08/23/07</t>
  </si>
  <si>
    <t>08/24/07</t>
  </si>
  <si>
    <t>08/25/07</t>
  </si>
  <si>
    <t>08/26/07</t>
  </si>
  <si>
    <t>08/27/07</t>
  </si>
  <si>
    <t>08/28/07</t>
  </si>
  <si>
    <t>08/29/07</t>
  </si>
  <si>
    <t>08/30/07</t>
  </si>
  <si>
    <t>08/31/07</t>
  </si>
  <si>
    <t>09/01/07</t>
  </si>
  <si>
    <t>09/02/07</t>
  </si>
  <si>
    <t>09/03/07</t>
  </si>
  <si>
    <t>09/04/07</t>
  </si>
  <si>
    <t>09/05/07</t>
  </si>
  <si>
    <t>09/06/07</t>
  </si>
  <si>
    <t>09/07/07</t>
  </si>
  <si>
    <t>09/08/07</t>
  </si>
  <si>
    <t>09/09/07</t>
  </si>
  <si>
    <t>09/10/07</t>
  </si>
  <si>
    <t>09/11/07</t>
  </si>
  <si>
    <t>09/12/07</t>
  </si>
  <si>
    <t>09/13/07</t>
  </si>
  <si>
    <t>09/14/07</t>
  </si>
  <si>
    <t>09/15/07</t>
  </si>
  <si>
    <t>09/16/07</t>
  </si>
  <si>
    <t>09/17/07</t>
  </si>
  <si>
    <t>09/18/07</t>
  </si>
  <si>
    <t>09/19/07</t>
  </si>
  <si>
    <t>09/20/07</t>
  </si>
  <si>
    <t>09/21/07</t>
  </si>
  <si>
    <t>09/22/07</t>
  </si>
  <si>
    <t>09/23/07</t>
  </si>
  <si>
    <t>09/24/07</t>
  </si>
  <si>
    <t>09/25/07</t>
  </si>
  <si>
    <t>09/26/07</t>
  </si>
  <si>
    <t>09/27/07</t>
  </si>
  <si>
    <t>09/28/07</t>
  </si>
  <si>
    <t>09/29/07</t>
  </si>
  <si>
    <t>09/30/07</t>
  </si>
  <si>
    <t>10/01/07</t>
  </si>
  <si>
    <t>10/02/07</t>
  </si>
  <si>
    <t>10/03/07</t>
  </si>
  <si>
    <t>10/04/07</t>
  </si>
  <si>
    <t>10/05/07</t>
  </si>
  <si>
    <t>10/06/07</t>
  </si>
  <si>
    <t>10/07/07</t>
  </si>
  <si>
    <t>10/08/07</t>
  </si>
  <si>
    <t>10/09/07</t>
  </si>
  <si>
    <t>10/10/07</t>
  </si>
  <si>
    <t>10/11/07</t>
  </si>
  <si>
    <t>10/12/07</t>
  </si>
  <si>
    <t>10/13/07</t>
  </si>
  <si>
    <t>10/14/07</t>
  </si>
  <si>
    <t>10/15/07</t>
  </si>
  <si>
    <t>10/16/07</t>
  </si>
  <si>
    <t>10/17/07</t>
  </si>
  <si>
    <t>10/18/07</t>
  </si>
  <si>
    <t>10/19/07</t>
  </si>
  <si>
    <t>10/20/07</t>
  </si>
  <si>
    <t>10/21/07</t>
  </si>
  <si>
    <t>10/22/07</t>
  </si>
  <si>
    <t>10/23/07</t>
  </si>
  <si>
    <t>10/24/07</t>
  </si>
  <si>
    <t>10/25/07</t>
  </si>
  <si>
    <t>10/26/07</t>
  </si>
  <si>
    <t>10/27/07</t>
  </si>
  <si>
    <t>10/28/07</t>
  </si>
  <si>
    <t>10/29/07</t>
  </si>
  <si>
    <t>10/30/07</t>
  </si>
  <si>
    <t>10/31/07</t>
  </si>
  <si>
    <t>11/01/07</t>
  </si>
  <si>
    <t>11/02/07</t>
  </si>
  <si>
    <t>11/03/07</t>
  </si>
  <si>
    <t>11/04/07</t>
  </si>
  <si>
    <t>11/05/07</t>
  </si>
  <si>
    <t>11/06/07</t>
  </si>
  <si>
    <t>11/07/07</t>
  </si>
  <si>
    <t>11/08/07</t>
  </si>
  <si>
    <t>11/09/07</t>
  </si>
  <si>
    <t>11/10/07</t>
  </si>
  <si>
    <t>11/11/07</t>
  </si>
  <si>
    <t>11/12/07</t>
  </si>
  <si>
    <t>11/13/07</t>
  </si>
  <si>
    <t>11/14/07</t>
  </si>
  <si>
    <t>11/15/07</t>
  </si>
  <si>
    <t>11/16/07</t>
  </si>
  <si>
    <t>11/17/07</t>
  </si>
  <si>
    <t>11/18/07</t>
  </si>
  <si>
    <t>11/19/07</t>
  </si>
  <si>
    <t>11/20/07</t>
  </si>
  <si>
    <t>11/21/07</t>
  </si>
  <si>
    <t>11/22/07</t>
  </si>
  <si>
    <t>11/23/07</t>
  </si>
  <si>
    <t>11/24/07</t>
  </si>
  <si>
    <t>11/25/07</t>
  </si>
  <si>
    <t>11/26/07</t>
  </si>
  <si>
    <t>11/27/07</t>
  </si>
  <si>
    <t>11/28/07</t>
  </si>
  <si>
    <t>11/29/07</t>
  </si>
  <si>
    <t>11/30/07</t>
  </si>
  <si>
    <t>12/01/07</t>
  </si>
  <si>
    <t>12/02/07</t>
  </si>
  <si>
    <t>12/03/07</t>
  </si>
  <si>
    <t>12/04/07</t>
  </si>
  <si>
    <t>12/05/07</t>
  </si>
  <si>
    <t>12/06/07</t>
  </si>
  <si>
    <t>12/07/07</t>
  </si>
  <si>
    <t>12/08/07</t>
  </si>
  <si>
    <t>12/09/07</t>
  </si>
  <si>
    <t>12/10/07</t>
  </si>
  <si>
    <t>12/11/07</t>
  </si>
  <si>
    <t>12/12/07</t>
  </si>
  <si>
    <t>12/13/07</t>
  </si>
  <si>
    <t>12/14/07</t>
  </si>
  <si>
    <t>12/15/07</t>
  </si>
  <si>
    <t>12/16/07</t>
  </si>
  <si>
    <t>12/17/07</t>
  </si>
  <si>
    <t>12/18/07</t>
  </si>
  <si>
    <t>12/19/07</t>
  </si>
  <si>
    <t>12/20/07</t>
  </si>
  <si>
    <t>12/21/07</t>
  </si>
  <si>
    <t>12/22/07</t>
  </si>
  <si>
    <t>12/23/07</t>
  </si>
  <si>
    <t>12/24/07</t>
  </si>
  <si>
    <t>12/25/07</t>
  </si>
  <si>
    <t>12/26/07</t>
  </si>
  <si>
    <t>12/27/07</t>
  </si>
  <si>
    <t>12/28/07</t>
  </si>
  <si>
    <t>12/29/07</t>
  </si>
  <si>
    <t>12/30/07</t>
  </si>
  <si>
    <t>12/31/07</t>
  </si>
  <si>
    <t>01/01/08</t>
  </si>
  <si>
    <t>01/02/08</t>
  </si>
  <si>
    <t>01/03/08</t>
  </si>
  <si>
    <t>01/04/08</t>
  </si>
  <si>
    <t>01/05/08</t>
  </si>
  <si>
    <t>01/06/08</t>
  </si>
  <si>
    <t>01/07/08</t>
  </si>
  <si>
    <t>01/08/08</t>
  </si>
  <si>
    <t>01/09/08</t>
  </si>
  <si>
    <t>01/10/08</t>
  </si>
  <si>
    <t>01/11/08</t>
  </si>
  <si>
    <t>01/12/08</t>
  </si>
  <si>
    <t>01/13/08</t>
  </si>
  <si>
    <t>01/14/08</t>
  </si>
  <si>
    <t>01/15/08</t>
  </si>
  <si>
    <t>01/16/08</t>
  </si>
  <si>
    <t>01/17/08</t>
  </si>
  <si>
    <t>01/18/08</t>
  </si>
  <si>
    <t>01/19/08</t>
  </si>
  <si>
    <t>01/20/08</t>
  </si>
  <si>
    <t>01/21/08</t>
  </si>
  <si>
    <t>01/22/08</t>
  </si>
  <si>
    <t>01/23/08</t>
  </si>
  <si>
    <t>01/24/08</t>
  </si>
  <si>
    <t>01/25/08</t>
  </si>
  <si>
    <t>01/26/08</t>
  </si>
  <si>
    <t>01/27/08</t>
  </si>
  <si>
    <t>01/28/08</t>
  </si>
  <si>
    <t>01/29/08</t>
  </si>
  <si>
    <t>01/30/08</t>
  </si>
  <si>
    <t>01/31/08</t>
  </si>
  <si>
    <t>02/01/08</t>
  </si>
  <si>
    <t>02/02/08</t>
  </si>
  <si>
    <t>02/03/08</t>
  </si>
  <si>
    <t>02/04/08</t>
  </si>
  <si>
    <t>02/05/08</t>
  </si>
  <si>
    <t>02/06/08</t>
  </si>
  <si>
    <t>02/07/08</t>
  </si>
  <si>
    <t>02/08/08</t>
  </si>
  <si>
    <t>02/09/08</t>
  </si>
  <si>
    <t>02/10/08</t>
  </si>
  <si>
    <t>02/11/08</t>
  </si>
  <si>
    <t>02/12/08</t>
  </si>
  <si>
    <t>02/13/08</t>
  </si>
  <si>
    <t>02/14/08</t>
  </si>
  <si>
    <t>02/15/08</t>
  </si>
  <si>
    <t>02/16/08</t>
  </si>
  <si>
    <t>02/17/08</t>
  </si>
  <si>
    <t>02/18/08</t>
  </si>
  <si>
    <t>02/19/08</t>
  </si>
  <si>
    <t>02/20/08</t>
  </si>
  <si>
    <t>02/21/08</t>
  </si>
  <si>
    <t>02/22/08</t>
  </si>
  <si>
    <t>02/23/08</t>
  </si>
  <si>
    <t>02/24/08</t>
  </si>
  <si>
    <t>02/25/08</t>
  </si>
  <si>
    <t>02/26/08</t>
  </si>
  <si>
    <t>02/27/08</t>
  </si>
  <si>
    <t>02/28/08</t>
  </si>
  <si>
    <t>02/29/08</t>
  </si>
  <si>
    <t>03/01/08</t>
  </si>
  <si>
    <t>03/02/08</t>
  </si>
  <si>
    <t>03/03/08</t>
  </si>
  <si>
    <t>03/04/08</t>
  </si>
  <si>
    <t>03/05/08</t>
  </si>
  <si>
    <t>03/06/08</t>
  </si>
  <si>
    <t>03/07/08</t>
  </si>
  <si>
    <t>03/08/08</t>
  </si>
  <si>
    <t>03/09/08</t>
  </si>
  <si>
    <t>03/10/08</t>
  </si>
  <si>
    <t>03/11/08</t>
  </si>
  <si>
    <t>03/12/08</t>
  </si>
  <si>
    <t>03/13/08</t>
  </si>
  <si>
    <t>03/14/08</t>
  </si>
  <si>
    <t>03/15/08</t>
  </si>
  <si>
    <t>03/16/08</t>
  </si>
  <si>
    <t>03/17/08</t>
  </si>
  <si>
    <t>03/18/08</t>
  </si>
  <si>
    <t>03/19/08</t>
  </si>
  <si>
    <t>03/20/08</t>
  </si>
  <si>
    <t>03/21/08</t>
  </si>
  <si>
    <t>03/22/08</t>
  </si>
  <si>
    <t>03/23/08</t>
  </si>
  <si>
    <t>03/24/08</t>
  </si>
  <si>
    <t>03/25/08</t>
  </si>
  <si>
    <t>03/26/08</t>
  </si>
  <si>
    <t>03/27/08</t>
  </si>
  <si>
    <t>03/28/08</t>
  </si>
  <si>
    <t>03/29/08</t>
  </si>
  <si>
    <t>03/30/08</t>
  </si>
  <si>
    <t>03/31/08</t>
  </si>
  <si>
    <t>04/01/08</t>
  </si>
  <si>
    <t>04/02/08</t>
  </si>
  <si>
    <t>04/03/08</t>
  </si>
  <si>
    <t>04/04/08</t>
  </si>
  <si>
    <t>04/05/08</t>
  </si>
  <si>
    <t>04/06/08</t>
  </si>
  <si>
    <t>04/07/08</t>
  </si>
  <si>
    <t>04/08/08</t>
  </si>
  <si>
    <t>04/09/08</t>
  </si>
  <si>
    <t>04/10/08</t>
  </si>
  <si>
    <t>04/11/08</t>
  </si>
  <si>
    <t>04/12/08</t>
  </si>
  <si>
    <t>04/13/08</t>
  </si>
  <si>
    <t>04/14/08</t>
  </si>
  <si>
    <t>04/15/08</t>
  </si>
  <si>
    <t>04/16/08</t>
  </si>
  <si>
    <t>04/17/08</t>
  </si>
  <si>
    <t>04/18/08</t>
  </si>
  <si>
    <t>04/19/08</t>
  </si>
  <si>
    <t>04/20/08</t>
  </si>
  <si>
    <t>04/21/08</t>
  </si>
  <si>
    <t>04/22/08</t>
  </si>
  <si>
    <t>04/23/08</t>
  </si>
  <si>
    <t>04/24/08</t>
  </si>
  <si>
    <t>04/25/08</t>
  </si>
  <si>
    <t>04/26/08</t>
  </si>
  <si>
    <t>04/27/08</t>
  </si>
  <si>
    <t>04/28/08</t>
  </si>
  <si>
    <t>04/29/08</t>
  </si>
  <si>
    <t>04/30/08</t>
  </si>
  <si>
    <t>05/01/08</t>
  </si>
  <si>
    <t>05/02/08</t>
  </si>
  <si>
    <t>05/03/08</t>
  </si>
  <si>
    <t>05/04/08</t>
  </si>
  <si>
    <t>05/05/08</t>
  </si>
  <si>
    <t>05/06/08</t>
  </si>
  <si>
    <t>05/07/08</t>
  </si>
  <si>
    <t>05/08/08</t>
  </si>
  <si>
    <t>05/09/08</t>
  </si>
  <si>
    <t>05/10/08</t>
  </si>
  <si>
    <t>05/11/08</t>
  </si>
  <si>
    <t>05/12/08</t>
  </si>
  <si>
    <t>05/13/08</t>
  </si>
  <si>
    <t>05/14/08</t>
  </si>
  <si>
    <t>05/15/08</t>
  </si>
  <si>
    <t>05/16/08</t>
  </si>
  <si>
    <t>05/17/08</t>
  </si>
  <si>
    <t>05/18/08</t>
  </si>
  <si>
    <t>05/19/08</t>
  </si>
  <si>
    <t>05/20/08</t>
  </si>
  <si>
    <t>05/21/08</t>
  </si>
  <si>
    <t>05/22/08</t>
  </si>
  <si>
    <t>05/23/08</t>
  </si>
  <si>
    <t>05/24/08</t>
  </si>
  <si>
    <t>05/25/08</t>
  </si>
  <si>
    <t>05/26/08</t>
  </si>
  <si>
    <t>05/27/08</t>
  </si>
  <si>
    <t>05/28/08</t>
  </si>
  <si>
    <t>05/29/08</t>
  </si>
  <si>
    <t>05/30/08</t>
  </si>
  <si>
    <t>05/31/08</t>
  </si>
  <si>
    <t>06/01/08</t>
  </si>
  <si>
    <t>06/02/08</t>
  </si>
  <si>
    <t>06/03/08</t>
  </si>
  <si>
    <t>06/04/08</t>
  </si>
  <si>
    <t>06/05/08</t>
  </si>
  <si>
    <t>06/06/08</t>
  </si>
  <si>
    <t>06/07/08</t>
  </si>
  <si>
    <t>06/08/08</t>
  </si>
  <si>
    <t>06/09/08</t>
  </si>
  <si>
    <t>06/10/08</t>
  </si>
  <si>
    <t>06/11/08</t>
  </si>
  <si>
    <t>06/12/08</t>
  </si>
  <si>
    <t>06/13/08</t>
  </si>
  <si>
    <t>06/14/08</t>
  </si>
  <si>
    <t>06/15/08</t>
  </si>
  <si>
    <t>06/16/08</t>
  </si>
  <si>
    <t>06/17/08</t>
  </si>
  <si>
    <t>06/18/08</t>
  </si>
  <si>
    <t>06/19/08</t>
  </si>
  <si>
    <t>06/20/08</t>
  </si>
  <si>
    <t>06/21/08</t>
  </si>
  <si>
    <t>06/22/08</t>
  </si>
  <si>
    <t>06/23/08</t>
  </si>
  <si>
    <t>06/24/08</t>
  </si>
  <si>
    <t>06/25/08</t>
  </si>
  <si>
    <t>06/26/08</t>
  </si>
  <si>
    <t>06/27/08</t>
  </si>
  <si>
    <t>06/28/08</t>
  </si>
  <si>
    <t>06/29/08</t>
  </si>
  <si>
    <t>06/30/08</t>
  </si>
  <si>
    <t>07/01/08</t>
  </si>
  <si>
    <t>07/02/08</t>
  </si>
  <si>
    <t>07/03/08</t>
  </si>
  <si>
    <t>07/04/08</t>
  </si>
  <si>
    <t>07/05/08</t>
  </si>
  <si>
    <t>07/06/08</t>
  </si>
  <si>
    <t>07/07/08</t>
  </si>
  <si>
    <t>07/08/08</t>
  </si>
  <si>
    <t>07/09/08</t>
  </si>
  <si>
    <t>07/10/08</t>
  </si>
  <si>
    <t>07/11/08</t>
  </si>
  <si>
    <t>07/12/08</t>
  </si>
  <si>
    <t>07/13/08</t>
  </si>
  <si>
    <t>07/14/08</t>
  </si>
  <si>
    <t>07/15/08</t>
  </si>
  <si>
    <t>07/16/08</t>
  </si>
  <si>
    <t>07/17/08</t>
  </si>
  <si>
    <t>07/18/08</t>
  </si>
  <si>
    <t>07/19/08</t>
  </si>
  <si>
    <t>07/20/08</t>
  </si>
  <si>
    <t>07/21/08</t>
  </si>
  <si>
    <t>07/22/08</t>
  </si>
  <si>
    <t>07/23/08</t>
  </si>
  <si>
    <t>07/24/08</t>
  </si>
  <si>
    <t>07/25/08</t>
  </si>
  <si>
    <t>07/26/08</t>
  </si>
  <si>
    <t>07/27/08</t>
  </si>
  <si>
    <t>07/28/08</t>
  </si>
  <si>
    <t>07/29/08</t>
  </si>
  <si>
    <t>07/30/08</t>
  </si>
  <si>
    <t>07/31/08</t>
  </si>
  <si>
    <t>08/01/08</t>
  </si>
  <si>
    <t>08/02/08</t>
  </si>
  <si>
    <t>08/03/08</t>
  </si>
  <si>
    <t>08/04/08</t>
  </si>
  <si>
    <t>08/05/08</t>
  </si>
  <si>
    <t>08/06/08</t>
  </si>
  <si>
    <t>08/07/08</t>
  </si>
  <si>
    <t>08/08/08</t>
  </si>
  <si>
    <t>08/09/08</t>
  </si>
  <si>
    <t>08/10/08</t>
  </si>
  <si>
    <t>08/11/08</t>
  </si>
  <si>
    <t>08/12/08</t>
  </si>
  <si>
    <t>08/13/08</t>
  </si>
  <si>
    <t>08/14/08</t>
  </si>
  <si>
    <t>08/15/08</t>
  </si>
  <si>
    <t>08/16/08</t>
  </si>
  <si>
    <t>08/17/08</t>
  </si>
  <si>
    <t>08/18/08</t>
  </si>
  <si>
    <t>08/19/08</t>
  </si>
  <si>
    <t>08/20/08</t>
  </si>
  <si>
    <t>08/21/08</t>
  </si>
  <si>
    <t>08/22/08</t>
  </si>
  <si>
    <t>08/23/08</t>
  </si>
  <si>
    <t>08/24/08</t>
  </si>
  <si>
    <t>08/25/08</t>
  </si>
  <si>
    <t>08/26/08</t>
  </si>
  <si>
    <t>08/27/08</t>
  </si>
  <si>
    <t>08/28/08</t>
  </si>
  <si>
    <t>08/29/08</t>
  </si>
  <si>
    <t>08/30/08</t>
  </si>
  <si>
    <t>08/31/08</t>
  </si>
  <si>
    <t>09/01/08</t>
  </si>
  <si>
    <t>09/02/08</t>
  </si>
  <si>
    <t>09/03/08</t>
  </si>
  <si>
    <t>09/04/08</t>
  </si>
  <si>
    <t>09/05/08</t>
  </si>
  <si>
    <t>09/06/08</t>
  </si>
  <si>
    <t>09/07/08</t>
  </si>
  <si>
    <t>09/08/08</t>
  </si>
  <si>
    <t>09/09/08</t>
  </si>
  <si>
    <t>09/10/08</t>
  </si>
  <si>
    <t>09/11/08</t>
  </si>
  <si>
    <t>09/12/08</t>
  </si>
  <si>
    <t>09/13/08</t>
  </si>
  <si>
    <t>09/14/08</t>
  </si>
  <si>
    <t>09/15/08</t>
  </si>
  <si>
    <t>09/16/08</t>
  </si>
  <si>
    <t>09/17/08</t>
  </si>
  <si>
    <t>09/18/08</t>
  </si>
  <si>
    <t>09/19/08</t>
  </si>
  <si>
    <t>09/20/08</t>
  </si>
  <si>
    <t>09/21/08</t>
  </si>
  <si>
    <t>09/22/08</t>
  </si>
  <si>
    <t>09/23/08</t>
  </si>
  <si>
    <t>09/24/08</t>
  </si>
  <si>
    <t>09/25/08</t>
  </si>
  <si>
    <t>09/26/08</t>
  </si>
  <si>
    <t>09/27/08</t>
  </si>
  <si>
    <t>09/28/08</t>
  </si>
  <si>
    <t>09/29/08</t>
  </si>
  <si>
    <t>09/30/08</t>
  </si>
  <si>
    <t>10/01/08</t>
  </si>
  <si>
    <t>10/02/08</t>
  </si>
  <si>
    <t>10/03/08</t>
  </si>
  <si>
    <t>10/04/08</t>
  </si>
  <si>
    <t>10/05/08</t>
  </si>
  <si>
    <t>10/06/08</t>
  </si>
  <si>
    <t>10/07/08</t>
  </si>
  <si>
    <t>10/08/08</t>
  </si>
  <si>
    <t>10/09/08</t>
  </si>
  <si>
    <t>10/10/08</t>
  </si>
  <si>
    <t>10/11/08</t>
  </si>
  <si>
    <t>10/12/08</t>
  </si>
  <si>
    <t>10/13/08</t>
  </si>
  <si>
    <t>10/14/08</t>
  </si>
  <si>
    <t>10/15/08</t>
  </si>
  <si>
    <t>10/16/08</t>
  </si>
  <si>
    <t>10/17/08</t>
  </si>
  <si>
    <t>10/18/08</t>
  </si>
  <si>
    <t>10/19/08</t>
  </si>
  <si>
    <t>10/20/08</t>
  </si>
  <si>
    <t>10/21/08</t>
  </si>
  <si>
    <t>10/22/08</t>
  </si>
  <si>
    <t>10/23/08</t>
  </si>
  <si>
    <t>10/24/08</t>
  </si>
  <si>
    <t>10/25/08</t>
  </si>
  <si>
    <t>10/26/08</t>
  </si>
  <si>
    <t>10/27/08</t>
  </si>
  <si>
    <t>10/28/08</t>
  </si>
  <si>
    <t>10/29/08</t>
  </si>
  <si>
    <t>10/30/08</t>
  </si>
  <si>
    <t>10/31/08</t>
  </si>
  <si>
    <t>11/01/08</t>
  </si>
  <si>
    <t>11/02/08</t>
  </si>
  <si>
    <t>11/03/08</t>
  </si>
  <si>
    <t>11/04/08</t>
  </si>
  <si>
    <t>11/05/08</t>
  </si>
  <si>
    <t>11/06/08</t>
  </si>
  <si>
    <t>11/07/08</t>
  </si>
  <si>
    <t>11/08/08</t>
  </si>
  <si>
    <t>11/09/08</t>
  </si>
  <si>
    <t>11/10/08</t>
  </si>
  <si>
    <t>11/11/08</t>
  </si>
  <si>
    <t>11/12/08</t>
  </si>
  <si>
    <t>11/13/08</t>
  </si>
  <si>
    <t>11/14/08</t>
  </si>
  <si>
    <t>11/15/08</t>
  </si>
  <si>
    <t>11/16/08</t>
  </si>
  <si>
    <t>11/17/08</t>
  </si>
  <si>
    <t>11/18/08</t>
  </si>
  <si>
    <t>11/19/08</t>
  </si>
  <si>
    <t>11/20/08</t>
  </si>
  <si>
    <t>11/21/08</t>
  </si>
  <si>
    <t>11/22/08</t>
  </si>
  <si>
    <t>11/23/08</t>
  </si>
  <si>
    <t>11/24/08</t>
  </si>
  <si>
    <t>11/25/08</t>
  </si>
  <si>
    <t>11/26/08</t>
  </si>
  <si>
    <t>11/27/08</t>
  </si>
  <si>
    <t>11/28/08</t>
  </si>
  <si>
    <t>11/29/08</t>
  </si>
  <si>
    <t>11/30/08</t>
  </si>
  <si>
    <t>12/01/08</t>
  </si>
  <si>
    <t>12/02/08</t>
  </si>
  <si>
    <t>12/03/08</t>
  </si>
  <si>
    <t>12/04/08</t>
  </si>
  <si>
    <t>12/05/08</t>
  </si>
  <si>
    <t>12/06/08</t>
  </si>
  <si>
    <t>12/07/08</t>
  </si>
  <si>
    <t>12/08/08</t>
  </si>
  <si>
    <t>12/09/08</t>
  </si>
  <si>
    <t>12/10/08</t>
  </si>
  <si>
    <t>12/11/08</t>
  </si>
  <si>
    <t>12/12/08</t>
  </si>
  <si>
    <t>12/13/08</t>
  </si>
  <si>
    <t>12/14/08</t>
  </si>
  <si>
    <t>12/15/08</t>
  </si>
  <si>
    <t>12/16/08</t>
  </si>
  <si>
    <t>12/17/08</t>
  </si>
  <si>
    <t>12/18/08</t>
  </si>
  <si>
    <t>12/19/08</t>
  </si>
  <si>
    <t>12/20/08</t>
  </si>
  <si>
    <t>12/21/08</t>
  </si>
  <si>
    <t>12/22/08</t>
  </si>
  <si>
    <t>12/23/08</t>
  </si>
  <si>
    <t>12/24/08</t>
  </si>
  <si>
    <t>12/25/08</t>
  </si>
  <si>
    <t>12/26/08</t>
  </si>
  <si>
    <t>12/27/08</t>
  </si>
  <si>
    <t>12/28/08</t>
  </si>
  <si>
    <t>12/29/08</t>
  </si>
  <si>
    <t>12/30/08</t>
  </si>
  <si>
    <t>12/31/08</t>
  </si>
  <si>
    <t>01/01/09</t>
  </si>
  <si>
    <t>01/02/09</t>
  </si>
  <si>
    <t>01/03/09</t>
  </si>
  <si>
    <t>01/04/09</t>
  </si>
  <si>
    <t>01/05/09</t>
  </si>
  <si>
    <t>01/06/09</t>
  </si>
  <si>
    <t>01/07/09</t>
  </si>
  <si>
    <t>01/08/09</t>
  </si>
  <si>
    <t>01/09/09</t>
  </si>
  <si>
    <t>01/10/09</t>
  </si>
  <si>
    <t>01/11/09</t>
  </si>
  <si>
    <t>01/12/09</t>
  </si>
  <si>
    <t>01/13/09</t>
  </si>
  <si>
    <t>01/14/09</t>
  </si>
  <si>
    <t>01/15/09</t>
  </si>
  <si>
    <t>01/16/09</t>
  </si>
  <si>
    <t>01/17/09</t>
  </si>
  <si>
    <t>01/18/09</t>
  </si>
  <si>
    <t>01/19/09</t>
  </si>
  <si>
    <t>01/20/09</t>
  </si>
  <si>
    <t>01/21/09</t>
  </si>
  <si>
    <t>01/22/09</t>
  </si>
  <si>
    <t>01/23/09</t>
  </si>
  <si>
    <t>01/24/09</t>
  </si>
  <si>
    <t>01/25/09</t>
  </si>
  <si>
    <t>01/26/09</t>
  </si>
  <si>
    <t>01/27/09</t>
  </si>
  <si>
    <t>01/28/09</t>
  </si>
  <si>
    <t>01/29/09</t>
  </si>
  <si>
    <t>01/30/09</t>
  </si>
  <si>
    <t>01/31/09</t>
  </si>
  <si>
    <t>02/01/09</t>
  </si>
  <si>
    <t>02/02/09</t>
  </si>
  <si>
    <t>02/03/09</t>
  </si>
  <si>
    <t>02/04/09</t>
  </si>
  <si>
    <t>02/05/09</t>
  </si>
  <si>
    <t>02/06/09</t>
  </si>
  <si>
    <t>02/07/09</t>
  </si>
  <si>
    <t>02/08/09</t>
  </si>
  <si>
    <t>02/09/09</t>
  </si>
  <si>
    <t>02/10/09</t>
  </si>
  <si>
    <t>02/11/09</t>
  </si>
  <si>
    <t>02/12/09</t>
  </si>
  <si>
    <t>02/13/09</t>
  </si>
  <si>
    <t>02/14/09</t>
  </si>
  <si>
    <t>02/15/09</t>
  </si>
  <si>
    <t>02/16/09</t>
  </si>
  <si>
    <t>02/17/09</t>
  </si>
  <si>
    <t>02/18/09</t>
  </si>
  <si>
    <t>02/19/09</t>
  </si>
  <si>
    <t>02/20/09</t>
  </si>
  <si>
    <t>02/21/09</t>
  </si>
  <si>
    <t>02/22/09</t>
  </si>
  <si>
    <t>02/23/09</t>
  </si>
  <si>
    <t>02/24/09</t>
  </si>
  <si>
    <t>02/25/09</t>
  </si>
  <si>
    <t>02/26/09</t>
  </si>
  <si>
    <t>02/27/09</t>
  </si>
  <si>
    <t>02/28/09</t>
  </si>
  <si>
    <t>03/01/09</t>
  </si>
  <si>
    <t>03/02/09</t>
  </si>
  <si>
    <t>03/03/09</t>
  </si>
  <si>
    <t>03/04/09</t>
  </si>
  <si>
    <t>03/05/09</t>
  </si>
  <si>
    <t>03/06/09</t>
  </si>
  <si>
    <t>03/07/09</t>
  </si>
  <si>
    <t>03/08/09</t>
  </si>
  <si>
    <t>03/09/09</t>
  </si>
  <si>
    <t>03/10/09</t>
  </si>
  <si>
    <t>03/11/09</t>
  </si>
  <si>
    <t>03/12/09</t>
  </si>
  <si>
    <t>03/13/09</t>
  </si>
  <si>
    <t>03/14/09</t>
  </si>
  <si>
    <t>03/15/09</t>
  </si>
  <si>
    <t>03/16/09</t>
  </si>
  <si>
    <t>03/17/09</t>
  </si>
  <si>
    <t>03/18/09</t>
  </si>
  <si>
    <t>03/19/09</t>
  </si>
  <si>
    <t>03/20/09</t>
  </si>
  <si>
    <t>03/21/09</t>
  </si>
  <si>
    <t>03/22/09</t>
  </si>
  <si>
    <t>03/23/09</t>
  </si>
  <si>
    <t>03/24/09</t>
  </si>
  <si>
    <t>03/25/09</t>
  </si>
  <si>
    <t>03/26/09</t>
  </si>
  <si>
    <t>03/27/09</t>
  </si>
  <si>
    <t>03/28/09</t>
  </si>
  <si>
    <t>03/29/09</t>
  </si>
  <si>
    <t>03/30/09</t>
  </si>
  <si>
    <t>03/31/09</t>
  </si>
  <si>
    <t>04/01/09</t>
  </si>
  <si>
    <t>04/02/09</t>
  </si>
  <si>
    <t>04/03/09</t>
  </si>
  <si>
    <t>04/04/09</t>
  </si>
  <si>
    <t>04/05/09</t>
  </si>
  <si>
    <t>04/06/09</t>
  </si>
  <si>
    <t>04/07/09</t>
  </si>
  <si>
    <t>04/08/09</t>
  </si>
  <si>
    <t>04/09/09</t>
  </si>
  <si>
    <t>04/10/09</t>
  </si>
  <si>
    <t>04/11/09</t>
  </si>
  <si>
    <t>04/12/09</t>
  </si>
  <si>
    <t>04/13/09</t>
  </si>
  <si>
    <t>04/14/09</t>
  </si>
  <si>
    <t>04/15/09</t>
  </si>
  <si>
    <t>04/16/09</t>
  </si>
  <si>
    <t>04/17/09</t>
  </si>
  <si>
    <t>04/18/09</t>
  </si>
  <si>
    <t>04/19/09</t>
  </si>
  <si>
    <t>04/20/09</t>
  </si>
  <si>
    <t>04/21/09</t>
  </si>
  <si>
    <t>04/22/09</t>
  </si>
  <si>
    <t>04/23/09</t>
  </si>
  <si>
    <t>04/24/09</t>
  </si>
  <si>
    <t>04/25/09</t>
  </si>
  <si>
    <t>04/26/09</t>
  </si>
  <si>
    <t>04/27/09</t>
  </si>
  <si>
    <t>04/28/09</t>
  </si>
  <si>
    <t>04/29/09</t>
  </si>
  <si>
    <t>04/30/09</t>
  </si>
  <si>
    <t>05/01/09</t>
  </si>
  <si>
    <t>05/02/09</t>
  </si>
  <si>
    <t>05/03/09</t>
  </si>
  <si>
    <t>05/04/09</t>
  </si>
  <si>
    <t>05/05/09</t>
  </si>
  <si>
    <t>05/06/09</t>
  </si>
  <si>
    <t>05/07/09</t>
  </si>
  <si>
    <t>05/08/09</t>
  </si>
  <si>
    <t>05/09/09</t>
  </si>
  <si>
    <t>05/10/09</t>
  </si>
  <si>
    <t>05/11/09</t>
  </si>
  <si>
    <t>05/12/09</t>
  </si>
  <si>
    <t>05/13/09</t>
  </si>
  <si>
    <t>05/14/09</t>
  </si>
  <si>
    <t>05/15/09</t>
  </si>
  <si>
    <t>05/16/09</t>
  </si>
  <si>
    <t>05/17/09</t>
  </si>
  <si>
    <t>05/18/09</t>
  </si>
  <si>
    <t>05/19/09</t>
  </si>
  <si>
    <t>05/20/09</t>
  </si>
  <si>
    <t>05/21/09</t>
  </si>
  <si>
    <t>05/22/09</t>
  </si>
  <si>
    <t>05/23/09</t>
  </si>
  <si>
    <t>05/24/09</t>
  </si>
  <si>
    <t>05/25/09</t>
  </si>
  <si>
    <t>05/26/09</t>
  </si>
  <si>
    <t>05/27/09</t>
  </si>
  <si>
    <t>05/28/09</t>
  </si>
  <si>
    <t>05/29/09</t>
  </si>
  <si>
    <t>05/30/09</t>
  </si>
  <si>
    <t>05/31/09</t>
  </si>
  <si>
    <t>06/01/09</t>
  </si>
  <si>
    <t>06/02/09</t>
  </si>
  <si>
    <t>06/03/09</t>
  </si>
  <si>
    <t>06/04/09</t>
  </si>
  <si>
    <t>06/05/09</t>
  </si>
  <si>
    <t>06/06/09</t>
  </si>
  <si>
    <t>06/07/09</t>
  </si>
  <si>
    <t>06/08/09</t>
  </si>
  <si>
    <t>06/09/09</t>
  </si>
  <si>
    <t>06/10/09</t>
  </si>
  <si>
    <t>06/11/09</t>
  </si>
  <si>
    <t>06/12/09</t>
  </si>
  <si>
    <t>06/13/09</t>
  </si>
  <si>
    <t>06/14/09</t>
  </si>
  <si>
    <t>06/15/09</t>
  </si>
  <si>
    <t>06/16/09</t>
  </si>
  <si>
    <t>06/17/09</t>
  </si>
  <si>
    <t>06/18/09</t>
  </si>
  <si>
    <t>06/19/09</t>
  </si>
  <si>
    <t>06/20/09</t>
  </si>
  <si>
    <t>06/21/09</t>
  </si>
  <si>
    <t>06/22/09</t>
  </si>
  <si>
    <t>06/23/09</t>
  </si>
  <si>
    <t>06/24/09</t>
  </si>
  <si>
    <t>06/25/09</t>
  </si>
  <si>
    <t>06/26/09</t>
  </si>
  <si>
    <t>06/27/09</t>
  </si>
  <si>
    <t>06/28/09</t>
  </si>
  <si>
    <t>06/29/09</t>
  </si>
  <si>
    <t>06/30/09</t>
  </si>
  <si>
    <t>07/01/09</t>
  </si>
  <si>
    <t>07/02/09</t>
  </si>
  <si>
    <t>07/03/09</t>
  </si>
  <si>
    <t>07/04/09</t>
  </si>
  <si>
    <t>07/05/09</t>
  </si>
  <si>
    <t>07/06/09</t>
  </si>
  <si>
    <t>07/07/09</t>
  </si>
  <si>
    <t>07/08/09</t>
  </si>
  <si>
    <t>07/09/09</t>
  </si>
  <si>
    <t>07/10/09</t>
  </si>
  <si>
    <t>07/11/09</t>
  </si>
  <si>
    <t>07/12/09</t>
  </si>
  <si>
    <t>07/13/09</t>
  </si>
  <si>
    <t>07/14/09</t>
  </si>
  <si>
    <t>07/15/09</t>
  </si>
  <si>
    <t>07/16/09</t>
  </si>
  <si>
    <t>07/17/09</t>
  </si>
  <si>
    <t>07/18/09</t>
  </si>
  <si>
    <t>07/19/09</t>
  </si>
  <si>
    <t>07/20/09</t>
  </si>
  <si>
    <t>07/21/09</t>
  </si>
  <si>
    <t>07/22/09</t>
  </si>
  <si>
    <t>07/23/09</t>
  </si>
  <si>
    <t>07/24/09</t>
  </si>
  <si>
    <t>07/25/09</t>
  </si>
  <si>
    <t>07/26/09</t>
  </si>
  <si>
    <t>07/27/09</t>
  </si>
  <si>
    <t>07/28/09</t>
  </si>
  <si>
    <t>07/29/09</t>
  </si>
  <si>
    <t>07/30/09</t>
  </si>
  <si>
    <t>07/31/09</t>
  </si>
  <si>
    <t>08/01/09</t>
  </si>
  <si>
    <t>08/02/09</t>
  </si>
  <si>
    <t>08/03/09</t>
  </si>
  <si>
    <t>08/04/09</t>
  </si>
  <si>
    <t>08/05/09</t>
  </si>
  <si>
    <t>08/06/09</t>
  </si>
  <si>
    <t>08/07/09</t>
  </si>
  <si>
    <t>08/08/09</t>
  </si>
  <si>
    <t>08/09/09</t>
  </si>
  <si>
    <t>08/10/09</t>
  </si>
  <si>
    <t>08/11/09</t>
  </si>
  <si>
    <t>08/12/09</t>
  </si>
  <si>
    <t>08/13/09</t>
  </si>
  <si>
    <t>08/14/09</t>
  </si>
  <si>
    <t>08/15/09</t>
  </si>
  <si>
    <t>08/16/09</t>
  </si>
  <si>
    <t>08/17/09</t>
  </si>
  <si>
    <t>08/18/09</t>
  </si>
  <si>
    <t>08/19/09</t>
  </si>
  <si>
    <t>08/20/09</t>
  </si>
  <si>
    <t>08/21/09</t>
  </si>
  <si>
    <t>08/22/09</t>
  </si>
  <si>
    <t>08/23/09</t>
  </si>
  <si>
    <t>08/24/09</t>
  </si>
  <si>
    <t>08/25/09</t>
  </si>
  <si>
    <t>08/26/09</t>
  </si>
  <si>
    <t>08/27/09</t>
  </si>
  <si>
    <t>08/28/09</t>
  </si>
  <si>
    <t>08/29/09</t>
  </si>
  <si>
    <t>08/30/09</t>
  </si>
  <si>
    <t>08/31/09</t>
  </si>
  <si>
    <t>09/01/09</t>
  </si>
  <si>
    <t>09/02/09</t>
  </si>
  <si>
    <t>09/03/09</t>
  </si>
  <si>
    <t>09/04/09</t>
  </si>
  <si>
    <t>09/05/09</t>
  </si>
  <si>
    <t>09/06/09</t>
  </si>
  <si>
    <t>09/07/09</t>
  </si>
  <si>
    <t>09/08/09</t>
  </si>
  <si>
    <t>09/09/09</t>
  </si>
  <si>
    <t>09/10/09</t>
  </si>
  <si>
    <t>09/11/09</t>
  </si>
  <si>
    <t>09/12/09</t>
  </si>
  <si>
    <t>09/13/09</t>
  </si>
  <si>
    <t>09/14/09</t>
  </si>
  <si>
    <t>09/15/09</t>
  </si>
  <si>
    <t>09/16/09</t>
  </si>
  <si>
    <t>09/17/09</t>
  </si>
  <si>
    <t>09/18/09</t>
  </si>
  <si>
    <t>09/19/09</t>
  </si>
  <si>
    <t>09/20/09</t>
  </si>
  <si>
    <t>09/21/09</t>
  </si>
  <si>
    <t>09/22/09</t>
  </si>
  <si>
    <t>09/23/09</t>
  </si>
  <si>
    <t>09/24/09</t>
  </si>
  <si>
    <t>09/25/09</t>
  </si>
  <si>
    <t>09/26/09</t>
  </si>
  <si>
    <t>09/27/09</t>
  </si>
  <si>
    <t>09/28/09</t>
  </si>
  <si>
    <t>09/29/09</t>
  </si>
  <si>
    <t>09/30/09</t>
  </si>
  <si>
    <t>10/01/09</t>
  </si>
  <si>
    <t>10/02/09</t>
  </si>
  <si>
    <t>10/03/09</t>
  </si>
  <si>
    <t>10/04/09</t>
  </si>
  <si>
    <t>10/05/09</t>
  </si>
  <si>
    <t>10/06/09</t>
  </si>
  <si>
    <t>10/07/09</t>
  </si>
  <si>
    <t>10/08/09</t>
  </si>
  <si>
    <t>10/09/09</t>
  </si>
  <si>
    <t>10/10/09</t>
  </si>
  <si>
    <t>10/11/09</t>
  </si>
  <si>
    <t>10/12/09</t>
  </si>
  <si>
    <t>10/13/09</t>
  </si>
  <si>
    <t>10/14/09</t>
  </si>
  <si>
    <t>10/15/09</t>
  </si>
  <si>
    <t>10/16/09</t>
  </si>
  <si>
    <t>10/17/09</t>
  </si>
  <si>
    <t>10/18/09</t>
  </si>
  <si>
    <t>10/19/09</t>
  </si>
  <si>
    <t>10/20/09</t>
  </si>
  <si>
    <t>10/21/09</t>
  </si>
  <si>
    <t>10/22/09</t>
  </si>
  <si>
    <t>10/23/09</t>
  </si>
  <si>
    <t>10/24/09</t>
  </si>
  <si>
    <t>10/25/09</t>
  </si>
  <si>
    <t>10/26/09</t>
  </si>
  <si>
    <t>10/27/09</t>
  </si>
  <si>
    <t>10/28/09</t>
  </si>
  <si>
    <t>10/29/09</t>
  </si>
  <si>
    <t>10/30/09</t>
  </si>
  <si>
    <t>10/31/09</t>
  </si>
  <si>
    <t>11/01/09</t>
  </si>
  <si>
    <t>11/02/09</t>
  </si>
  <si>
    <t>11/03/09</t>
  </si>
  <si>
    <t>11/04/09</t>
  </si>
  <si>
    <t>11/05/09</t>
  </si>
  <si>
    <t>11/06/09</t>
  </si>
  <si>
    <t>11/07/09</t>
  </si>
  <si>
    <t>11/08/09</t>
  </si>
  <si>
    <t>11/09/09</t>
  </si>
  <si>
    <t>11/10/09</t>
  </si>
  <si>
    <t>11/11/09</t>
  </si>
  <si>
    <t>11/12/09</t>
  </si>
  <si>
    <t>11/13/09</t>
  </si>
  <si>
    <t>11/14/09</t>
  </si>
  <si>
    <t>11/15/09</t>
  </si>
  <si>
    <t>11/16/09</t>
  </si>
  <si>
    <t>11/17/09</t>
  </si>
  <si>
    <t>11/18/09</t>
  </si>
  <si>
    <t>11/19/09</t>
  </si>
  <si>
    <t>11/20/09</t>
  </si>
  <si>
    <t>11/21/09</t>
  </si>
  <si>
    <t>11/22/09</t>
  </si>
  <si>
    <t>11/23/09</t>
  </si>
  <si>
    <t>11/24/09</t>
  </si>
  <si>
    <t>11/25/09</t>
  </si>
  <si>
    <t>11/26/09</t>
  </si>
  <si>
    <t>11/27/09</t>
  </si>
  <si>
    <t>11/28/09</t>
  </si>
  <si>
    <t>11/29/09</t>
  </si>
  <si>
    <t>11/30/09</t>
  </si>
  <si>
    <t>12/01/09</t>
  </si>
  <si>
    <t>12/02/09</t>
  </si>
  <si>
    <t>12/03/09</t>
  </si>
  <si>
    <t>12/04/09</t>
  </si>
  <si>
    <t>12/05/09</t>
  </si>
  <si>
    <t>12/06/09</t>
  </si>
  <si>
    <t>12/07/09</t>
  </si>
  <si>
    <t>12/08/09</t>
  </si>
  <si>
    <t>12/09/09</t>
  </si>
  <si>
    <t>12/10/09</t>
  </si>
  <si>
    <t>12/11/09</t>
  </si>
  <si>
    <t>12/12/09</t>
  </si>
  <si>
    <t>12/13/09</t>
  </si>
  <si>
    <t>12/14/09</t>
  </si>
  <si>
    <t>12/15/09</t>
  </si>
  <si>
    <t>12/16/09</t>
  </si>
  <si>
    <t>12/17/09</t>
  </si>
  <si>
    <t>12/18/09</t>
  </si>
  <si>
    <t>12/19/09</t>
  </si>
  <si>
    <t>12/20/09</t>
  </si>
  <si>
    <t>12/21/09</t>
  </si>
  <si>
    <t>12/22/09</t>
  </si>
  <si>
    <t>12/23/09</t>
  </si>
  <si>
    <t>12/24/09</t>
  </si>
  <si>
    <t>12/25/09</t>
  </si>
  <si>
    <t>12/26/09</t>
  </si>
  <si>
    <t>12/27/09</t>
  </si>
  <si>
    <t>12/28/09</t>
  </si>
  <si>
    <t>12/29/09</t>
  </si>
  <si>
    <t>12/30/09</t>
  </si>
  <si>
    <t>12/31/09</t>
  </si>
  <si>
    <t>01/01/10</t>
  </si>
  <si>
    <t>01/02/10</t>
  </si>
  <si>
    <t>01/03/10</t>
  </si>
  <si>
    <t>01/04/10</t>
  </si>
  <si>
    <t>01/05/10</t>
  </si>
  <si>
    <t>01/06/10</t>
  </si>
  <si>
    <t>01/07/10</t>
  </si>
  <si>
    <t>01/08/10</t>
  </si>
  <si>
    <t>01/09/10</t>
  </si>
  <si>
    <t>01/10/10</t>
  </si>
  <si>
    <t>01/11/10</t>
  </si>
  <si>
    <t>01/12/10</t>
  </si>
  <si>
    <t>01/13/10</t>
  </si>
  <si>
    <t>01/14/10</t>
  </si>
  <si>
    <t>01/15/10</t>
  </si>
  <si>
    <t>01/16/10</t>
  </si>
  <si>
    <t>01/17/10</t>
  </si>
  <si>
    <t>01/18/10</t>
  </si>
  <si>
    <t>01/19/10</t>
  </si>
  <si>
    <t>01/20/10</t>
  </si>
  <si>
    <t>01/21/10</t>
  </si>
  <si>
    <t>01/22/10</t>
  </si>
  <si>
    <t>01/23/10</t>
  </si>
  <si>
    <t>01/24/10</t>
  </si>
  <si>
    <t>01/25/10</t>
  </si>
  <si>
    <t>01/26/10</t>
  </si>
  <si>
    <t>01/27/10</t>
  </si>
  <si>
    <t>01/28/10</t>
  </si>
  <si>
    <t>01/29/10</t>
  </si>
  <si>
    <t>01/30/10</t>
  </si>
  <si>
    <t>01/31/10</t>
  </si>
  <si>
    <t>02/01/10</t>
  </si>
  <si>
    <t>02/02/10</t>
  </si>
  <si>
    <t>02/03/10</t>
  </si>
  <si>
    <t>02/04/10</t>
  </si>
  <si>
    <t>02/05/10</t>
  </si>
  <si>
    <t>02/06/10</t>
  </si>
  <si>
    <t>02/07/10</t>
  </si>
  <si>
    <t>02/08/10</t>
  </si>
  <si>
    <t>02/09/10</t>
  </si>
  <si>
    <t>02/10/10</t>
  </si>
  <si>
    <t>02/11/10</t>
  </si>
  <si>
    <t>02/12/10</t>
  </si>
  <si>
    <t>02/13/10</t>
  </si>
  <si>
    <t>02/14/10</t>
  </si>
  <si>
    <t>02/15/10</t>
  </si>
  <si>
    <t>02/16/10</t>
  </si>
  <si>
    <t>02/17/10</t>
  </si>
  <si>
    <t>02/18/10</t>
  </si>
  <si>
    <t>02/19/10</t>
  </si>
  <si>
    <t>02/20/10</t>
  </si>
  <si>
    <t>02/21/10</t>
  </si>
  <si>
    <t>02/22/10</t>
  </si>
  <si>
    <t>02/23/10</t>
  </si>
  <si>
    <t>02/24/10</t>
  </si>
  <si>
    <t>02/25/10</t>
  </si>
  <si>
    <t>02/26/10</t>
  </si>
  <si>
    <t>02/27/10</t>
  </si>
  <si>
    <t>02/28/10</t>
  </si>
  <si>
    <t>03/01/10</t>
  </si>
  <si>
    <t>03/02/10</t>
  </si>
  <si>
    <t>03/03/10</t>
  </si>
  <si>
    <t>03/04/10</t>
  </si>
  <si>
    <t>03/05/10</t>
  </si>
  <si>
    <t>03/06/10</t>
  </si>
  <si>
    <t>03/07/10</t>
  </si>
  <si>
    <t>03/08/10</t>
  </si>
  <si>
    <t>03/09/10</t>
  </si>
  <si>
    <t>03/10/10</t>
  </si>
  <si>
    <t>03/11/10</t>
  </si>
  <si>
    <t>03/12/10</t>
  </si>
  <si>
    <t>03/13/10</t>
  </si>
  <si>
    <t>03/14/10</t>
  </si>
  <si>
    <t>03/15/10</t>
  </si>
  <si>
    <t>03/16/10</t>
  </si>
  <si>
    <t>03/17/10</t>
  </si>
  <si>
    <t>03/18/10</t>
  </si>
  <si>
    <t>03/19/10</t>
  </si>
  <si>
    <t>03/20/10</t>
  </si>
  <si>
    <t>03/21/10</t>
  </si>
  <si>
    <t>03/22/10</t>
  </si>
  <si>
    <t>03/23/10</t>
  </si>
  <si>
    <t>03/24/10</t>
  </si>
  <si>
    <t>03/25/10</t>
  </si>
  <si>
    <t>03/26/10</t>
  </si>
  <si>
    <t>03/27/10</t>
  </si>
  <si>
    <t>03/28/10</t>
  </si>
  <si>
    <t>03/29/10</t>
  </si>
  <si>
    <t>03/30/10</t>
  </si>
  <si>
    <t>03/31/10</t>
  </si>
  <si>
    <t>04/01/10</t>
  </si>
  <si>
    <t>04/02/10</t>
  </si>
  <si>
    <t>04/03/10</t>
  </si>
  <si>
    <t>04/04/10</t>
  </si>
  <si>
    <t>04/05/10</t>
  </si>
  <si>
    <t>04/06/10</t>
  </si>
  <si>
    <t>04/07/10</t>
  </si>
  <si>
    <t>04/08/10</t>
  </si>
  <si>
    <t>04/09/10</t>
  </si>
  <si>
    <t>04/10/10</t>
  </si>
  <si>
    <t>04/11/10</t>
  </si>
  <si>
    <t>04/12/10</t>
  </si>
  <si>
    <t>04/13/10</t>
  </si>
  <si>
    <t>04/14/10</t>
  </si>
  <si>
    <t>04/15/10</t>
  </si>
  <si>
    <t>04/16/10</t>
  </si>
  <si>
    <t>04/17/10</t>
  </si>
  <si>
    <t>04/18/10</t>
  </si>
  <si>
    <t>04/19/10</t>
  </si>
  <si>
    <t>04/20/10</t>
  </si>
  <si>
    <t>04/21/10</t>
  </si>
  <si>
    <t>04/22/10</t>
  </si>
  <si>
    <t>04/23/10</t>
  </si>
  <si>
    <t>04/24/10</t>
  </si>
  <si>
    <t>04/25/10</t>
  </si>
  <si>
    <t>04/26/10</t>
  </si>
  <si>
    <t>04/27/10</t>
  </si>
  <si>
    <t>04/28/10</t>
  </si>
  <si>
    <t>04/29/10</t>
  </si>
  <si>
    <t>04/30/10</t>
  </si>
  <si>
    <t>05/01/10</t>
  </si>
  <si>
    <t>05/02/10</t>
  </si>
  <si>
    <t>05/03/10</t>
  </si>
  <si>
    <t>05/04/10</t>
  </si>
  <si>
    <t>05/05/10</t>
  </si>
  <si>
    <t>05/06/10</t>
  </si>
  <si>
    <t>05/07/10</t>
  </si>
  <si>
    <t>05/08/10</t>
  </si>
  <si>
    <t>05/09/10</t>
  </si>
  <si>
    <t>05/10/10</t>
  </si>
  <si>
    <t>05/11/10</t>
  </si>
  <si>
    <t>05/12/10</t>
  </si>
  <si>
    <t>05/13/10</t>
  </si>
  <si>
    <t>05/14/10</t>
  </si>
  <si>
    <t>05/15/10</t>
  </si>
  <si>
    <t>05/16/10</t>
  </si>
  <si>
    <t>05/17/10</t>
  </si>
  <si>
    <t>05/18/10</t>
  </si>
  <si>
    <t>05/19/10</t>
  </si>
  <si>
    <t>05/20/10</t>
  </si>
  <si>
    <t>05/21/10</t>
  </si>
  <si>
    <t>05/22/10</t>
  </si>
  <si>
    <t>05/23/10</t>
  </si>
  <si>
    <t>05/24/10</t>
  </si>
  <si>
    <t>05/25/10</t>
  </si>
  <si>
    <t>05/26/10</t>
  </si>
  <si>
    <t>05/27/10</t>
  </si>
  <si>
    <t>05/28/10</t>
  </si>
  <si>
    <t>05/29/10</t>
  </si>
  <si>
    <t>05/30/10</t>
  </si>
  <si>
    <t>05/31/10</t>
  </si>
  <si>
    <t>06/01/10</t>
  </si>
  <si>
    <t>06/02/10</t>
  </si>
  <si>
    <t>06/03/10</t>
  </si>
  <si>
    <t>06/04/10</t>
  </si>
  <si>
    <t>06/05/10</t>
  </si>
  <si>
    <t>06/06/10</t>
  </si>
  <si>
    <t>06/07/10</t>
  </si>
  <si>
    <t>06/08/10</t>
  </si>
  <si>
    <t>06/09/10</t>
  </si>
  <si>
    <t>06/10/10</t>
  </si>
  <si>
    <t>06/11/10</t>
  </si>
  <si>
    <t>06/12/10</t>
  </si>
  <si>
    <t>06/13/10</t>
  </si>
  <si>
    <t>06/14/10</t>
  </si>
  <si>
    <t>06/15/10</t>
  </si>
  <si>
    <t>06/16/10</t>
  </si>
  <si>
    <t>06/17/10</t>
  </si>
  <si>
    <t>06/18/10</t>
  </si>
  <si>
    <t>06/19/10</t>
  </si>
  <si>
    <t>06/20/10</t>
  </si>
  <si>
    <t>06/21/10</t>
  </si>
  <si>
    <t>06/22/10</t>
  </si>
  <si>
    <t>06/23/10</t>
  </si>
  <si>
    <t>06/24/10</t>
  </si>
  <si>
    <t>06/25/10</t>
  </si>
  <si>
    <t>06/26/10</t>
  </si>
  <si>
    <t>06/27/10</t>
  </si>
  <si>
    <t>06/28/10</t>
  </si>
  <si>
    <t>06/29/10</t>
  </si>
  <si>
    <t>06/30/10</t>
  </si>
  <si>
    <t>07/01/10</t>
  </si>
  <si>
    <t>07/02/10</t>
  </si>
  <si>
    <t>07/03/10</t>
  </si>
  <si>
    <t>07/04/10</t>
  </si>
  <si>
    <t>07/05/10</t>
  </si>
  <si>
    <t>07/06/10</t>
  </si>
  <si>
    <t>07/07/10</t>
  </si>
  <si>
    <t>07/08/10</t>
  </si>
  <si>
    <t>07/09/10</t>
  </si>
  <si>
    <t>07/10/10</t>
  </si>
  <si>
    <t>07/11/10</t>
  </si>
  <si>
    <t>07/12/10</t>
  </si>
  <si>
    <t>07/13/10</t>
  </si>
  <si>
    <t>07/14/10</t>
  </si>
  <si>
    <t>07/15/10</t>
  </si>
  <si>
    <t>07/16/10</t>
  </si>
  <si>
    <t>07/17/10</t>
  </si>
  <si>
    <t>07/18/10</t>
  </si>
  <si>
    <t>07/19/10</t>
  </si>
  <si>
    <t>07/20/10</t>
  </si>
  <si>
    <t>07/21/10</t>
  </si>
  <si>
    <t>07/22/10</t>
  </si>
  <si>
    <t>07/23/10</t>
  </si>
  <si>
    <t>07/24/10</t>
  </si>
  <si>
    <t>07/25/10</t>
  </si>
  <si>
    <t>07/26/10</t>
  </si>
  <si>
    <t>07/27/10</t>
  </si>
  <si>
    <t>07/28/10</t>
  </si>
  <si>
    <t>07/29/10</t>
  </si>
  <si>
    <t>07/30/10</t>
  </si>
  <si>
    <t>07/31/10</t>
  </si>
  <si>
    <t>08/01/10</t>
  </si>
  <si>
    <t>08/02/10</t>
  </si>
  <si>
    <t>08/03/10</t>
  </si>
  <si>
    <t>08/04/10</t>
  </si>
  <si>
    <t>08/05/10</t>
  </si>
  <si>
    <t>08/06/10</t>
  </si>
  <si>
    <t>08/07/10</t>
  </si>
  <si>
    <t>08/08/10</t>
  </si>
  <si>
    <t>08/09/10</t>
  </si>
  <si>
    <t>08/10/10</t>
  </si>
  <si>
    <t>08/11/10</t>
  </si>
  <si>
    <t>08/12/10</t>
  </si>
  <si>
    <t>08/13/10</t>
  </si>
  <si>
    <t>08/14/10</t>
  </si>
  <si>
    <t>08/15/10</t>
  </si>
  <si>
    <t>08/16/10</t>
  </si>
  <si>
    <t>08/17/10</t>
  </si>
  <si>
    <t>08/18/10</t>
  </si>
  <si>
    <t>08/19/10</t>
  </si>
  <si>
    <t>08/20/10</t>
  </si>
  <si>
    <t>08/21/10</t>
  </si>
  <si>
    <t>08/22/10</t>
  </si>
  <si>
    <t>08/23/10</t>
  </si>
  <si>
    <t>08/24/10</t>
  </si>
  <si>
    <t>08/25/10</t>
  </si>
  <si>
    <t>08/26/10</t>
  </si>
  <si>
    <t>08/27/10</t>
  </si>
  <si>
    <t>08/28/10</t>
  </si>
  <si>
    <t>08/29/10</t>
  </si>
  <si>
    <t>08/30/10</t>
  </si>
  <si>
    <t>08/31/10</t>
  </si>
  <si>
    <t>09/01/10</t>
  </si>
  <si>
    <t>09/02/10</t>
  </si>
  <si>
    <t>09/03/10</t>
  </si>
  <si>
    <t>09/04/10</t>
  </si>
  <si>
    <t>09/05/10</t>
  </si>
  <si>
    <t>09/06/10</t>
  </si>
  <si>
    <t>09/07/10</t>
  </si>
  <si>
    <t>09/08/10</t>
  </si>
  <si>
    <t>09/09/10</t>
  </si>
  <si>
    <t>09/10/10</t>
  </si>
  <si>
    <t>09/11/10</t>
  </si>
  <si>
    <t>09/12/10</t>
  </si>
  <si>
    <t>09/13/10</t>
  </si>
  <si>
    <t>09/14/10</t>
  </si>
  <si>
    <t>09/15/10</t>
  </si>
  <si>
    <t>09/16/10</t>
  </si>
  <si>
    <t>09/17/10</t>
  </si>
  <si>
    <t>09/18/10</t>
  </si>
  <si>
    <t>09/19/10</t>
  </si>
  <si>
    <t>09/20/10</t>
  </si>
  <si>
    <t>09/21/10</t>
  </si>
  <si>
    <t>09/22/10</t>
  </si>
  <si>
    <t>09/23/10</t>
  </si>
  <si>
    <t>09/24/10</t>
  </si>
  <si>
    <t>09/25/10</t>
  </si>
  <si>
    <t>09/26/10</t>
  </si>
  <si>
    <t>09/27/10</t>
  </si>
  <si>
    <t>09/28/10</t>
  </si>
  <si>
    <t>09/29/10</t>
  </si>
  <si>
    <t>09/30/10</t>
  </si>
  <si>
    <t>10/01/10</t>
  </si>
  <si>
    <t>10/02/10</t>
  </si>
  <si>
    <t>10/03/10</t>
  </si>
  <si>
    <t>10/04/10</t>
  </si>
  <si>
    <t>10/05/10</t>
  </si>
  <si>
    <t>10/06/10</t>
  </si>
  <si>
    <t>10/07/10</t>
  </si>
  <si>
    <t>10/08/10</t>
  </si>
  <si>
    <t>10/09/10</t>
  </si>
  <si>
    <t>10/10/10</t>
  </si>
  <si>
    <t>10/11/10</t>
  </si>
  <si>
    <t>10/12/10</t>
  </si>
  <si>
    <t>10/13/10</t>
  </si>
  <si>
    <t>10/14/10</t>
  </si>
  <si>
    <t>10/15/10</t>
  </si>
  <si>
    <t>10/16/10</t>
  </si>
  <si>
    <t>10/17/10</t>
  </si>
  <si>
    <t>10/18/10</t>
  </si>
  <si>
    <t>10/19/10</t>
  </si>
  <si>
    <t>10/20/10</t>
  </si>
  <si>
    <t>10/21/10</t>
  </si>
  <si>
    <t>10/22/10</t>
  </si>
  <si>
    <t>10/23/10</t>
  </si>
  <si>
    <t>10/24/10</t>
  </si>
  <si>
    <t>10/25/10</t>
  </si>
  <si>
    <t>10/26/10</t>
  </si>
  <si>
    <t>10/27/10</t>
  </si>
  <si>
    <t>10/28/10</t>
  </si>
  <si>
    <t>10/29/10</t>
  </si>
  <si>
    <t>10/30/10</t>
  </si>
  <si>
    <t>10/31/10</t>
  </si>
  <si>
    <t>11/01/10</t>
  </si>
  <si>
    <t>11/02/10</t>
  </si>
  <si>
    <t>11/03/10</t>
  </si>
  <si>
    <t>11/04/10</t>
  </si>
  <si>
    <t>11/05/10</t>
  </si>
  <si>
    <t>11/06/10</t>
  </si>
  <si>
    <t>11/07/10</t>
  </si>
  <si>
    <t>11/08/10</t>
  </si>
  <si>
    <t>11/09/10</t>
  </si>
  <si>
    <t>11/10/10</t>
  </si>
  <si>
    <t>11/11/10</t>
  </si>
  <si>
    <t>11/12/10</t>
  </si>
  <si>
    <t>11/13/10</t>
  </si>
  <si>
    <t>11/14/10</t>
  </si>
  <si>
    <t>11/15/10</t>
  </si>
  <si>
    <t>11/16/10</t>
  </si>
  <si>
    <t>11/17/10</t>
  </si>
  <si>
    <t>11/18/10</t>
  </si>
  <si>
    <t>11/19/10</t>
  </si>
  <si>
    <t>11/20/10</t>
  </si>
  <si>
    <t>11/21/10</t>
  </si>
  <si>
    <t>11/22/10</t>
  </si>
  <si>
    <t>11/23/10</t>
  </si>
  <si>
    <t>11/24/10</t>
  </si>
  <si>
    <t>11/25/10</t>
  </si>
  <si>
    <t>11/26/10</t>
  </si>
  <si>
    <t>11/27/10</t>
  </si>
  <si>
    <t>11/28/10</t>
  </si>
  <si>
    <t>11/29/10</t>
  </si>
  <si>
    <t>11/30/10</t>
  </si>
  <si>
    <t>12/01/10</t>
  </si>
  <si>
    <t>12/02/10</t>
  </si>
  <si>
    <t>12/03/10</t>
  </si>
  <si>
    <t>12/04/10</t>
  </si>
  <si>
    <t>12/05/10</t>
  </si>
  <si>
    <t>12/06/10</t>
  </si>
  <si>
    <t>12/07/10</t>
  </si>
  <si>
    <t>12/08/10</t>
  </si>
  <si>
    <t>12/09/10</t>
  </si>
  <si>
    <t>12/10/10</t>
  </si>
  <si>
    <t>12/11/10</t>
  </si>
  <si>
    <t>12/12/10</t>
  </si>
  <si>
    <t>12/13/10</t>
  </si>
  <si>
    <t>12/14/10</t>
  </si>
  <si>
    <t>12/15/10</t>
  </si>
  <si>
    <t>12/16/10</t>
  </si>
  <si>
    <t>12/17/10</t>
  </si>
  <si>
    <t>12/18/10</t>
  </si>
  <si>
    <t>12/19/10</t>
  </si>
  <si>
    <t>12/20/10</t>
  </si>
  <si>
    <t>12/21/10</t>
  </si>
  <si>
    <t>12/22/10</t>
  </si>
  <si>
    <t>12/23/10</t>
  </si>
  <si>
    <t>12/24/10</t>
  </si>
  <si>
    <t>12/25/10</t>
  </si>
  <si>
    <t>12/26/10</t>
  </si>
  <si>
    <t>12/27/10</t>
  </si>
  <si>
    <t>12/28/10</t>
  </si>
  <si>
    <t>12/29/10</t>
  </si>
  <si>
    <t>12/30/10</t>
  </si>
  <si>
    <t>12/31/10</t>
  </si>
  <si>
    <t>01/01/11</t>
  </si>
  <si>
    <t>01/02/11</t>
  </si>
  <si>
    <t>01/03/11</t>
  </si>
  <si>
    <t>01/04/11</t>
  </si>
  <si>
    <t>01/05/11</t>
  </si>
  <si>
    <t>01/06/11</t>
  </si>
  <si>
    <t>01/07/11</t>
  </si>
  <si>
    <t>01/08/11</t>
  </si>
  <si>
    <t>01/09/11</t>
  </si>
  <si>
    <t>01/10/11</t>
  </si>
  <si>
    <t>01/11/11</t>
  </si>
  <si>
    <t>01/12/11</t>
  </si>
  <si>
    <t>01/13/11</t>
  </si>
  <si>
    <t>01/14/11</t>
  </si>
  <si>
    <t>01/15/11</t>
  </si>
  <si>
    <t>01/16/11</t>
  </si>
  <si>
    <t>01/17/11</t>
  </si>
  <si>
    <t>01/18/11</t>
  </si>
  <si>
    <t>01/19/11</t>
  </si>
  <si>
    <t>01/20/11</t>
  </si>
  <si>
    <t>01/21/11</t>
  </si>
  <si>
    <t>01/22/11</t>
  </si>
  <si>
    <t>01/23/11</t>
  </si>
  <si>
    <t>01/24/11</t>
  </si>
  <si>
    <t>01/25/11</t>
  </si>
  <si>
    <t>01/26/11</t>
  </si>
  <si>
    <t>01/27/11</t>
  </si>
  <si>
    <t>01/28/11</t>
  </si>
  <si>
    <t>01/29/11</t>
  </si>
  <si>
    <t>01/30/11</t>
  </si>
  <si>
    <t>01/31/11</t>
  </si>
  <si>
    <t>02/01/11</t>
  </si>
  <si>
    <t>02/02/11</t>
  </si>
  <si>
    <t>02/03/11</t>
  </si>
  <si>
    <t>02/04/11</t>
  </si>
  <si>
    <t>02/05/11</t>
  </si>
  <si>
    <t>02/06/11</t>
  </si>
  <si>
    <t>02/07/11</t>
  </si>
  <si>
    <t>02/08/11</t>
  </si>
  <si>
    <t>02/09/11</t>
  </si>
  <si>
    <t>02/10/11</t>
  </si>
  <si>
    <t>02/11/11</t>
  </si>
  <si>
    <t>02/12/11</t>
  </si>
  <si>
    <t>02/13/11</t>
  </si>
  <si>
    <t>02/14/11</t>
  </si>
  <si>
    <t>02/15/11</t>
  </si>
  <si>
    <t>02/16/11</t>
  </si>
  <si>
    <t>02/17/11</t>
  </si>
  <si>
    <t>02/18/11</t>
  </si>
  <si>
    <t>02/19/11</t>
  </si>
  <si>
    <t>02/20/11</t>
  </si>
  <si>
    <t>02/21/11</t>
  </si>
  <si>
    <t>02/22/11</t>
  </si>
  <si>
    <t>02/23/11</t>
  </si>
  <si>
    <t>02/24/11</t>
  </si>
  <si>
    <t>02/25/11</t>
  </si>
  <si>
    <t>02/26/11</t>
  </si>
  <si>
    <t>02/27/11</t>
  </si>
  <si>
    <t>02/28/11</t>
  </si>
  <si>
    <t>03/01/11</t>
  </si>
  <si>
    <t>03/02/11</t>
  </si>
  <si>
    <t>03/03/11</t>
  </si>
  <si>
    <t>03/04/11</t>
  </si>
  <si>
    <t>03/05/11</t>
  </si>
  <si>
    <t>03/06/11</t>
  </si>
  <si>
    <t>03/07/11</t>
  </si>
  <si>
    <t>03/08/11</t>
  </si>
  <si>
    <t>03/09/11</t>
  </si>
  <si>
    <t>03/10/11</t>
  </si>
  <si>
    <t>03/11/11</t>
  </si>
  <si>
    <t>03/12/11</t>
  </si>
  <si>
    <t>03/13/11</t>
  </si>
  <si>
    <t>03/14/11</t>
  </si>
  <si>
    <t>03/15/11</t>
  </si>
  <si>
    <t>03/16/11</t>
  </si>
  <si>
    <t>03/17/11</t>
  </si>
  <si>
    <t>03/18/11</t>
  </si>
  <si>
    <t>03/19/11</t>
  </si>
  <si>
    <t>03/20/11</t>
  </si>
  <si>
    <t>03/21/11</t>
  </si>
  <si>
    <t>03/22/11</t>
  </si>
  <si>
    <t>03/23/11</t>
  </si>
  <si>
    <t>03/24/11</t>
  </si>
  <si>
    <t>03/25/11</t>
  </si>
  <si>
    <t>03/26/11</t>
  </si>
  <si>
    <t>03/27/11</t>
  </si>
  <si>
    <t>03/28/11</t>
  </si>
  <si>
    <t>03/29/11</t>
  </si>
  <si>
    <t>03/30/11</t>
  </si>
  <si>
    <t>03/31/11</t>
  </si>
  <si>
    <t>04/01/11</t>
  </si>
  <si>
    <t>04/02/11</t>
  </si>
  <si>
    <t>04/03/11</t>
  </si>
  <si>
    <t>04/04/11</t>
  </si>
  <si>
    <t>04/05/11</t>
  </si>
  <si>
    <t>04/06/11</t>
  </si>
  <si>
    <t>04/07/11</t>
  </si>
  <si>
    <t>04/08/11</t>
  </si>
  <si>
    <t>04/09/11</t>
  </si>
  <si>
    <t>04/10/11</t>
  </si>
  <si>
    <t>04/11/11</t>
  </si>
  <si>
    <t>04/12/11</t>
  </si>
  <si>
    <t>04/13/11</t>
  </si>
  <si>
    <t>04/14/11</t>
  </si>
  <si>
    <t>04/15/11</t>
  </si>
  <si>
    <t>04/16/11</t>
  </si>
  <si>
    <t>04/17/11</t>
  </si>
  <si>
    <t>04/18/11</t>
  </si>
  <si>
    <t>04/19/11</t>
  </si>
  <si>
    <t>04/20/11</t>
  </si>
  <si>
    <t>04/21/11</t>
  </si>
  <si>
    <t>04/22/11</t>
  </si>
  <si>
    <t>04/23/11</t>
  </si>
  <si>
    <t>04/24/11</t>
  </si>
  <si>
    <t>04/25/11</t>
  </si>
  <si>
    <t>04/26/11</t>
  </si>
  <si>
    <t>04/27/11</t>
  </si>
  <si>
    <t>04/28/11</t>
  </si>
  <si>
    <t>04/29/11</t>
  </si>
  <si>
    <t>04/30/11</t>
  </si>
  <si>
    <t>05/01/11</t>
  </si>
  <si>
    <t>05/02/11</t>
  </si>
  <si>
    <t>05/03/11</t>
  </si>
  <si>
    <t>05/04/11</t>
  </si>
  <si>
    <t>05/05/11</t>
  </si>
  <si>
    <t>05/06/11</t>
  </si>
  <si>
    <t>05/07/11</t>
  </si>
  <si>
    <t>05/08/11</t>
  </si>
  <si>
    <t>05/09/11</t>
  </si>
  <si>
    <t>05/10/11</t>
  </si>
  <si>
    <t>05/11/11</t>
  </si>
  <si>
    <t>05/12/11</t>
  </si>
  <si>
    <t>05/13/11</t>
  </si>
  <si>
    <t>05/14/11</t>
  </si>
  <si>
    <t>05/15/11</t>
  </si>
  <si>
    <t>05/16/11</t>
  </si>
  <si>
    <t>05/17/11</t>
  </si>
  <si>
    <t>05/18/11</t>
  </si>
  <si>
    <t>05/19/11</t>
  </si>
  <si>
    <t>05/20/11</t>
  </si>
  <si>
    <t>05/21/11</t>
  </si>
  <si>
    <t>05/22/11</t>
  </si>
  <si>
    <t>05/23/11</t>
  </si>
  <si>
    <t>05/24/11</t>
  </si>
  <si>
    <t>05/25/11</t>
  </si>
  <si>
    <t>05/26/11</t>
  </si>
  <si>
    <t>05/27/11</t>
  </si>
  <si>
    <t>05/28/11</t>
  </si>
  <si>
    <t>05/29/11</t>
  </si>
  <si>
    <t>05/30/11</t>
  </si>
  <si>
    <t>05/31/11</t>
  </si>
  <si>
    <t>06/01/11</t>
  </si>
  <si>
    <t>06/02/11</t>
  </si>
  <si>
    <t>06/03/11</t>
  </si>
  <si>
    <t>06/04/11</t>
  </si>
  <si>
    <t>06/05/11</t>
  </si>
  <si>
    <t>06/06/11</t>
  </si>
  <si>
    <t>06/07/11</t>
  </si>
  <si>
    <t>06/08/11</t>
  </si>
  <si>
    <t>06/09/11</t>
  </si>
  <si>
    <t>06/10/11</t>
  </si>
  <si>
    <t>06/11/11</t>
  </si>
  <si>
    <t>06/12/11</t>
  </si>
  <si>
    <t>06/13/11</t>
  </si>
  <si>
    <t>06/14/11</t>
  </si>
  <si>
    <t>06/15/11</t>
  </si>
  <si>
    <t>06/16/11</t>
  </si>
  <si>
    <t>06/17/11</t>
  </si>
  <si>
    <t>06/18/11</t>
  </si>
  <si>
    <t>06/19/11</t>
  </si>
  <si>
    <t>06/20/11</t>
  </si>
  <si>
    <t>06/21/11</t>
  </si>
  <si>
    <t>06/22/11</t>
  </si>
  <si>
    <t>06/23/11</t>
  </si>
  <si>
    <t>06/24/11</t>
  </si>
  <si>
    <t>06/25/11</t>
  </si>
  <si>
    <t>06/26/11</t>
  </si>
  <si>
    <t>06/27/11</t>
  </si>
  <si>
    <t>06/28/11</t>
  </si>
  <si>
    <t>06/29/11</t>
  </si>
  <si>
    <t>06/30/11</t>
  </si>
  <si>
    <t>07/01/11</t>
  </si>
  <si>
    <t>07/02/11</t>
  </si>
  <si>
    <t>07/03/11</t>
  </si>
  <si>
    <t>07/04/11</t>
  </si>
  <si>
    <t>07/05/11</t>
  </si>
  <si>
    <t>07/06/11</t>
  </si>
  <si>
    <t>07/07/11</t>
  </si>
  <si>
    <t>07/08/11</t>
  </si>
  <si>
    <t>07/09/11</t>
  </si>
  <si>
    <t>07/10/11</t>
  </si>
  <si>
    <t>07/11/11</t>
  </si>
  <si>
    <t>07/12/11</t>
  </si>
  <si>
    <t>07/13/11</t>
  </si>
  <si>
    <t>07/14/11</t>
  </si>
  <si>
    <t>07/15/11</t>
  </si>
  <si>
    <t>07/16/11</t>
  </si>
  <si>
    <t>07/17/11</t>
  </si>
  <si>
    <t>07/18/11</t>
  </si>
  <si>
    <t>07/19/11</t>
  </si>
  <si>
    <t>07/20/11</t>
  </si>
  <si>
    <t>07/21/11</t>
  </si>
  <si>
    <t>07/22/11</t>
  </si>
  <si>
    <t>07/23/11</t>
  </si>
  <si>
    <t>07/24/11</t>
  </si>
  <si>
    <t>07/25/11</t>
  </si>
  <si>
    <t>07/26/11</t>
  </si>
  <si>
    <t>07/27/11</t>
  </si>
  <si>
    <t>07/28/11</t>
  </si>
  <si>
    <t>07/29/11</t>
  </si>
  <si>
    <t>07/30/11</t>
  </si>
  <si>
    <t>07/31/11</t>
  </si>
  <si>
    <t>08/01/11</t>
  </si>
  <si>
    <t>08/02/11</t>
  </si>
  <si>
    <t>08/03/11</t>
  </si>
  <si>
    <t>08/04/11</t>
  </si>
  <si>
    <t>08/05/11</t>
  </si>
  <si>
    <t>08/06/11</t>
  </si>
  <si>
    <t>08/07/11</t>
  </si>
  <si>
    <t>08/08/11</t>
  </si>
  <si>
    <t>08/09/11</t>
  </si>
  <si>
    <t>08/10/11</t>
  </si>
  <si>
    <t>08/11/11</t>
  </si>
  <si>
    <t>08/12/11</t>
  </si>
  <si>
    <t>08/13/11</t>
  </si>
  <si>
    <t>08/14/11</t>
  </si>
  <si>
    <t>08/15/11</t>
  </si>
  <si>
    <t>08/16/11</t>
  </si>
  <si>
    <t>08/17/11</t>
  </si>
  <si>
    <t>08/18/11</t>
  </si>
  <si>
    <t>08/19/11</t>
  </si>
  <si>
    <t>08/20/11</t>
  </si>
  <si>
    <t>08/21/11</t>
  </si>
  <si>
    <t>08/22/11</t>
  </si>
  <si>
    <t>08/23/11</t>
  </si>
  <si>
    <t>08/24/11</t>
  </si>
  <si>
    <t>08/25/11</t>
  </si>
  <si>
    <t>08/26/11</t>
  </si>
  <si>
    <t>08/27/11</t>
  </si>
  <si>
    <t>08/28/11</t>
  </si>
  <si>
    <t>08/29/11</t>
  </si>
  <si>
    <t>08/30/11</t>
  </si>
  <si>
    <t>08/31/11</t>
  </si>
  <si>
    <t>09/01/11</t>
  </si>
  <si>
    <t>09/02/11</t>
  </si>
  <si>
    <t>09/03/11</t>
  </si>
  <si>
    <t>09/04/11</t>
  </si>
  <si>
    <t>09/05/11</t>
  </si>
  <si>
    <t>09/06/11</t>
  </si>
  <si>
    <t>09/07/11</t>
  </si>
  <si>
    <t>09/08/11</t>
  </si>
  <si>
    <t>09/09/11</t>
  </si>
  <si>
    <t>09/10/11</t>
  </si>
  <si>
    <t>09/11/11</t>
  </si>
  <si>
    <t>09/12/11</t>
  </si>
  <si>
    <t>09/13/11</t>
  </si>
  <si>
    <t>09/14/11</t>
  </si>
  <si>
    <t>09/15/11</t>
  </si>
  <si>
    <t>09/16/11</t>
  </si>
  <si>
    <t>09/17/11</t>
  </si>
  <si>
    <t>09/18/11</t>
  </si>
  <si>
    <t>09/19/11</t>
  </si>
  <si>
    <t>09/20/11</t>
  </si>
  <si>
    <t>09/21/11</t>
  </si>
  <si>
    <t>09/22/11</t>
  </si>
  <si>
    <t>09/23/11</t>
  </si>
  <si>
    <t>09/24/11</t>
  </si>
  <si>
    <t>09/25/11</t>
  </si>
  <si>
    <t>09/26/11</t>
  </si>
  <si>
    <t>09/27/11</t>
  </si>
  <si>
    <t>09/28/11</t>
  </si>
  <si>
    <t>09/29/11</t>
  </si>
  <si>
    <t>09/30/11</t>
  </si>
  <si>
    <t>10/01/11</t>
  </si>
  <si>
    <t>10/02/11</t>
  </si>
  <si>
    <t>10/03/11</t>
  </si>
  <si>
    <t>10/04/11</t>
  </si>
  <si>
    <t>10/05/11</t>
  </si>
  <si>
    <t>10/06/11</t>
  </si>
  <si>
    <t>10/07/11</t>
  </si>
  <si>
    <t>10/08/11</t>
  </si>
  <si>
    <t>10/09/11</t>
  </si>
  <si>
    <t>10/10/11</t>
  </si>
  <si>
    <t>10/11/11</t>
  </si>
  <si>
    <t>10/12/11</t>
  </si>
  <si>
    <t>10/13/11</t>
  </si>
  <si>
    <t>10/14/11</t>
  </si>
  <si>
    <t>10/15/11</t>
  </si>
  <si>
    <t>10/16/11</t>
  </si>
  <si>
    <t>10/17/11</t>
  </si>
  <si>
    <t>10/18/11</t>
  </si>
  <si>
    <t>10/19/11</t>
  </si>
  <si>
    <t>10/20/11</t>
  </si>
  <si>
    <t>10/21/11</t>
  </si>
  <si>
    <t>10/22/11</t>
  </si>
  <si>
    <t>10/23/11</t>
  </si>
  <si>
    <t>10/24/11</t>
  </si>
  <si>
    <t>10/25/11</t>
  </si>
  <si>
    <t>10/26/11</t>
  </si>
  <si>
    <t>10/27/11</t>
  </si>
  <si>
    <t>10/28/11</t>
  </si>
  <si>
    <t>10/29/11</t>
  </si>
  <si>
    <t>10/30/11</t>
  </si>
  <si>
    <t>10/31/11</t>
  </si>
  <si>
    <t>11/01/11</t>
  </si>
  <si>
    <t>11/02/11</t>
  </si>
  <si>
    <t>11/03/11</t>
  </si>
  <si>
    <t>11/04/11</t>
  </si>
  <si>
    <t>11/05/11</t>
  </si>
  <si>
    <t>11/06/11</t>
  </si>
  <si>
    <t>11/07/11</t>
  </si>
  <si>
    <t>11/08/11</t>
  </si>
  <si>
    <t>11/09/11</t>
  </si>
  <si>
    <t>11/10/11</t>
  </si>
  <si>
    <t>11/11/11</t>
  </si>
  <si>
    <t>11/12/11</t>
  </si>
  <si>
    <t>11/13/11</t>
  </si>
  <si>
    <t>11/14/11</t>
  </si>
  <si>
    <t>11/15/11</t>
  </si>
  <si>
    <t>11/16/11</t>
  </si>
  <si>
    <t>11/17/11</t>
  </si>
  <si>
    <t>11/18/11</t>
  </si>
  <si>
    <t>11/19/11</t>
  </si>
  <si>
    <t>11/20/11</t>
  </si>
  <si>
    <t>11/21/11</t>
  </si>
  <si>
    <t>11/22/11</t>
  </si>
  <si>
    <t>11/23/11</t>
  </si>
  <si>
    <t>11/24/11</t>
  </si>
  <si>
    <t>11/25/11</t>
  </si>
  <si>
    <t>11/26/11</t>
  </si>
  <si>
    <t>11/27/11</t>
  </si>
  <si>
    <t>11/28/11</t>
  </si>
  <si>
    <t>11/29/11</t>
  </si>
  <si>
    <t>11/30/11</t>
  </si>
  <si>
    <t>12/01/11</t>
  </si>
  <si>
    <t>12/02/11</t>
  </si>
  <si>
    <t>12/03/11</t>
  </si>
  <si>
    <t>12/04/11</t>
  </si>
  <si>
    <t>12/05/11</t>
  </si>
  <si>
    <t>12/06/11</t>
  </si>
  <si>
    <t>12/07/11</t>
  </si>
  <si>
    <t>12/08/11</t>
  </si>
  <si>
    <t>12/09/11</t>
  </si>
  <si>
    <t>12/10/11</t>
  </si>
  <si>
    <t>12/11/11</t>
  </si>
  <si>
    <t>12/12/11</t>
  </si>
  <si>
    <t>12/13/11</t>
  </si>
  <si>
    <t>12/14/11</t>
  </si>
  <si>
    <t>12/15/11</t>
  </si>
  <si>
    <t>12/16/11</t>
  </si>
  <si>
    <t>12/17/11</t>
  </si>
  <si>
    <t>12/18/11</t>
  </si>
  <si>
    <t>12/19/11</t>
  </si>
  <si>
    <t>12/20/11</t>
  </si>
  <si>
    <t>12/21/11</t>
  </si>
  <si>
    <t>12/22/11</t>
  </si>
  <si>
    <t>12/23/11</t>
  </si>
  <si>
    <t>12/24/11</t>
  </si>
  <si>
    <t>12/25/11</t>
  </si>
  <si>
    <t>12/26/11</t>
  </si>
  <si>
    <t>12/27/11</t>
  </si>
  <si>
    <t>12/28/11</t>
  </si>
  <si>
    <t>12/29/11</t>
  </si>
  <si>
    <t>12/30/11</t>
  </si>
  <si>
    <t>12/31/11</t>
  </si>
  <si>
    <t>01/01/12</t>
  </si>
  <si>
    <t>01/02/12</t>
  </si>
  <si>
    <t>01/03/12</t>
  </si>
  <si>
    <t>01/04/12</t>
  </si>
  <si>
    <t>01/05/12</t>
  </si>
  <si>
    <t>01/06/12</t>
  </si>
  <si>
    <t>01/07/12</t>
  </si>
  <si>
    <t>01/08/12</t>
  </si>
  <si>
    <t>01/09/12</t>
  </si>
  <si>
    <t>01/10/12</t>
  </si>
  <si>
    <t>01/11/12</t>
  </si>
  <si>
    <t>01/12/12</t>
  </si>
  <si>
    <t>01/13/12</t>
  </si>
  <si>
    <t>01/14/12</t>
  </si>
  <si>
    <t>01/15/12</t>
  </si>
  <si>
    <t>01/16/12</t>
  </si>
  <si>
    <t>01/17/12</t>
  </si>
  <si>
    <t>01/18/12</t>
  </si>
  <si>
    <t>01/19/12</t>
  </si>
  <si>
    <t>01/20/12</t>
  </si>
  <si>
    <t>01/21/12</t>
  </si>
  <si>
    <t>01/22/12</t>
  </si>
  <si>
    <t>01/23/12</t>
  </si>
  <si>
    <t>01/24/12</t>
  </si>
  <si>
    <t>01/25/12</t>
  </si>
  <si>
    <t>01/26/12</t>
  </si>
  <si>
    <t>01/27/12</t>
  </si>
  <si>
    <t>01/28/12</t>
  </si>
  <si>
    <t>01/29/12</t>
  </si>
  <si>
    <t>01/30/12</t>
  </si>
  <si>
    <t>01/31/12</t>
  </si>
  <si>
    <t>02/01/12</t>
  </si>
  <si>
    <t>02/02/12</t>
  </si>
  <si>
    <t>02/03/12</t>
  </si>
  <si>
    <t>02/04/12</t>
  </si>
  <si>
    <t>02/05/12</t>
  </si>
  <si>
    <t>02/06/12</t>
  </si>
  <si>
    <t>02/07/12</t>
  </si>
  <si>
    <t>02/08/12</t>
  </si>
  <si>
    <t>02/09/12</t>
  </si>
  <si>
    <t>02/10/12</t>
  </si>
  <si>
    <t>02/11/12</t>
  </si>
  <si>
    <t>02/12/12</t>
  </si>
  <si>
    <t>02/13/12</t>
  </si>
  <si>
    <t>02/14/12</t>
  </si>
  <si>
    <t>02/15/12</t>
  </si>
  <si>
    <t>02/16/12</t>
  </si>
  <si>
    <t>02/17/12</t>
  </si>
  <si>
    <t>02/18/12</t>
  </si>
  <si>
    <t>02/19/12</t>
  </si>
  <si>
    <t>02/20/12</t>
  </si>
  <si>
    <t>02/21/12</t>
  </si>
  <si>
    <t>02/22/12</t>
  </si>
  <si>
    <t>02/23/12</t>
  </si>
  <si>
    <t>02/24/12</t>
  </si>
  <si>
    <t>02/25/12</t>
  </si>
  <si>
    <t>02/26/12</t>
  </si>
  <si>
    <t>02/27/12</t>
  </si>
  <si>
    <t>02/28/12</t>
  </si>
  <si>
    <t>02/29/12</t>
  </si>
  <si>
    <t>03/01/12</t>
  </si>
  <si>
    <t>03/02/12</t>
  </si>
  <si>
    <t>03/03/12</t>
  </si>
  <si>
    <t>03/04/12</t>
  </si>
  <si>
    <t>03/05/12</t>
  </si>
  <si>
    <t>03/06/12</t>
  </si>
  <si>
    <t>03/07/12</t>
  </si>
  <si>
    <t>03/08/12</t>
  </si>
  <si>
    <t>03/09/12</t>
  </si>
  <si>
    <t>03/10/12</t>
  </si>
  <si>
    <t>03/11/12</t>
  </si>
  <si>
    <t>03/12/12</t>
  </si>
  <si>
    <t>03/13/12</t>
  </si>
  <si>
    <t>03/14/12</t>
  </si>
  <si>
    <t>03/15/12</t>
  </si>
  <si>
    <t>03/16/12</t>
  </si>
  <si>
    <t>03/17/12</t>
  </si>
  <si>
    <t>03/18/12</t>
  </si>
  <si>
    <t>03/19/12</t>
  </si>
  <si>
    <t>03/20/12</t>
  </si>
  <si>
    <t>03/21/12</t>
  </si>
  <si>
    <t>03/22/12</t>
  </si>
  <si>
    <t>03/23/12</t>
  </si>
  <si>
    <t>03/24/12</t>
  </si>
  <si>
    <t>03/25/12</t>
  </si>
  <si>
    <t>03/26/12</t>
  </si>
  <si>
    <t>03/27/12</t>
  </si>
  <si>
    <t>03/28/12</t>
  </si>
  <si>
    <t>03/29/12</t>
  </si>
  <si>
    <t>03/30/12</t>
  </si>
  <si>
    <t>03/31/12</t>
  </si>
  <si>
    <t>04/01/12</t>
  </si>
  <si>
    <t>04/02/12</t>
  </si>
  <si>
    <t>04/03/12</t>
  </si>
  <si>
    <t>04/04/12</t>
  </si>
  <si>
    <t>04/05/12</t>
  </si>
  <si>
    <t>04/06/12</t>
  </si>
  <si>
    <t>04/07/12</t>
  </si>
  <si>
    <t>04/08/12</t>
  </si>
  <si>
    <t>04/09/12</t>
  </si>
  <si>
    <t>04/10/12</t>
  </si>
  <si>
    <t>04/11/12</t>
  </si>
  <si>
    <t>04/12/12</t>
  </si>
  <si>
    <t>04/13/12</t>
  </si>
  <si>
    <t>04/14/12</t>
  </si>
  <si>
    <t>04/15/12</t>
  </si>
  <si>
    <t>04/16/12</t>
  </si>
  <si>
    <t>04/17/12</t>
  </si>
  <si>
    <t>04/18/12</t>
  </si>
  <si>
    <t>04/19/12</t>
  </si>
  <si>
    <t>04/20/12</t>
  </si>
  <si>
    <t>04/21/12</t>
  </si>
  <si>
    <t>04/22/12</t>
  </si>
  <si>
    <t>04/23/12</t>
  </si>
  <si>
    <t>04/24/12</t>
  </si>
  <si>
    <t>04/25/12</t>
  </si>
  <si>
    <t>04/26/12</t>
  </si>
  <si>
    <t>04/27/12</t>
  </si>
  <si>
    <t>04/28/12</t>
  </si>
  <si>
    <t>04/29/12</t>
  </si>
  <si>
    <t>04/30/12</t>
  </si>
  <si>
    <t>05/01/12</t>
  </si>
  <si>
    <t>05/02/12</t>
  </si>
  <si>
    <t>05/03/12</t>
  </si>
  <si>
    <t>05/04/12</t>
  </si>
  <si>
    <t>05/05/12</t>
  </si>
  <si>
    <t>05/06/12</t>
  </si>
  <si>
    <t>05/07/12</t>
  </si>
  <si>
    <t>05/08/12</t>
  </si>
  <si>
    <t>05/09/12</t>
  </si>
  <si>
    <t>05/10/12</t>
  </si>
  <si>
    <t>05/11/12</t>
  </si>
  <si>
    <t>05/12/12</t>
  </si>
  <si>
    <t>05/13/12</t>
  </si>
  <si>
    <t>05/14/12</t>
  </si>
  <si>
    <t>05/15/12</t>
  </si>
  <si>
    <t>05/16/12</t>
  </si>
  <si>
    <t>05/17/12</t>
  </si>
  <si>
    <t>05/18/12</t>
  </si>
  <si>
    <t>05/19/12</t>
  </si>
  <si>
    <t>05/20/12</t>
  </si>
  <si>
    <t>05/21/12</t>
  </si>
  <si>
    <t>05/22/12</t>
  </si>
  <si>
    <t>05/23/12</t>
  </si>
  <si>
    <t>05/24/12</t>
  </si>
  <si>
    <t>05/25/12</t>
  </si>
  <si>
    <t>05/26/12</t>
  </si>
  <si>
    <t>05/27/12</t>
  </si>
  <si>
    <t>05/28/12</t>
  </si>
  <si>
    <t>05/29/12</t>
  </si>
  <si>
    <t>05/30/12</t>
  </si>
  <si>
    <t>05/31/12</t>
  </si>
  <si>
    <t>06/01/12</t>
  </si>
  <si>
    <t>06/02/12</t>
  </si>
  <si>
    <t>06/03/12</t>
  </si>
  <si>
    <t>06/04/12</t>
  </si>
  <si>
    <t>06/05/12</t>
  </si>
  <si>
    <t>06/06/12</t>
  </si>
  <si>
    <t>06/07/12</t>
  </si>
  <si>
    <t>06/08/12</t>
  </si>
  <si>
    <t>06/09/12</t>
  </si>
  <si>
    <t>06/10/12</t>
  </si>
  <si>
    <t>06/11/12</t>
  </si>
  <si>
    <t>06/12/12</t>
  </si>
  <si>
    <t>06/13/12</t>
  </si>
  <si>
    <t>06/14/12</t>
  </si>
  <si>
    <t>06/15/12</t>
  </si>
  <si>
    <t>06/16/12</t>
  </si>
  <si>
    <t>06/17/12</t>
  </si>
  <si>
    <t>06/18/12</t>
  </si>
  <si>
    <t>06/19/12</t>
  </si>
  <si>
    <t>06/20/12</t>
  </si>
  <si>
    <t>06/21/12</t>
  </si>
  <si>
    <t>06/22/12</t>
  </si>
  <si>
    <t>06/23/12</t>
  </si>
  <si>
    <t>06/24/12</t>
  </si>
  <si>
    <t>06/25/12</t>
  </si>
  <si>
    <t>06/26/12</t>
  </si>
  <si>
    <t>06/27/12</t>
  </si>
  <si>
    <t>06/28/12</t>
  </si>
  <si>
    <t>06/29/12</t>
  </si>
  <si>
    <t>06/30/12</t>
  </si>
  <si>
    <t>07/01/12</t>
  </si>
  <si>
    <t>07/02/12</t>
  </si>
  <si>
    <t>07/03/12</t>
  </si>
  <si>
    <t>07/04/12</t>
  </si>
  <si>
    <t>07/05/12</t>
  </si>
  <si>
    <t>07/06/12</t>
  </si>
  <si>
    <t>07/07/12</t>
  </si>
  <si>
    <t>07/08/12</t>
  </si>
  <si>
    <t>07/09/12</t>
  </si>
  <si>
    <t>07/10/12</t>
  </si>
  <si>
    <t>07/11/12</t>
  </si>
  <si>
    <t>07/12/12</t>
  </si>
  <si>
    <t>07/13/12</t>
  </si>
  <si>
    <t>07/14/12</t>
  </si>
  <si>
    <t>07/15/12</t>
  </si>
  <si>
    <t>07/16/12</t>
  </si>
  <si>
    <t>07/17/12</t>
  </si>
  <si>
    <t>07/18/12</t>
  </si>
  <si>
    <t>07/19/12</t>
  </si>
  <si>
    <t>07/20/12</t>
  </si>
  <si>
    <t>07/21/12</t>
  </si>
  <si>
    <t>07/22/12</t>
  </si>
  <si>
    <t>07/23/12</t>
  </si>
  <si>
    <t>07/24/12</t>
  </si>
  <si>
    <t>07/25/12</t>
  </si>
  <si>
    <t>07/26/12</t>
  </si>
  <si>
    <t>07/27/12</t>
  </si>
  <si>
    <t>07/28/12</t>
  </si>
  <si>
    <t>07/29/12</t>
  </si>
  <si>
    <t>07/30/12</t>
  </si>
  <si>
    <t>07/31/12</t>
  </si>
  <si>
    <t>08/01/12</t>
  </si>
  <si>
    <t>08/02/12</t>
  </si>
  <si>
    <t>08/03/12</t>
  </si>
  <si>
    <t>08/04/12</t>
  </si>
  <si>
    <t>08/05/12</t>
  </si>
  <si>
    <t>08/06/12</t>
  </si>
  <si>
    <t>08/07/12</t>
  </si>
  <si>
    <t>08/08/12</t>
  </si>
  <si>
    <t>08/09/12</t>
  </si>
  <si>
    <t>08/10/12</t>
  </si>
  <si>
    <t>08/11/12</t>
  </si>
  <si>
    <t>08/12/12</t>
  </si>
  <si>
    <t>08/13/12</t>
  </si>
  <si>
    <t>08/14/12</t>
  </si>
  <si>
    <t>08/15/12</t>
  </si>
  <si>
    <t>08/16/12</t>
  </si>
  <si>
    <t>08/17/12</t>
  </si>
  <si>
    <t>08/18/12</t>
  </si>
  <si>
    <t>08/19/12</t>
  </si>
  <si>
    <t>08/20/12</t>
  </si>
  <si>
    <t>08/21/12</t>
  </si>
  <si>
    <t>08/22/12</t>
  </si>
  <si>
    <t>08/23/12</t>
  </si>
  <si>
    <t>08/24/12</t>
  </si>
  <si>
    <t>08/25/12</t>
  </si>
  <si>
    <t>08/26/12</t>
  </si>
  <si>
    <t>08/27/12</t>
  </si>
  <si>
    <t>08/28/12</t>
  </si>
  <si>
    <t>08/29/12</t>
  </si>
  <si>
    <t>08/30/12</t>
  </si>
  <si>
    <t>08/31/12</t>
  </si>
  <si>
    <t>09/01/12</t>
  </si>
  <si>
    <t>09/02/12</t>
  </si>
  <si>
    <t>09/03/12</t>
  </si>
  <si>
    <t>09/04/12</t>
  </si>
  <si>
    <t>09/05/12</t>
  </si>
  <si>
    <t>09/06/12</t>
  </si>
  <si>
    <t>09/07/12</t>
  </si>
  <si>
    <t>09/08/12</t>
  </si>
  <si>
    <t>09/09/12</t>
  </si>
  <si>
    <t>09/10/12</t>
  </si>
  <si>
    <t>09/11/12</t>
  </si>
  <si>
    <t>09/12/12</t>
  </si>
  <si>
    <t>09/13/12</t>
  </si>
  <si>
    <t>09/14/12</t>
  </si>
  <si>
    <t>09/15/12</t>
  </si>
  <si>
    <t>09/16/12</t>
  </si>
  <si>
    <t>09/17/12</t>
  </si>
  <si>
    <t>09/18/12</t>
  </si>
  <si>
    <t>09/19/12</t>
  </si>
  <si>
    <t>09/20/12</t>
  </si>
  <si>
    <t>09/21/12</t>
  </si>
  <si>
    <t>09/22/12</t>
  </si>
  <si>
    <t>09/23/12</t>
  </si>
  <si>
    <t>09/24/12</t>
  </si>
  <si>
    <t>09/25/12</t>
  </si>
  <si>
    <t>09/26/12</t>
  </si>
  <si>
    <t>09/27/12</t>
  </si>
  <si>
    <t>09/28/12</t>
  </si>
  <si>
    <t>09/29/12</t>
  </si>
  <si>
    <t>09/30/12</t>
  </si>
  <si>
    <t>10/01/12</t>
  </si>
  <si>
    <t>10/02/12</t>
  </si>
  <si>
    <t>10/03/12</t>
  </si>
  <si>
    <t>10/04/12</t>
  </si>
  <si>
    <t>10/05/12</t>
  </si>
  <si>
    <t>10/06/12</t>
  </si>
  <si>
    <t>10/07/12</t>
  </si>
  <si>
    <t>10/08/12</t>
  </si>
  <si>
    <t>10/09/12</t>
  </si>
  <si>
    <t>10/10/12</t>
  </si>
  <si>
    <t>10/11/12</t>
  </si>
  <si>
    <t>10/12/12</t>
  </si>
  <si>
    <t>10/13/12</t>
  </si>
  <si>
    <t>10/14/12</t>
  </si>
  <si>
    <t>10/15/12</t>
  </si>
  <si>
    <t>10/16/12</t>
  </si>
  <si>
    <t>10/17/12</t>
  </si>
  <si>
    <t>10/18/12</t>
  </si>
  <si>
    <t>10/19/12</t>
  </si>
  <si>
    <t>10/20/12</t>
  </si>
  <si>
    <t>10/21/12</t>
  </si>
  <si>
    <t>10/22/12</t>
  </si>
  <si>
    <t>10/23/12</t>
  </si>
  <si>
    <t>10/24/12</t>
  </si>
  <si>
    <t>10/25/12</t>
  </si>
  <si>
    <t>10/26/12</t>
  </si>
  <si>
    <t>10/27/12</t>
  </si>
  <si>
    <t>10/28/12</t>
  </si>
  <si>
    <t>10/29/12</t>
  </si>
  <si>
    <t>10/30/12</t>
  </si>
  <si>
    <t>10/31/12</t>
  </si>
  <si>
    <t>11/01/12</t>
  </si>
  <si>
    <t>11/02/12</t>
  </si>
  <si>
    <t>11/03/12</t>
  </si>
  <si>
    <t>11/04/12</t>
  </si>
  <si>
    <t>11/05/12</t>
  </si>
  <si>
    <t>11/06/12</t>
  </si>
  <si>
    <t>11/07/12</t>
  </si>
  <si>
    <t>11/08/12</t>
  </si>
  <si>
    <t>11/09/12</t>
  </si>
  <si>
    <t>11/10/12</t>
  </si>
  <si>
    <t>11/11/12</t>
  </si>
  <si>
    <t>11/12/12</t>
  </si>
  <si>
    <t>11/13/12</t>
  </si>
  <si>
    <t>11/14/12</t>
  </si>
  <si>
    <t>11/15/12</t>
  </si>
  <si>
    <t>11/16/12</t>
  </si>
  <si>
    <t>11/17/12</t>
  </si>
  <si>
    <t>11/18/12</t>
  </si>
  <si>
    <t>11/19/12</t>
  </si>
  <si>
    <t>11/20/12</t>
  </si>
  <si>
    <t>11/21/12</t>
  </si>
  <si>
    <t>11/22/12</t>
  </si>
  <si>
    <t>11/23/12</t>
  </si>
  <si>
    <t>11/24/12</t>
  </si>
  <si>
    <t>11/25/12</t>
  </si>
  <si>
    <t>11/26/12</t>
  </si>
  <si>
    <t>11/27/12</t>
  </si>
  <si>
    <t>11/28/12</t>
  </si>
  <si>
    <t>11/29/12</t>
  </si>
  <si>
    <t>11/30/12</t>
  </si>
  <si>
    <t>12/01/12</t>
  </si>
  <si>
    <t>12/02/12</t>
  </si>
  <si>
    <t>12/03/12</t>
  </si>
  <si>
    <t>12/04/12</t>
  </si>
  <si>
    <t>Rainfall amt (mm)</t>
  </si>
  <si>
    <t>2-month running mean rainfall timeseries</t>
  </si>
  <si>
    <t>Daily rainfall timeseries</t>
  </si>
  <si>
    <t>Wind Slow dripwater timeseries</t>
  </si>
  <si>
    <t>Wind Fast dripwater timeseries</t>
  </si>
  <si>
    <t>Lang's dripwater timeseries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</si>
</sst>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dd/yy;@"/>
    <numFmt numFmtId="165" formatCode="0.0000"/>
    <numFmt numFmtId="166" formatCode="0.0"/>
    <numFmt numFmtId="167" formatCode="mm/dd/yy"/>
    <numFmt numFmtId="168" formatCode="h:mm;@"/>
    <numFmt numFmtId="169" formatCode="m/d/yy;@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sz val="12"/>
      <color rgb="FF000000"/>
      <name val="Calibri"/>
      <family val="2"/>
      <scheme val="minor"/>
    </font>
    <font>
      <b/>
      <sz val="10"/>
      <name val="Verdana"/>
    </font>
    <font>
      <sz val="10"/>
      <name val="Verdana"/>
    </font>
    <font>
      <sz val="10"/>
      <color theme="1"/>
      <name val="Verdana"/>
    </font>
    <font>
      <b/>
      <sz val="16"/>
      <color theme="1"/>
      <name val="Calibri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164" fontId="4" fillId="0" borderId="0" xfId="0" applyNumberFormat="1" applyFont="1"/>
    <xf numFmtId="0" fontId="4" fillId="0" borderId="0" xfId="0" applyFont="1"/>
    <xf numFmtId="2" fontId="0" fillId="0" borderId="0" xfId="0" applyNumberFormat="1"/>
    <xf numFmtId="14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Fill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0" xfId="0" applyFill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4" fontId="0" fillId="0" borderId="0" xfId="0" applyNumberFormat="1"/>
    <xf numFmtId="164" fontId="0" fillId="0" borderId="0" xfId="0" applyNumberFormat="1" applyBorder="1"/>
    <xf numFmtId="0" fontId="0" fillId="0" borderId="0" xfId="0" applyFill="1" applyBorder="1"/>
    <xf numFmtId="1" fontId="0" fillId="0" borderId="0" xfId="0" applyNumberFormat="1"/>
    <xf numFmtId="0" fontId="0" fillId="0" borderId="0" xfId="0" applyNumberFormat="1"/>
    <xf numFmtId="2" fontId="0" fillId="0" borderId="0" xfId="0" applyNumberFormat="1" applyFill="1" applyBorder="1"/>
    <xf numFmtId="2" fontId="5" fillId="0" borderId="0" xfId="0" applyNumberFormat="1" applyFont="1" applyBorder="1"/>
    <xf numFmtId="2" fontId="5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/>
    <xf numFmtId="0" fontId="5" fillId="0" borderId="0" xfId="0" applyFont="1" applyBorder="1"/>
    <xf numFmtId="0" fontId="5" fillId="0" borderId="0" xfId="0" applyFont="1"/>
    <xf numFmtId="0" fontId="5" fillId="0" borderId="0" xfId="0" applyNumberFormat="1" applyFont="1"/>
    <xf numFmtId="167" fontId="0" fillId="0" borderId="0" xfId="0" applyNumberFormat="1"/>
    <xf numFmtId="20" fontId="0" fillId="0" borderId="0" xfId="0" applyNumberFormat="1"/>
    <xf numFmtId="167" fontId="0" fillId="0" borderId="0" xfId="0" applyNumberFormat="1" applyBorder="1"/>
    <xf numFmtId="20" fontId="0" fillId="0" borderId="0" xfId="0" applyNumberFormat="1" applyBorder="1"/>
    <xf numFmtId="1" fontId="0" fillId="0" borderId="0" xfId="0" applyNumberFormat="1" applyFill="1" applyBorder="1"/>
    <xf numFmtId="1" fontId="0" fillId="0" borderId="0" xfId="0" applyNumberFormat="1" applyBorder="1"/>
    <xf numFmtId="14" fontId="0" fillId="0" borderId="0" xfId="0" applyNumberFormat="1" applyFont="1" applyFill="1"/>
    <xf numFmtId="2" fontId="0" fillId="0" borderId="0" xfId="0" applyNumberFormat="1" applyFont="1"/>
    <xf numFmtId="167" fontId="0" fillId="0" borderId="0" xfId="0" applyNumberFormat="1" applyFont="1"/>
    <xf numFmtId="168" fontId="0" fillId="0" borderId="0" xfId="0" applyNumberFormat="1" applyFont="1"/>
    <xf numFmtId="0" fontId="6" fillId="0" borderId="0" xfId="0" applyFont="1"/>
    <xf numFmtId="167" fontId="6" fillId="0" borderId="0" xfId="0" applyNumberFormat="1" applyFont="1"/>
    <xf numFmtId="20" fontId="6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167" fontId="6" fillId="0" borderId="0" xfId="0" applyNumberFormat="1" applyFont="1" applyFill="1"/>
    <xf numFmtId="20" fontId="6" fillId="0" borderId="0" xfId="0" applyNumberFormat="1" applyFont="1" applyFill="1"/>
    <xf numFmtId="167" fontId="0" fillId="0" borderId="0" xfId="0" applyNumberFormat="1" applyFill="1" applyBorder="1"/>
    <xf numFmtId="2" fontId="0" fillId="0" borderId="0" xfId="0" applyNumberFormat="1" applyFont="1" applyFill="1"/>
    <xf numFmtId="14" fontId="7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/>
    <xf numFmtId="2" fontId="8" fillId="0" borderId="0" xfId="0" applyNumberFormat="1" applyFont="1" applyFill="1" applyBorder="1"/>
    <xf numFmtId="0" fontId="8" fillId="0" borderId="0" xfId="0" applyFont="1" applyFill="1" applyBorder="1"/>
    <xf numFmtId="1" fontId="8" fillId="0" borderId="0" xfId="0" applyNumberFormat="1" applyFont="1" applyFill="1" applyBorder="1"/>
    <xf numFmtId="1" fontId="8" fillId="0" borderId="0" xfId="0" applyNumberFormat="1" applyFont="1" applyFill="1"/>
    <xf numFmtId="14" fontId="8" fillId="0" borderId="0" xfId="0" applyNumberFormat="1" applyFont="1" applyFill="1"/>
    <xf numFmtId="0" fontId="8" fillId="0" borderId="0" xfId="0" applyNumberFormat="1" applyFont="1" applyFill="1"/>
    <xf numFmtId="49" fontId="0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9" fillId="0" borderId="0" xfId="0" applyFont="1"/>
    <xf numFmtId="169" fontId="4" fillId="0" borderId="0" xfId="311" applyNumberFormat="1" applyFont="1" applyBorder="1" applyAlignment="1">
      <alignment horizontal="center"/>
    </xf>
    <xf numFmtId="2" fontId="4" fillId="0" borderId="0" xfId="311" applyNumberFormat="1" applyFont="1" applyFill="1" applyBorder="1" applyAlignment="1">
      <alignment horizontal="center"/>
    </xf>
    <xf numFmtId="2" fontId="4" fillId="0" borderId="0" xfId="311" applyNumberFormat="1" applyFill="1" applyBorder="1" applyAlignment="1">
      <alignment horizontal="center"/>
    </xf>
    <xf numFmtId="169" fontId="4" fillId="0" borderId="0" xfId="311" applyNumberFormat="1" applyFont="1" applyAlignment="1">
      <alignment horizontal="center"/>
    </xf>
    <xf numFmtId="2" fontId="4" fillId="0" borderId="0" xfId="311" applyNumberFormat="1" applyFont="1" applyFill="1" applyAlignment="1">
      <alignment horizontal="center"/>
    </xf>
    <xf numFmtId="2" fontId="4" fillId="0" borderId="0" xfId="311" applyNumberFormat="1" applyFill="1" applyAlignment="1">
      <alignment horizontal="center"/>
    </xf>
    <xf numFmtId="169" fontId="4" fillId="0" borderId="0" xfId="311" applyNumberFormat="1" applyAlignment="1">
      <alignment horizontal="center"/>
    </xf>
    <xf numFmtId="2" fontId="10" fillId="0" borderId="0" xfId="0" applyNumberFormat="1" applyFont="1" applyAlignment="1">
      <alignment horizontal="center"/>
    </xf>
    <xf numFmtId="2" fontId="9" fillId="0" borderId="0" xfId="0" applyNumberFormat="1" applyFont="1"/>
    <xf numFmtId="2" fontId="1" fillId="0" borderId="0" xfId="0" applyNumberFormat="1" applyFont="1"/>
    <xf numFmtId="166" fontId="0" fillId="0" borderId="0" xfId="0" applyNumberFormat="1"/>
    <xf numFmtId="14" fontId="0" fillId="0" borderId="0" xfId="0" applyNumberFormat="1" applyFill="1" applyBorder="1"/>
    <xf numFmtId="2" fontId="0" fillId="0" borderId="0" xfId="0" applyNumberFormat="1" applyFont="1" applyFill="1" applyBorder="1"/>
    <xf numFmtId="0" fontId="0" fillId="0" borderId="0" xfId="0" applyFont="1" applyFill="1" applyBorder="1"/>
    <xf numFmtId="14" fontId="7" fillId="0" borderId="0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" fontId="0" fillId="0" borderId="0" xfId="0" applyNumberFormat="1" applyFont="1" applyFill="1" applyBorder="1"/>
  </cellXfs>
  <cellStyles count="3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Normal" xfId="0" builtinId="0"/>
    <cellStyle name="Normal 2" xfId="3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0"/>
  <sheetViews>
    <sheetView topLeftCell="A48" workbookViewId="0">
      <selection activeCell="G61" sqref="G61:H78"/>
    </sheetView>
  </sheetViews>
  <sheetFormatPr baseColWidth="10" defaultRowHeight="15" x14ac:dyDescent="0"/>
  <cols>
    <col min="2" max="3" width="11" bestFit="1" customWidth="1"/>
    <col min="4" max="4" width="11.5" bestFit="1" customWidth="1"/>
    <col min="11" max="11" width="11.83203125" style="4" bestFit="1" customWidth="1"/>
  </cols>
  <sheetData>
    <row r="1" spans="1:11" s="70" customFormat="1" ht="20">
      <c r="A1" s="70" t="s">
        <v>2509</v>
      </c>
      <c r="F1" s="70" t="s">
        <v>2508</v>
      </c>
      <c r="K1" s="79"/>
    </row>
    <row r="3" spans="1:11" s="1" customFormat="1" ht="30">
      <c r="A3" s="1" t="s">
        <v>158</v>
      </c>
      <c r="B3" s="1" t="s">
        <v>1</v>
      </c>
      <c r="C3" s="68" t="s">
        <v>2507</v>
      </c>
      <c r="D3" s="1" t="s">
        <v>3</v>
      </c>
      <c r="F3" s="1" t="s">
        <v>158</v>
      </c>
      <c r="G3" s="1" t="s">
        <v>1</v>
      </c>
      <c r="H3" s="68" t="s">
        <v>2507</v>
      </c>
      <c r="K3" s="80"/>
    </row>
    <row r="4" spans="1:11">
      <c r="A4" s="67" t="s">
        <v>160</v>
      </c>
      <c r="B4" s="4">
        <v>-7.682998617</v>
      </c>
      <c r="C4" s="81">
        <v>30.8</v>
      </c>
      <c r="D4" s="4">
        <v>-47.553253759999997</v>
      </c>
      <c r="F4" s="71">
        <v>38944</v>
      </c>
      <c r="G4" s="72">
        <v>-5.8075999999999999</v>
      </c>
      <c r="H4" s="73">
        <v>8.74</v>
      </c>
    </row>
    <row r="5" spans="1:11">
      <c r="A5" s="67" t="s">
        <v>161</v>
      </c>
      <c r="B5" s="4"/>
      <c r="C5" s="81">
        <v>0</v>
      </c>
      <c r="D5" s="4"/>
      <c r="F5" s="71">
        <v>38975</v>
      </c>
      <c r="G5" s="72">
        <v>-6.4820000000000002</v>
      </c>
      <c r="H5" s="73">
        <v>10.11</v>
      </c>
    </row>
    <row r="6" spans="1:11">
      <c r="A6" s="67" t="s">
        <v>162</v>
      </c>
      <c r="B6" s="4"/>
      <c r="C6" s="81">
        <v>0</v>
      </c>
      <c r="D6" s="4"/>
      <c r="F6" s="71">
        <v>39005</v>
      </c>
      <c r="G6" s="72">
        <v>-5.1082000000000001</v>
      </c>
      <c r="H6" s="73">
        <v>8.31</v>
      </c>
    </row>
    <row r="7" spans="1:11">
      <c r="A7" s="67" t="s">
        <v>163</v>
      </c>
      <c r="B7" s="4"/>
      <c r="C7" s="81">
        <v>0</v>
      </c>
      <c r="D7" s="4"/>
      <c r="F7" s="71">
        <v>39036</v>
      </c>
      <c r="G7" s="72">
        <v>-4.3921999999999999</v>
      </c>
      <c r="H7" s="73">
        <v>12.7</v>
      </c>
    </row>
    <row r="8" spans="1:11">
      <c r="A8" s="67" t="s">
        <v>164</v>
      </c>
      <c r="B8" s="4"/>
      <c r="C8" s="81">
        <v>0</v>
      </c>
      <c r="D8" s="4"/>
      <c r="F8" s="71">
        <v>39066</v>
      </c>
      <c r="G8" s="72">
        <v>-6.0334000000000003</v>
      </c>
      <c r="H8" s="73">
        <v>17.45</v>
      </c>
    </row>
    <row r="9" spans="1:11">
      <c r="A9" s="67" t="s">
        <v>165</v>
      </c>
      <c r="B9" s="4"/>
      <c r="C9" s="81">
        <v>0</v>
      </c>
      <c r="D9" s="4"/>
      <c r="F9" s="71">
        <v>39097</v>
      </c>
      <c r="G9" s="72">
        <v>-7.6745000000000001</v>
      </c>
      <c r="H9" s="73">
        <v>15.85</v>
      </c>
    </row>
    <row r="10" spans="1:11">
      <c r="A10" s="67" t="s">
        <v>166</v>
      </c>
      <c r="B10" s="4">
        <v>-5.7171377589999999</v>
      </c>
      <c r="C10" s="81">
        <v>40.200000000000003</v>
      </c>
      <c r="D10" s="4">
        <v>-34.7451717</v>
      </c>
      <c r="F10" s="71">
        <v>39128</v>
      </c>
      <c r="G10" s="72">
        <v>-4.2157999999999998</v>
      </c>
      <c r="H10" s="73">
        <v>12.61</v>
      </c>
    </row>
    <row r="11" spans="1:11">
      <c r="A11" s="67" t="s">
        <v>167</v>
      </c>
      <c r="B11" s="4">
        <v>-4.9016008680000001</v>
      </c>
      <c r="C11" s="81">
        <v>42.9</v>
      </c>
      <c r="D11" s="4">
        <v>-26.24685491</v>
      </c>
      <c r="F11" s="71">
        <v>39156</v>
      </c>
      <c r="G11" s="72">
        <v>-3.4762</v>
      </c>
      <c r="H11" s="73">
        <v>10.17</v>
      </c>
    </row>
    <row r="12" spans="1:11">
      <c r="A12" s="67" t="s">
        <v>168</v>
      </c>
      <c r="B12" s="4">
        <v>-5.4063205390000002</v>
      </c>
      <c r="C12" s="81">
        <v>11.9</v>
      </c>
      <c r="D12" s="4">
        <v>-29.997608769999999</v>
      </c>
      <c r="F12" s="74">
        <v>39187</v>
      </c>
      <c r="G12" s="75">
        <v>-6.702</v>
      </c>
      <c r="H12" s="73">
        <v>16.059999999999999</v>
      </c>
    </row>
    <row r="13" spans="1:11">
      <c r="A13" s="67" t="s">
        <v>169</v>
      </c>
      <c r="B13" s="4"/>
      <c r="C13" s="81">
        <v>0</v>
      </c>
      <c r="D13" s="4"/>
      <c r="F13" s="74">
        <v>39217</v>
      </c>
      <c r="G13" s="75">
        <v>-8.6134000000000004</v>
      </c>
      <c r="H13" s="73">
        <v>21.11</v>
      </c>
    </row>
    <row r="14" spans="1:11">
      <c r="A14" s="67" t="s">
        <v>170</v>
      </c>
      <c r="B14" s="4"/>
      <c r="C14" s="81">
        <v>0</v>
      </c>
      <c r="D14" s="4"/>
      <c r="F14" s="74">
        <v>39248</v>
      </c>
      <c r="G14" s="75">
        <v>-9.4708000000000006</v>
      </c>
      <c r="H14" s="76">
        <v>16</v>
      </c>
    </row>
    <row r="15" spans="1:11">
      <c r="A15" s="67" t="s">
        <v>171</v>
      </c>
      <c r="B15" s="4"/>
      <c r="C15" s="81">
        <v>0</v>
      </c>
      <c r="D15" s="4"/>
      <c r="F15" s="74">
        <v>39278</v>
      </c>
      <c r="G15" s="75">
        <v>-9.1340000000000003</v>
      </c>
      <c r="H15" s="73">
        <v>11.68</v>
      </c>
    </row>
    <row r="16" spans="1:11">
      <c r="A16" s="67" t="s">
        <v>172</v>
      </c>
      <c r="B16" s="4">
        <v>-4.755184796</v>
      </c>
      <c r="C16" s="81">
        <v>3.2</v>
      </c>
      <c r="D16" s="4">
        <v>-31.579265920000001</v>
      </c>
      <c r="F16" s="74">
        <v>39309</v>
      </c>
      <c r="G16" s="75">
        <v>-9.0294000000000008</v>
      </c>
      <c r="H16" s="73">
        <v>13.76</v>
      </c>
    </row>
    <row r="17" spans="1:8">
      <c r="A17" s="67" t="s">
        <v>173</v>
      </c>
      <c r="B17" s="4">
        <v>-2.3139756249999999</v>
      </c>
      <c r="C17" s="81">
        <v>5.0999999999999996</v>
      </c>
      <c r="D17" s="4">
        <v>-14.27108456</v>
      </c>
      <c r="F17" s="74">
        <v>39340</v>
      </c>
      <c r="G17" s="75">
        <v>-8.3945000000000007</v>
      </c>
      <c r="H17" s="73">
        <v>13.68</v>
      </c>
    </row>
    <row r="18" spans="1:8">
      <c r="A18" s="67" t="s">
        <v>174</v>
      </c>
      <c r="B18" s="4"/>
      <c r="C18" s="81">
        <v>0</v>
      </c>
      <c r="D18" s="4"/>
      <c r="F18" s="74">
        <v>39370</v>
      </c>
      <c r="G18" s="75">
        <v>-8.9834999999999994</v>
      </c>
      <c r="H18" s="73">
        <v>12.56</v>
      </c>
    </row>
    <row r="19" spans="1:8">
      <c r="A19" s="67" t="s">
        <v>175</v>
      </c>
      <c r="B19" s="4"/>
      <c r="C19" s="81">
        <v>1.2</v>
      </c>
      <c r="D19" s="4"/>
      <c r="F19" s="74">
        <v>39401</v>
      </c>
      <c r="G19" s="75">
        <v>-8.4640000000000004</v>
      </c>
      <c r="H19" s="73">
        <v>14.78</v>
      </c>
    </row>
    <row r="20" spans="1:8">
      <c r="A20" s="67" t="s">
        <v>176</v>
      </c>
      <c r="B20" s="4">
        <v>-7.1283112300000004</v>
      </c>
      <c r="C20" s="81">
        <v>31.2</v>
      </c>
      <c r="D20" s="4">
        <v>-42.882173080000001</v>
      </c>
      <c r="F20" s="74">
        <v>39431</v>
      </c>
      <c r="G20" s="75">
        <v>-7.3388999999999998</v>
      </c>
      <c r="H20" s="73">
        <v>15.14</v>
      </c>
    </row>
    <row r="21" spans="1:8">
      <c r="A21" s="67" t="s">
        <v>177</v>
      </c>
      <c r="B21" s="4">
        <v>-7.2014318409999998</v>
      </c>
      <c r="C21" s="81">
        <v>12.9</v>
      </c>
      <c r="D21" s="4">
        <v>-44.345981760000001</v>
      </c>
      <c r="F21" s="74">
        <v>39462</v>
      </c>
      <c r="G21" s="75">
        <v>-6.0716999999999999</v>
      </c>
      <c r="H21" s="73">
        <v>13.76</v>
      </c>
    </row>
    <row r="22" spans="1:8">
      <c r="A22" s="67" t="s">
        <v>178</v>
      </c>
      <c r="B22" s="4"/>
      <c r="C22" s="81">
        <v>0</v>
      </c>
      <c r="D22" s="4"/>
      <c r="F22" s="74">
        <v>39493</v>
      </c>
      <c r="G22" s="75">
        <v>-7.3501000000000003</v>
      </c>
      <c r="H22" s="73">
        <v>14.63</v>
      </c>
    </row>
    <row r="23" spans="1:8">
      <c r="A23" s="67" t="s">
        <v>179</v>
      </c>
      <c r="B23" s="4"/>
      <c r="C23" s="81">
        <v>0</v>
      </c>
      <c r="D23" s="4"/>
      <c r="F23" s="74">
        <v>39522</v>
      </c>
      <c r="G23" s="75">
        <v>-9.9847999999999999</v>
      </c>
      <c r="H23" s="73">
        <v>16.96</v>
      </c>
    </row>
    <row r="24" spans="1:8">
      <c r="A24" s="67" t="s">
        <v>180</v>
      </c>
      <c r="B24" s="4"/>
      <c r="C24" s="81">
        <v>0</v>
      </c>
      <c r="D24" s="4"/>
      <c r="F24" s="74">
        <v>39553</v>
      </c>
      <c r="G24" s="75">
        <v>-8.2190999999999992</v>
      </c>
      <c r="H24" s="73">
        <v>12.78</v>
      </c>
    </row>
    <row r="25" spans="1:8">
      <c r="A25" s="67" t="s">
        <v>181</v>
      </c>
      <c r="B25" s="4">
        <v>-4.0788561840000002</v>
      </c>
      <c r="C25" s="81">
        <v>2.5</v>
      </c>
      <c r="D25" s="4">
        <v>-26.428048650000001</v>
      </c>
      <c r="F25" s="74">
        <v>39583</v>
      </c>
      <c r="G25" s="75">
        <v>-7.8346999999999998</v>
      </c>
      <c r="H25" s="73">
        <v>10.55</v>
      </c>
    </row>
    <row r="26" spans="1:8">
      <c r="A26" s="67" t="s">
        <v>182</v>
      </c>
      <c r="B26" s="4"/>
      <c r="C26" s="81">
        <v>0</v>
      </c>
      <c r="D26" s="4"/>
      <c r="F26" s="74">
        <v>39614</v>
      </c>
      <c r="G26" s="75">
        <v>-9.4478000000000009</v>
      </c>
      <c r="H26" s="73">
        <v>16.36</v>
      </c>
    </row>
    <row r="27" spans="1:8">
      <c r="A27" s="67" t="s">
        <v>183</v>
      </c>
      <c r="B27" s="4">
        <v>-2.6296986439999999</v>
      </c>
      <c r="C27" s="81">
        <v>2.1</v>
      </c>
      <c r="D27" s="4">
        <v>-13.955868239999999</v>
      </c>
      <c r="F27" s="74">
        <v>39644</v>
      </c>
      <c r="G27" s="75">
        <v>-9.5998999999999999</v>
      </c>
      <c r="H27" s="73">
        <v>16.059999999999999</v>
      </c>
    </row>
    <row r="28" spans="1:8">
      <c r="A28" s="67" t="s">
        <v>184</v>
      </c>
      <c r="B28" s="4">
        <v>-5.1611566990000002</v>
      </c>
      <c r="C28" s="81">
        <v>11.2</v>
      </c>
      <c r="D28" s="4">
        <v>-28.15940209</v>
      </c>
      <c r="F28" s="74">
        <v>39675</v>
      </c>
      <c r="G28" s="75">
        <v>-9.1395</v>
      </c>
      <c r="H28" s="76">
        <v>13.95</v>
      </c>
    </row>
    <row r="29" spans="1:8">
      <c r="A29" s="67" t="s">
        <v>185</v>
      </c>
      <c r="B29" s="4"/>
      <c r="C29" s="81">
        <v>0</v>
      </c>
      <c r="D29" s="4"/>
      <c r="F29" s="74">
        <v>39706</v>
      </c>
      <c r="G29" s="75">
        <v>-8.1367999999999991</v>
      </c>
      <c r="H29" s="73">
        <v>14.41</v>
      </c>
    </row>
    <row r="30" spans="1:8">
      <c r="A30" s="67" t="s">
        <v>186</v>
      </c>
      <c r="B30" s="4"/>
      <c r="C30" s="81">
        <v>0</v>
      </c>
      <c r="D30" s="4"/>
      <c r="F30" s="74">
        <v>39736</v>
      </c>
      <c r="G30" s="75">
        <v>-9.2197999999999993</v>
      </c>
      <c r="H30" s="76">
        <v>18.600000000000001</v>
      </c>
    </row>
    <row r="31" spans="1:8">
      <c r="A31" s="67" t="s">
        <v>187</v>
      </c>
      <c r="B31" s="4">
        <v>-5.7609769399999999</v>
      </c>
      <c r="C31" s="81">
        <v>9.9</v>
      </c>
      <c r="D31" s="4">
        <v>-35.553639050000001</v>
      </c>
      <c r="F31" s="74">
        <v>39767</v>
      </c>
      <c r="G31" s="75">
        <v>-11.8467</v>
      </c>
      <c r="H31" s="76">
        <v>20.88</v>
      </c>
    </row>
    <row r="32" spans="1:8">
      <c r="A32" s="67" t="s">
        <v>188</v>
      </c>
      <c r="B32" s="4">
        <v>-6.1409191669999998</v>
      </c>
      <c r="C32" s="81">
        <v>9.8000000000000007</v>
      </c>
      <c r="D32" s="4">
        <v>-34.05864339</v>
      </c>
      <c r="F32" s="74">
        <v>39797</v>
      </c>
      <c r="G32" s="75">
        <v>-11.458500000000001</v>
      </c>
      <c r="H32" s="76">
        <v>19.7</v>
      </c>
    </row>
    <row r="33" spans="1:8">
      <c r="A33" s="67" t="s">
        <v>189</v>
      </c>
      <c r="B33" s="4">
        <v>-5.792618365</v>
      </c>
      <c r="C33" s="81">
        <v>7.4</v>
      </c>
      <c r="D33" s="4">
        <v>-33.26417833</v>
      </c>
      <c r="F33" s="74">
        <v>39828</v>
      </c>
      <c r="G33" s="75">
        <v>-9.4375</v>
      </c>
      <c r="H33" s="76">
        <v>20.32</v>
      </c>
    </row>
    <row r="34" spans="1:8">
      <c r="A34" s="67" t="s">
        <v>190</v>
      </c>
      <c r="B34" s="4"/>
      <c r="C34" s="81">
        <v>0</v>
      </c>
      <c r="D34" s="4"/>
      <c r="F34" s="74">
        <v>39859</v>
      </c>
      <c r="G34" s="75">
        <v>-7.6609999999999996</v>
      </c>
      <c r="H34" s="73">
        <v>19.61</v>
      </c>
    </row>
    <row r="35" spans="1:8">
      <c r="A35" s="67" t="s">
        <v>191</v>
      </c>
      <c r="B35" s="4"/>
      <c r="C35" s="81">
        <v>0</v>
      </c>
      <c r="D35" s="4"/>
      <c r="F35" s="74">
        <v>39887</v>
      </c>
      <c r="G35" s="75">
        <v>-7.3125999999999998</v>
      </c>
      <c r="H35" s="73">
        <v>17.91</v>
      </c>
    </row>
    <row r="36" spans="1:8">
      <c r="A36" s="67" t="s">
        <v>192</v>
      </c>
      <c r="B36" s="4">
        <v>-5.6975242990000003</v>
      </c>
      <c r="C36" s="81">
        <v>3.6</v>
      </c>
      <c r="D36" s="4">
        <v>-34.21179102</v>
      </c>
      <c r="F36" s="74">
        <v>39918</v>
      </c>
      <c r="G36" s="75">
        <v>-6.2298999999999998</v>
      </c>
      <c r="H36" s="73">
        <v>12.68</v>
      </c>
    </row>
    <row r="37" spans="1:8">
      <c r="A37" s="67" t="s">
        <v>193</v>
      </c>
      <c r="B37" s="4">
        <v>-6.0000875650000003</v>
      </c>
      <c r="C37" s="81">
        <v>5.5</v>
      </c>
      <c r="D37" s="4">
        <v>-38.927602039999996</v>
      </c>
      <c r="F37" s="74">
        <v>39948</v>
      </c>
      <c r="G37" s="75">
        <v>-6.0351999999999997</v>
      </c>
      <c r="H37" s="73">
        <v>9.01</v>
      </c>
    </row>
    <row r="38" spans="1:8">
      <c r="A38" s="67" t="s">
        <v>194</v>
      </c>
      <c r="B38" s="4"/>
      <c r="C38" s="81">
        <v>0</v>
      </c>
      <c r="D38" s="4"/>
      <c r="F38" s="74">
        <v>39979</v>
      </c>
      <c r="G38" s="75">
        <v>-7.7515999999999998</v>
      </c>
      <c r="H38" s="73">
        <v>7.11</v>
      </c>
    </row>
    <row r="39" spans="1:8">
      <c r="A39" s="67" t="s">
        <v>195</v>
      </c>
      <c r="B39" s="4"/>
      <c r="C39" s="81">
        <v>0</v>
      </c>
      <c r="D39" s="4"/>
      <c r="F39" s="74">
        <v>40009</v>
      </c>
      <c r="G39" s="75">
        <v>-7.5979000000000001</v>
      </c>
      <c r="H39" s="73">
        <v>5.65</v>
      </c>
    </row>
    <row r="40" spans="1:8">
      <c r="A40" s="67" t="s">
        <v>196</v>
      </c>
      <c r="B40" s="4">
        <v>-4.420600136</v>
      </c>
      <c r="C40" s="81">
        <v>16</v>
      </c>
      <c r="D40" s="4">
        <v>-23.649532130000001</v>
      </c>
      <c r="F40" s="74">
        <v>40040</v>
      </c>
      <c r="G40" s="75">
        <v>-5.9950000000000001</v>
      </c>
      <c r="H40" s="73">
        <v>6.76</v>
      </c>
    </row>
    <row r="41" spans="1:8">
      <c r="A41" s="67" t="s">
        <v>197</v>
      </c>
      <c r="B41" s="4">
        <v>-4.2102717519999997</v>
      </c>
      <c r="C41" s="81">
        <v>9.1999999999999993</v>
      </c>
      <c r="D41" s="4">
        <v>-18.060394380000002</v>
      </c>
      <c r="F41" s="74">
        <v>40071</v>
      </c>
      <c r="G41" s="75">
        <v>-6.1977000000000002</v>
      </c>
      <c r="H41" s="73">
        <v>7.54</v>
      </c>
    </row>
    <row r="42" spans="1:8">
      <c r="A42" s="67" t="s">
        <v>198</v>
      </c>
      <c r="B42" s="4">
        <v>-4.7499777310000004</v>
      </c>
      <c r="C42" s="81">
        <v>8.5</v>
      </c>
      <c r="D42" s="4">
        <v>-24.70493574</v>
      </c>
      <c r="F42" s="74">
        <v>40101</v>
      </c>
      <c r="G42" s="75">
        <v>-6.46</v>
      </c>
      <c r="H42" s="73">
        <v>8.35</v>
      </c>
    </row>
    <row r="43" spans="1:8">
      <c r="A43" s="67" t="s">
        <v>199</v>
      </c>
      <c r="B43" s="4">
        <v>-3.0781374239999999</v>
      </c>
      <c r="C43" s="81">
        <v>16.899999999999999</v>
      </c>
      <c r="D43" s="4">
        <v>-11.42139381</v>
      </c>
      <c r="F43" s="74">
        <v>40132</v>
      </c>
      <c r="G43" s="75">
        <v>-7.4687000000000001</v>
      </c>
      <c r="H43" s="73">
        <v>12.06</v>
      </c>
    </row>
    <row r="44" spans="1:8">
      <c r="A44" s="67" t="s">
        <v>200</v>
      </c>
      <c r="B44" s="4"/>
      <c r="C44" s="81">
        <v>0</v>
      </c>
      <c r="D44" s="4"/>
      <c r="F44" s="74">
        <v>40162</v>
      </c>
      <c r="G44" s="75">
        <v>-6.5495999999999999</v>
      </c>
      <c r="H44" s="73">
        <v>15.08</v>
      </c>
    </row>
    <row r="45" spans="1:8">
      <c r="A45" s="67" t="s">
        <v>201</v>
      </c>
      <c r="B45" s="4"/>
      <c r="C45" s="81">
        <v>0</v>
      </c>
      <c r="D45" s="4"/>
      <c r="F45" s="74">
        <v>40193</v>
      </c>
      <c r="G45" s="75">
        <v>-4.9505999999999997</v>
      </c>
      <c r="H45" s="73">
        <v>11.99</v>
      </c>
    </row>
    <row r="46" spans="1:8">
      <c r="A46" s="67" t="s">
        <v>202</v>
      </c>
      <c r="B46" s="4"/>
      <c r="C46" s="81">
        <v>0</v>
      </c>
      <c r="D46" s="4"/>
      <c r="F46" s="74">
        <v>40224</v>
      </c>
      <c r="G46" s="75">
        <v>-3.6493000000000002</v>
      </c>
      <c r="H46" s="76">
        <v>6.44</v>
      </c>
    </row>
    <row r="47" spans="1:8">
      <c r="A47" s="67" t="s">
        <v>203</v>
      </c>
      <c r="B47" s="4"/>
      <c r="C47" s="81">
        <v>0</v>
      </c>
      <c r="D47" s="4"/>
      <c r="F47" s="74">
        <v>40252</v>
      </c>
      <c r="G47" s="75">
        <v>-2.8812000000000002</v>
      </c>
      <c r="H47" s="73">
        <v>8.09</v>
      </c>
    </row>
    <row r="48" spans="1:8">
      <c r="A48" s="67" t="s">
        <v>204</v>
      </c>
      <c r="B48" s="4"/>
      <c r="C48" s="81">
        <v>0</v>
      </c>
      <c r="D48" s="4"/>
      <c r="F48" s="74">
        <v>40283</v>
      </c>
      <c r="G48" s="75">
        <v>-6.0252999999999997</v>
      </c>
      <c r="H48" s="73">
        <v>12.84</v>
      </c>
    </row>
    <row r="49" spans="1:8">
      <c r="A49" s="67" t="s">
        <v>205</v>
      </c>
      <c r="B49" s="4"/>
      <c r="C49" s="81">
        <v>0</v>
      </c>
      <c r="D49" s="4"/>
      <c r="F49" s="74">
        <v>40313</v>
      </c>
      <c r="G49" s="75">
        <v>-8.0728000000000009</v>
      </c>
      <c r="H49" s="73">
        <v>12.82</v>
      </c>
    </row>
    <row r="50" spans="1:8">
      <c r="A50" s="67" t="s">
        <v>206</v>
      </c>
      <c r="B50" s="4">
        <v>-4.1154586379999998</v>
      </c>
      <c r="C50" s="81">
        <v>49.6</v>
      </c>
      <c r="D50" s="4">
        <v>-18.64275851</v>
      </c>
      <c r="F50" s="74">
        <v>40344</v>
      </c>
      <c r="G50" s="75">
        <v>-8.6198999999999995</v>
      </c>
      <c r="H50" s="73">
        <v>14.87</v>
      </c>
    </row>
    <row r="51" spans="1:8">
      <c r="A51" s="67" t="s">
        <v>207</v>
      </c>
      <c r="B51" s="4">
        <v>-3.8867802239999998</v>
      </c>
      <c r="C51" s="81">
        <v>37</v>
      </c>
      <c r="D51" s="4">
        <v>-17.469591820000002</v>
      </c>
      <c r="F51" s="74">
        <v>40374</v>
      </c>
      <c r="G51" s="75">
        <v>-9.4444999999999997</v>
      </c>
      <c r="H51" s="73">
        <v>17.010000000000002</v>
      </c>
    </row>
    <row r="52" spans="1:8">
      <c r="A52" s="67" t="s">
        <v>208</v>
      </c>
      <c r="B52" s="4"/>
      <c r="C52" s="81">
        <v>0</v>
      </c>
      <c r="D52" s="4"/>
      <c r="F52" s="74">
        <v>40405</v>
      </c>
      <c r="G52" s="75">
        <v>-9.3277000000000001</v>
      </c>
      <c r="H52" s="73">
        <v>18.95</v>
      </c>
    </row>
    <row r="53" spans="1:8">
      <c r="A53" s="67" t="s">
        <v>209</v>
      </c>
      <c r="B53" s="4"/>
      <c r="C53" s="81">
        <v>0</v>
      </c>
      <c r="D53" s="4"/>
      <c r="F53" s="74">
        <v>40436</v>
      </c>
      <c r="G53" s="75">
        <v>-8.0993999999999993</v>
      </c>
      <c r="H53" s="73">
        <v>18.13</v>
      </c>
    </row>
    <row r="54" spans="1:8">
      <c r="A54" s="67" t="s">
        <v>210</v>
      </c>
      <c r="B54" s="4"/>
      <c r="C54" s="81">
        <v>0</v>
      </c>
      <c r="D54" s="4"/>
      <c r="F54" s="74">
        <v>40466</v>
      </c>
      <c r="G54" s="75">
        <v>-8.1982999999999997</v>
      </c>
      <c r="H54" s="73">
        <v>13.21</v>
      </c>
    </row>
    <row r="55" spans="1:8">
      <c r="A55" s="67" t="s">
        <v>211</v>
      </c>
      <c r="B55" s="4"/>
      <c r="C55" s="81">
        <v>0</v>
      </c>
      <c r="D55" s="4"/>
      <c r="F55" s="74">
        <v>40497</v>
      </c>
      <c r="G55" s="75">
        <v>-9.5538000000000007</v>
      </c>
      <c r="H55" s="73">
        <v>15.1</v>
      </c>
    </row>
    <row r="56" spans="1:8">
      <c r="A56" s="67" t="s">
        <v>212</v>
      </c>
      <c r="B56" s="4"/>
      <c r="C56" s="81">
        <v>0</v>
      </c>
      <c r="D56" s="4"/>
      <c r="F56" s="74">
        <v>40527</v>
      </c>
      <c r="G56" s="75">
        <v>-10.013999999999999</v>
      </c>
      <c r="H56" s="73">
        <v>17.408000000000001</v>
      </c>
    </row>
    <row r="57" spans="1:8">
      <c r="A57" s="67" t="s">
        <v>213</v>
      </c>
      <c r="B57" s="4">
        <v>-3.8298569279999999</v>
      </c>
      <c r="C57" s="81">
        <v>5</v>
      </c>
      <c r="D57" s="4">
        <v>-20.994198749999999</v>
      </c>
      <c r="F57" s="74">
        <v>40558</v>
      </c>
      <c r="G57" s="75">
        <v>-9.6457999999999995</v>
      </c>
      <c r="H57" s="73">
        <v>17.297000000000001</v>
      </c>
    </row>
    <row r="58" spans="1:8">
      <c r="A58" s="67" t="s">
        <v>214</v>
      </c>
      <c r="B58" s="4">
        <v>-6.2245846480000004</v>
      </c>
      <c r="C58" s="81">
        <v>8.6999999999999993</v>
      </c>
      <c r="D58" s="4">
        <v>-37.63589855</v>
      </c>
      <c r="F58" s="74">
        <v>40589</v>
      </c>
      <c r="G58" s="75">
        <v>-8.4009999999999998</v>
      </c>
      <c r="H58" s="73">
        <v>13.061</v>
      </c>
    </row>
    <row r="59" spans="1:8">
      <c r="A59" s="67" t="s">
        <v>215</v>
      </c>
      <c r="B59" s="4"/>
      <c r="C59" s="81">
        <v>0</v>
      </c>
      <c r="D59" s="4"/>
      <c r="F59" s="74">
        <v>40617</v>
      </c>
      <c r="G59" s="75">
        <v>-9.5380000000000003</v>
      </c>
      <c r="H59" s="73">
        <v>10.702999999999999</v>
      </c>
    </row>
    <row r="60" spans="1:8">
      <c r="A60" s="67" t="s">
        <v>216</v>
      </c>
      <c r="B60" s="4"/>
      <c r="C60" s="81">
        <v>0</v>
      </c>
      <c r="D60" s="4"/>
      <c r="F60" s="74">
        <v>40648</v>
      </c>
      <c r="G60" s="75">
        <v>-9.4149999999999991</v>
      </c>
      <c r="H60" s="73">
        <v>17.033000000000001</v>
      </c>
    </row>
    <row r="61" spans="1:8">
      <c r="A61" s="67" t="s">
        <v>217</v>
      </c>
      <c r="B61" s="4"/>
      <c r="C61" s="81">
        <v>35.200000000000003</v>
      </c>
      <c r="D61" s="4"/>
      <c r="F61" s="77">
        <v>40678</v>
      </c>
      <c r="G61" s="78">
        <v>-8.3301724094546614</v>
      </c>
      <c r="H61" s="78">
        <v>19.688524590163933</v>
      </c>
    </row>
    <row r="62" spans="1:8">
      <c r="A62" s="67" t="s">
        <v>218</v>
      </c>
      <c r="B62" s="4"/>
      <c r="C62" s="81">
        <v>0</v>
      </c>
      <c r="D62" s="4"/>
      <c r="F62" s="77">
        <v>40709</v>
      </c>
      <c r="G62" s="78">
        <v>-7.7799914201542135</v>
      </c>
      <c r="H62" s="78">
        <v>11.022950819672134</v>
      </c>
    </row>
    <row r="63" spans="1:8">
      <c r="A63" s="67" t="s">
        <v>219</v>
      </c>
      <c r="B63" s="4"/>
      <c r="C63" s="81">
        <v>9.4</v>
      </c>
      <c r="D63" s="4"/>
      <c r="F63" s="77">
        <v>40739</v>
      </c>
      <c r="G63" s="78">
        <v>-5.7972272727272731</v>
      </c>
      <c r="H63" s="78">
        <v>5.4573770491803284</v>
      </c>
    </row>
    <row r="64" spans="1:8">
      <c r="A64" s="67" t="s">
        <v>220</v>
      </c>
      <c r="B64" s="4">
        <v>-9.6283261220000007</v>
      </c>
      <c r="C64" s="81">
        <v>50.4</v>
      </c>
      <c r="D64" s="4">
        <v>-64.993054040000004</v>
      </c>
      <c r="F64" s="77">
        <v>40770</v>
      </c>
      <c r="G64" s="78">
        <v>-6.6955416666666663</v>
      </c>
      <c r="H64" s="78">
        <v>9.7564516129032253</v>
      </c>
    </row>
    <row r="65" spans="1:8">
      <c r="A65" s="67" t="s">
        <v>221</v>
      </c>
      <c r="B65" s="4"/>
      <c r="C65" s="81">
        <v>0</v>
      </c>
      <c r="D65" s="4"/>
      <c r="F65" s="77">
        <v>40801</v>
      </c>
      <c r="G65" s="78">
        <v>-8.2147857142857159</v>
      </c>
      <c r="H65" s="78">
        <v>10.034426229508195</v>
      </c>
    </row>
    <row r="66" spans="1:8">
      <c r="A66" s="67" t="s">
        <v>222</v>
      </c>
      <c r="B66" s="4"/>
      <c r="C66" s="81">
        <v>0</v>
      </c>
      <c r="D66" s="4"/>
      <c r="F66" s="77">
        <v>40831</v>
      </c>
      <c r="G66" s="78">
        <v>-7.9581470588235295</v>
      </c>
      <c r="H66" s="78">
        <v>9.1311475409836049</v>
      </c>
    </row>
    <row r="67" spans="1:8">
      <c r="A67" s="67" t="s">
        <v>223</v>
      </c>
      <c r="B67" s="4"/>
      <c r="C67" s="81">
        <v>0</v>
      </c>
      <c r="D67" s="4"/>
      <c r="F67" s="77">
        <v>40862</v>
      </c>
      <c r="G67" s="78">
        <v>-7.3402368421052628</v>
      </c>
      <c r="H67" s="78">
        <v>13.346666666666666</v>
      </c>
    </row>
    <row r="68" spans="1:8">
      <c r="A68" s="67" t="s">
        <v>224</v>
      </c>
      <c r="B68" s="4">
        <v>-8.182807489</v>
      </c>
      <c r="C68" s="81">
        <v>30.4</v>
      </c>
      <c r="D68" s="4">
        <v>-54.784146339999999</v>
      </c>
      <c r="F68" s="77">
        <v>40892</v>
      </c>
      <c r="G68" s="78">
        <v>-7.6897714285714267</v>
      </c>
      <c r="H68" s="78">
        <v>14.417241379310344</v>
      </c>
    </row>
    <row r="69" spans="1:8">
      <c r="A69" s="67" t="s">
        <v>225</v>
      </c>
      <c r="B69" s="4"/>
      <c r="C69" s="81">
        <v>1</v>
      </c>
      <c r="D69" s="4"/>
      <c r="F69" s="77">
        <v>40923</v>
      </c>
      <c r="G69" s="78">
        <v>-7.6657941176470592</v>
      </c>
      <c r="H69" s="78">
        <v>12.756666666666671</v>
      </c>
    </row>
    <row r="70" spans="1:8">
      <c r="A70" s="67" t="s">
        <v>226</v>
      </c>
      <c r="B70" s="4"/>
      <c r="C70" s="81">
        <v>1.4</v>
      </c>
      <c r="D70" s="4"/>
      <c r="F70" s="77">
        <v>40954</v>
      </c>
      <c r="G70" s="78">
        <v>-7.3626829268292688</v>
      </c>
      <c r="H70" s="78">
        <v>13.748333333333333</v>
      </c>
    </row>
    <row r="71" spans="1:8">
      <c r="A71" s="67" t="s">
        <v>227</v>
      </c>
      <c r="B71" s="4">
        <v>-7.5368120970000003</v>
      </c>
      <c r="C71" s="81">
        <v>20.9</v>
      </c>
      <c r="D71" s="4">
        <v>-46.010656189999999</v>
      </c>
      <c r="F71" s="77">
        <v>40983</v>
      </c>
      <c r="G71" s="78">
        <v>-7.4937142857142884</v>
      </c>
      <c r="H71" s="78">
        <v>12.864406779661021</v>
      </c>
    </row>
    <row r="72" spans="1:8">
      <c r="A72" s="67" t="s">
        <v>228</v>
      </c>
      <c r="B72" s="4">
        <v>-6.4413256749999999</v>
      </c>
      <c r="C72" s="81">
        <v>13.7</v>
      </c>
      <c r="D72" s="4">
        <v>-39.35382414</v>
      </c>
      <c r="F72" s="77">
        <v>41014</v>
      </c>
      <c r="G72" s="78">
        <v>-7.9826571428571436</v>
      </c>
      <c r="H72" s="78">
        <v>13.17241379310345</v>
      </c>
    </row>
    <row r="73" spans="1:8">
      <c r="A73" s="67" t="s">
        <v>229</v>
      </c>
      <c r="B73" s="4"/>
      <c r="C73" s="81">
        <v>4</v>
      </c>
      <c r="D73" s="4"/>
      <c r="F73" s="77">
        <v>41044</v>
      </c>
      <c r="G73" s="78">
        <v>-7.6755555555555555</v>
      </c>
      <c r="H73" s="78">
        <v>11.725862068965519</v>
      </c>
    </row>
    <row r="74" spans="1:8">
      <c r="A74" s="67" t="s">
        <v>230</v>
      </c>
      <c r="B74" s="4">
        <v>-7.3033221389999996</v>
      </c>
      <c r="C74" s="81">
        <v>29.6</v>
      </c>
      <c r="D74" s="4">
        <v>-45.25081892</v>
      </c>
      <c r="F74" s="77">
        <v>41075</v>
      </c>
      <c r="G74" s="78">
        <v>-7.5379999999999976</v>
      </c>
      <c r="H74" s="78">
        <v>7.2833333333333332</v>
      </c>
    </row>
    <row r="75" spans="1:8">
      <c r="A75" s="67" t="s">
        <v>231</v>
      </c>
      <c r="B75" s="4">
        <v>-5.5884</v>
      </c>
      <c r="C75" s="81">
        <v>11.5</v>
      </c>
      <c r="D75" s="4">
        <v>-31.73755456</v>
      </c>
      <c r="F75" s="77">
        <v>41105</v>
      </c>
      <c r="G75" s="78">
        <v>-8.8105999999999991</v>
      </c>
      <c r="H75" s="78">
        <v>6.5278688524590178</v>
      </c>
    </row>
    <row r="76" spans="1:8">
      <c r="A76" s="67" t="s">
        <v>232</v>
      </c>
      <c r="B76" s="4">
        <v>-6.0800935860000003</v>
      </c>
      <c r="C76" s="81">
        <v>24</v>
      </c>
      <c r="D76" s="4">
        <v>-33.458552740000002</v>
      </c>
      <c r="F76" s="77">
        <v>41136</v>
      </c>
      <c r="G76" s="78">
        <v>-8.4980399999999996</v>
      </c>
      <c r="H76" s="78">
        <v>7.3096774193548377</v>
      </c>
    </row>
    <row r="77" spans="1:8">
      <c r="A77" s="67" t="s">
        <v>233</v>
      </c>
      <c r="B77" s="4">
        <v>-8.9601545060000003</v>
      </c>
      <c r="C77" s="81">
        <v>27.9</v>
      </c>
      <c r="D77" s="4">
        <v>-57.182801869999999</v>
      </c>
      <c r="F77" s="77">
        <v>41167</v>
      </c>
      <c r="G77" s="78">
        <v>-6.5102173913043471</v>
      </c>
      <c r="H77" s="78">
        <v>8.5849999999999991</v>
      </c>
    </row>
    <row r="78" spans="1:8">
      <c r="A78" s="67" t="s">
        <v>234</v>
      </c>
      <c r="B78" s="4">
        <v>-10.411701649999999</v>
      </c>
      <c r="C78" s="81">
        <v>29</v>
      </c>
      <c r="D78" s="4">
        <v>-78.637014249999993</v>
      </c>
      <c r="F78" s="77">
        <v>41197</v>
      </c>
      <c r="G78" s="78">
        <v>-7.3785609756097568</v>
      </c>
      <c r="H78" s="78">
        <v>13.673333333333334</v>
      </c>
    </row>
    <row r="79" spans="1:8">
      <c r="A79" s="67" t="s">
        <v>235</v>
      </c>
      <c r="B79" s="4">
        <v>-11.36516934</v>
      </c>
      <c r="C79" s="81">
        <v>41.9</v>
      </c>
      <c r="D79" s="4">
        <v>-83.254135980000001</v>
      </c>
      <c r="F79" s="77"/>
      <c r="G79" s="4"/>
    </row>
    <row r="80" spans="1:8">
      <c r="A80" s="67" t="s">
        <v>236</v>
      </c>
      <c r="B80" s="4">
        <v>-12.96282688</v>
      </c>
      <c r="C80" s="81">
        <v>72.5</v>
      </c>
      <c r="D80" s="4">
        <v>-90.586608179999999</v>
      </c>
    </row>
    <row r="81" spans="1:4">
      <c r="A81" s="67" t="s">
        <v>237</v>
      </c>
      <c r="B81" s="4"/>
      <c r="C81" s="81">
        <v>1.3</v>
      </c>
      <c r="D81" s="4"/>
    </row>
    <row r="82" spans="1:4">
      <c r="A82" s="67" t="s">
        <v>238</v>
      </c>
      <c r="B82" s="4"/>
      <c r="C82" s="81">
        <v>0</v>
      </c>
      <c r="D82" s="4"/>
    </row>
    <row r="83" spans="1:4">
      <c r="A83" s="67" t="s">
        <v>239</v>
      </c>
      <c r="B83" s="4"/>
      <c r="C83" s="81">
        <v>0</v>
      </c>
      <c r="D83" s="4"/>
    </row>
    <row r="84" spans="1:4">
      <c r="A84" s="67" t="s">
        <v>240</v>
      </c>
      <c r="B84" s="4"/>
      <c r="C84" s="81">
        <v>0</v>
      </c>
      <c r="D84" s="4"/>
    </row>
    <row r="85" spans="1:4">
      <c r="A85" s="67" t="s">
        <v>241</v>
      </c>
      <c r="B85" s="4">
        <v>-3.4080275919999998</v>
      </c>
      <c r="C85" s="81">
        <v>10.5</v>
      </c>
      <c r="D85" s="4">
        <v>-34.129720910000003</v>
      </c>
    </row>
    <row r="86" spans="1:4">
      <c r="A86" s="67" t="s">
        <v>242</v>
      </c>
      <c r="B86" s="4"/>
      <c r="C86" s="81">
        <v>0</v>
      </c>
      <c r="D86" s="4"/>
    </row>
    <row r="87" spans="1:4">
      <c r="A87" s="67" t="s">
        <v>243</v>
      </c>
      <c r="B87" s="4"/>
      <c r="C87" s="81">
        <v>0</v>
      </c>
      <c r="D87" s="4"/>
    </row>
    <row r="88" spans="1:4">
      <c r="A88" s="67" t="s">
        <v>244</v>
      </c>
      <c r="B88" s="4">
        <v>-4.9031175600000001</v>
      </c>
      <c r="C88" s="81">
        <v>3.2</v>
      </c>
      <c r="D88" s="4">
        <v>-40.316022320000002</v>
      </c>
    </row>
    <row r="89" spans="1:4">
      <c r="A89" s="67" t="s">
        <v>245</v>
      </c>
      <c r="B89" s="4"/>
      <c r="C89" s="81">
        <v>0</v>
      </c>
      <c r="D89" s="4"/>
    </row>
    <row r="90" spans="1:4">
      <c r="A90" s="67" t="s">
        <v>246</v>
      </c>
      <c r="B90" s="4">
        <v>-4.4861933220000001</v>
      </c>
      <c r="C90" s="81">
        <v>1.7</v>
      </c>
      <c r="D90" s="4">
        <v>-26.67339449</v>
      </c>
    </row>
    <row r="91" spans="1:4">
      <c r="A91" s="67" t="s">
        <v>247</v>
      </c>
      <c r="B91" s="4"/>
      <c r="C91" s="81">
        <v>0</v>
      </c>
      <c r="D91" s="4"/>
    </row>
    <row r="92" spans="1:4">
      <c r="A92" s="67" t="s">
        <v>248</v>
      </c>
      <c r="B92" s="4"/>
      <c r="C92" s="81">
        <v>0</v>
      </c>
      <c r="D92" s="4"/>
    </row>
    <row r="93" spans="1:4">
      <c r="A93" s="67" t="s">
        <v>249</v>
      </c>
      <c r="B93" s="4">
        <v>-4.282093894</v>
      </c>
      <c r="C93" s="81">
        <v>15</v>
      </c>
      <c r="D93" s="4"/>
    </row>
    <row r="94" spans="1:4">
      <c r="A94" s="67" t="s">
        <v>250</v>
      </c>
      <c r="B94" s="4">
        <v>-4.038836807</v>
      </c>
      <c r="C94" s="81">
        <v>5.0999999999999996</v>
      </c>
      <c r="D94" s="4">
        <v>-19.796616490000002</v>
      </c>
    </row>
    <row r="95" spans="1:4">
      <c r="A95" s="67" t="s">
        <v>251</v>
      </c>
      <c r="B95" s="4"/>
      <c r="C95" s="81">
        <v>0</v>
      </c>
      <c r="D95" s="4"/>
    </row>
    <row r="96" spans="1:4">
      <c r="A96" s="67" t="s">
        <v>252</v>
      </c>
      <c r="B96" s="4">
        <v>-3.671266862</v>
      </c>
      <c r="C96" s="81">
        <v>26.6</v>
      </c>
      <c r="D96" s="4">
        <v>-17.57205299</v>
      </c>
    </row>
    <row r="97" spans="1:4">
      <c r="A97" s="67" t="s">
        <v>253</v>
      </c>
      <c r="B97" s="4">
        <v>-5.240090876</v>
      </c>
      <c r="C97" s="81">
        <v>18.600000000000001</v>
      </c>
      <c r="D97" s="4">
        <v>-34.88311676</v>
      </c>
    </row>
    <row r="98" spans="1:4">
      <c r="A98" s="67" t="s">
        <v>254</v>
      </c>
      <c r="B98" s="4"/>
      <c r="C98" s="81">
        <v>0</v>
      </c>
      <c r="D98" s="4"/>
    </row>
    <row r="99" spans="1:4">
      <c r="A99" s="67" t="s">
        <v>255</v>
      </c>
      <c r="B99" s="4"/>
      <c r="C99" s="81">
        <v>0</v>
      </c>
      <c r="D99" s="4"/>
    </row>
    <row r="100" spans="1:4">
      <c r="A100" s="67" t="s">
        <v>256</v>
      </c>
      <c r="B100" s="4"/>
      <c r="C100" s="81">
        <v>3.3</v>
      </c>
      <c r="D100" s="4"/>
    </row>
    <row r="101" spans="1:4">
      <c r="A101" s="67" t="s">
        <v>257</v>
      </c>
      <c r="B101" s="4"/>
      <c r="C101" s="81">
        <v>10.199999999999999</v>
      </c>
      <c r="D101" s="4"/>
    </row>
    <row r="102" spans="1:4">
      <c r="A102" s="67" t="s">
        <v>258</v>
      </c>
      <c r="B102" s="4"/>
      <c r="C102" s="81">
        <v>16.8</v>
      </c>
      <c r="D102" s="4"/>
    </row>
    <row r="103" spans="1:4">
      <c r="A103" s="67" t="s">
        <v>259</v>
      </c>
      <c r="B103" s="4"/>
      <c r="C103" s="81">
        <v>0.9</v>
      </c>
      <c r="D103" s="4"/>
    </row>
    <row r="104" spans="1:4">
      <c r="A104" s="67" t="s">
        <v>260</v>
      </c>
      <c r="B104" s="4"/>
      <c r="C104" s="81">
        <v>0.3</v>
      </c>
      <c r="D104" s="4"/>
    </row>
    <row r="105" spans="1:4">
      <c r="A105" s="67" t="s">
        <v>261</v>
      </c>
      <c r="B105" s="4"/>
      <c r="C105" s="81">
        <v>0</v>
      </c>
      <c r="D105" s="4"/>
    </row>
    <row r="106" spans="1:4">
      <c r="A106" s="67" t="s">
        <v>262</v>
      </c>
      <c r="B106" s="4"/>
      <c r="C106" s="81">
        <v>0</v>
      </c>
      <c r="D106" s="4"/>
    </row>
    <row r="107" spans="1:4">
      <c r="A107" s="67" t="s">
        <v>263</v>
      </c>
      <c r="B107" s="4"/>
      <c r="C107" s="81">
        <v>0</v>
      </c>
      <c r="D107" s="4"/>
    </row>
    <row r="108" spans="1:4">
      <c r="A108" s="67" t="s">
        <v>264</v>
      </c>
      <c r="B108" s="4"/>
      <c r="C108" s="81">
        <v>0</v>
      </c>
      <c r="D108" s="4"/>
    </row>
    <row r="109" spans="1:4">
      <c r="A109" s="67" t="s">
        <v>265</v>
      </c>
      <c r="B109" s="4"/>
      <c r="C109" s="81">
        <v>0.6</v>
      </c>
      <c r="D109" s="4"/>
    </row>
    <row r="110" spans="1:4">
      <c r="A110" s="67" t="s">
        <v>266</v>
      </c>
      <c r="B110" s="4">
        <v>-4.8298343749999999</v>
      </c>
      <c r="C110" s="81">
        <v>8</v>
      </c>
      <c r="D110" s="4">
        <v>-24.742008330000001</v>
      </c>
    </row>
    <row r="111" spans="1:4">
      <c r="A111" s="67" t="s">
        <v>267</v>
      </c>
      <c r="B111" s="4">
        <v>-4.2752177480000002</v>
      </c>
      <c r="C111" s="81">
        <v>22.3</v>
      </c>
      <c r="D111" s="4">
        <v>-24.53046269</v>
      </c>
    </row>
    <row r="112" spans="1:4">
      <c r="A112" s="67" t="s">
        <v>268</v>
      </c>
      <c r="B112" s="4"/>
      <c r="C112" s="81">
        <v>0.2</v>
      </c>
      <c r="D112" s="4"/>
    </row>
    <row r="113" spans="1:4">
      <c r="A113" s="67" t="s">
        <v>269</v>
      </c>
      <c r="B113" s="4">
        <v>-3.819620665</v>
      </c>
      <c r="C113" s="81">
        <v>7.8</v>
      </c>
      <c r="D113" s="4">
        <v>-16.734684229999999</v>
      </c>
    </row>
    <row r="114" spans="1:4">
      <c r="A114" s="67" t="s">
        <v>270</v>
      </c>
      <c r="B114" s="4"/>
      <c r="C114" s="81">
        <v>0</v>
      </c>
      <c r="D114" s="4"/>
    </row>
    <row r="115" spans="1:4">
      <c r="A115" s="67" t="s">
        <v>271</v>
      </c>
      <c r="B115" s="4"/>
      <c r="C115" s="81">
        <v>0.8</v>
      </c>
      <c r="D115" s="4"/>
    </row>
    <row r="116" spans="1:4">
      <c r="A116" s="67" t="s">
        <v>272</v>
      </c>
      <c r="B116" s="4"/>
      <c r="C116" s="81">
        <v>1.4</v>
      </c>
      <c r="D116" s="4"/>
    </row>
    <row r="117" spans="1:4">
      <c r="A117" s="67" t="s">
        <v>273</v>
      </c>
      <c r="B117" s="4"/>
      <c r="C117" s="81">
        <v>1.3</v>
      </c>
      <c r="D117" s="4"/>
    </row>
    <row r="118" spans="1:4">
      <c r="A118" s="67" t="s">
        <v>274</v>
      </c>
      <c r="B118" s="4">
        <v>-3.7522324399999998</v>
      </c>
      <c r="C118" s="81">
        <v>25.9</v>
      </c>
      <c r="D118" s="4">
        <v>-14.079532009999999</v>
      </c>
    </row>
    <row r="119" spans="1:4">
      <c r="A119" s="67" t="s">
        <v>275</v>
      </c>
      <c r="B119" s="4">
        <v>-5.7739059910000003</v>
      </c>
      <c r="C119" s="81">
        <v>44.1</v>
      </c>
      <c r="D119" s="4">
        <v>-29.727133210000002</v>
      </c>
    </row>
    <row r="120" spans="1:4">
      <c r="A120" s="67" t="s">
        <v>276</v>
      </c>
      <c r="B120" s="4">
        <v>-4.0270371020000004</v>
      </c>
      <c r="C120" s="81">
        <v>2.9</v>
      </c>
      <c r="D120" s="4">
        <v>-20.018063519999998</v>
      </c>
    </row>
    <row r="121" spans="1:4">
      <c r="A121" s="67" t="s">
        <v>277</v>
      </c>
      <c r="B121" s="4"/>
      <c r="C121" s="81">
        <v>0</v>
      </c>
      <c r="D121" s="4"/>
    </row>
    <row r="122" spans="1:4">
      <c r="A122" s="67" t="s">
        <v>278</v>
      </c>
      <c r="B122" s="4"/>
      <c r="C122" s="81">
        <v>0</v>
      </c>
      <c r="D122" s="4"/>
    </row>
    <row r="123" spans="1:4">
      <c r="A123" s="67" t="s">
        <v>279</v>
      </c>
      <c r="B123" s="4"/>
      <c r="C123" s="81">
        <v>0</v>
      </c>
      <c r="D123" s="4"/>
    </row>
    <row r="124" spans="1:4">
      <c r="A124" s="67" t="s">
        <v>280</v>
      </c>
      <c r="B124" s="4"/>
      <c r="C124" s="81">
        <v>0</v>
      </c>
      <c r="D124" s="4"/>
    </row>
    <row r="125" spans="1:4">
      <c r="A125" s="67" t="s">
        <v>281</v>
      </c>
      <c r="B125" s="4">
        <v>-2.4164147069999999</v>
      </c>
      <c r="C125" s="81">
        <v>7.5</v>
      </c>
      <c r="D125" s="4">
        <v>-7.5999726589999996</v>
      </c>
    </row>
    <row r="126" spans="1:4">
      <c r="A126" s="67" t="s">
        <v>282</v>
      </c>
      <c r="B126" s="4"/>
      <c r="C126" s="81">
        <v>0</v>
      </c>
      <c r="D126" s="4"/>
    </row>
    <row r="127" spans="1:4">
      <c r="A127" s="67" t="s">
        <v>283</v>
      </c>
      <c r="B127" s="4"/>
      <c r="C127" s="81">
        <v>1.1000000000000001</v>
      </c>
      <c r="D127" s="4"/>
    </row>
    <row r="128" spans="1:4">
      <c r="A128" s="67" t="s">
        <v>284</v>
      </c>
      <c r="B128" s="4"/>
      <c r="C128" s="81">
        <v>0</v>
      </c>
      <c r="D128" s="4"/>
    </row>
    <row r="129" spans="1:4">
      <c r="A129" s="67" t="s">
        <v>285</v>
      </c>
      <c r="B129" s="4">
        <v>-3.9965180729999998</v>
      </c>
      <c r="C129" s="81">
        <v>9.6</v>
      </c>
      <c r="D129" s="4">
        <v>-19.604862480000001</v>
      </c>
    </row>
    <row r="130" spans="1:4">
      <c r="A130" s="67" t="s">
        <v>286</v>
      </c>
      <c r="B130" s="4">
        <v>-4.2969539509999999</v>
      </c>
      <c r="C130" s="81">
        <v>10.6</v>
      </c>
      <c r="D130" s="4">
        <v>-31.65675427</v>
      </c>
    </row>
    <row r="131" spans="1:4">
      <c r="A131" s="67" t="s">
        <v>287</v>
      </c>
      <c r="B131" s="4"/>
      <c r="C131" s="81">
        <v>29.9</v>
      </c>
      <c r="D131" s="4"/>
    </row>
    <row r="132" spans="1:4">
      <c r="A132" s="67" t="s">
        <v>288</v>
      </c>
      <c r="B132" s="4"/>
      <c r="C132" s="81">
        <v>0</v>
      </c>
      <c r="D132" s="4"/>
    </row>
    <row r="133" spans="1:4">
      <c r="A133" s="67" t="s">
        <v>289</v>
      </c>
      <c r="B133" s="4"/>
      <c r="C133" s="81">
        <v>4.5999999999999996</v>
      </c>
      <c r="D133" s="4"/>
    </row>
    <row r="134" spans="1:4">
      <c r="A134" s="67" t="s">
        <v>290</v>
      </c>
      <c r="B134" s="4">
        <v>-6.6315194399999999</v>
      </c>
      <c r="C134" s="81">
        <v>39.200000000000003</v>
      </c>
      <c r="D134" s="4">
        <v>-39.248353219999998</v>
      </c>
    </row>
    <row r="135" spans="1:4">
      <c r="A135" s="67" t="s">
        <v>291</v>
      </c>
      <c r="B135" s="4">
        <v>-6.1853840870000001</v>
      </c>
      <c r="C135" s="81">
        <v>16.7</v>
      </c>
      <c r="D135" s="4">
        <v>-45.223631419999997</v>
      </c>
    </row>
    <row r="136" spans="1:4">
      <c r="A136" s="67" t="s">
        <v>292</v>
      </c>
      <c r="B136" s="4"/>
      <c r="C136" s="81">
        <v>0.8</v>
      </c>
      <c r="D136" s="4"/>
    </row>
    <row r="137" spans="1:4">
      <c r="A137" s="67" t="s">
        <v>293</v>
      </c>
      <c r="B137" s="4">
        <v>-5.556504586</v>
      </c>
      <c r="C137" s="81">
        <v>22</v>
      </c>
      <c r="D137" s="4">
        <v>-32.626005059999997</v>
      </c>
    </row>
    <row r="138" spans="1:4">
      <c r="A138" s="67" t="s">
        <v>294</v>
      </c>
      <c r="B138" s="4">
        <v>-4.868082888</v>
      </c>
      <c r="C138" s="81">
        <v>16.899999999999999</v>
      </c>
      <c r="D138" s="4">
        <v>-20.736249969999999</v>
      </c>
    </row>
    <row r="139" spans="1:4">
      <c r="A139" s="67" t="s">
        <v>295</v>
      </c>
      <c r="B139" s="4">
        <v>-2.7025429110000001</v>
      </c>
      <c r="C139" s="81">
        <v>4.9000000000000004</v>
      </c>
      <c r="D139" s="4">
        <v>-8.7538270990000004</v>
      </c>
    </row>
    <row r="140" spans="1:4">
      <c r="A140" s="67" t="s">
        <v>296</v>
      </c>
      <c r="B140" s="4">
        <v>-4.1273925609999997</v>
      </c>
      <c r="C140" s="81">
        <v>8.1</v>
      </c>
      <c r="D140" s="4">
        <v>-19.518668819999998</v>
      </c>
    </row>
    <row r="141" spans="1:4">
      <c r="A141" s="67" t="s">
        <v>297</v>
      </c>
      <c r="B141" s="4">
        <v>-3.7485419379999998</v>
      </c>
      <c r="C141" s="81">
        <v>10.5</v>
      </c>
      <c r="D141" s="4">
        <v>-16.694064990000001</v>
      </c>
    </row>
    <row r="142" spans="1:4">
      <c r="A142" s="67" t="s">
        <v>298</v>
      </c>
      <c r="B142" s="4"/>
      <c r="C142" s="81">
        <v>0</v>
      </c>
      <c r="D142" s="4"/>
    </row>
    <row r="143" spans="1:4">
      <c r="A143" s="67" t="s">
        <v>299</v>
      </c>
      <c r="B143" s="4">
        <v>-4.6953183740000002</v>
      </c>
      <c r="C143" s="81">
        <v>2.2000000000000002</v>
      </c>
      <c r="D143" s="4">
        <v>-19.810693480000001</v>
      </c>
    </row>
    <row r="144" spans="1:4">
      <c r="A144" s="67" t="s">
        <v>300</v>
      </c>
      <c r="B144" s="4"/>
      <c r="C144" s="81">
        <v>1.3</v>
      </c>
      <c r="D144" s="4"/>
    </row>
    <row r="145" spans="1:4">
      <c r="A145" s="67" t="s">
        <v>301</v>
      </c>
      <c r="B145" s="4">
        <v>-3.8453658129999999</v>
      </c>
      <c r="C145" s="81">
        <v>29.8</v>
      </c>
      <c r="D145" s="4">
        <v>-15.923745309999999</v>
      </c>
    </row>
    <row r="146" spans="1:4">
      <c r="A146" s="67" t="s">
        <v>302</v>
      </c>
      <c r="B146" s="4"/>
      <c r="C146" s="81">
        <v>0</v>
      </c>
      <c r="D146" s="4"/>
    </row>
    <row r="147" spans="1:4">
      <c r="A147" s="67" t="s">
        <v>303</v>
      </c>
      <c r="B147" s="4">
        <v>-1.5747635250000001</v>
      </c>
      <c r="C147" s="81">
        <v>2</v>
      </c>
      <c r="D147" s="4">
        <v>-4.4982899099999996</v>
      </c>
    </row>
    <row r="148" spans="1:4">
      <c r="A148" s="67" t="s">
        <v>304</v>
      </c>
      <c r="B148" s="4">
        <v>-2.452489828</v>
      </c>
      <c r="C148" s="81">
        <v>5.8</v>
      </c>
      <c r="D148" s="4">
        <v>-6.6728767490000003</v>
      </c>
    </row>
    <row r="149" spans="1:4">
      <c r="A149" s="67" t="s">
        <v>305</v>
      </c>
      <c r="B149" s="4">
        <v>-2.9532595009999998</v>
      </c>
      <c r="C149" s="81">
        <v>5.7</v>
      </c>
      <c r="D149" s="4">
        <v>-12.51468596</v>
      </c>
    </row>
    <row r="150" spans="1:4">
      <c r="A150" s="67" t="s">
        <v>306</v>
      </c>
      <c r="B150" s="4"/>
      <c r="C150" s="81">
        <v>0</v>
      </c>
      <c r="D150" s="4"/>
    </row>
    <row r="151" spans="1:4">
      <c r="A151" s="67" t="s">
        <v>307</v>
      </c>
      <c r="B151" s="4">
        <v>-4.2040553550000004</v>
      </c>
      <c r="C151" s="81">
        <v>10.9</v>
      </c>
      <c r="D151" s="4">
        <v>-19.789742589999999</v>
      </c>
    </row>
    <row r="152" spans="1:4">
      <c r="A152" s="67" t="s">
        <v>308</v>
      </c>
      <c r="B152" s="4">
        <v>-6.2772428619999996</v>
      </c>
      <c r="C152" s="81">
        <v>52</v>
      </c>
      <c r="D152" s="4">
        <v>-34.915165530000003</v>
      </c>
    </row>
    <row r="153" spans="1:4">
      <c r="A153" s="67" t="s">
        <v>309</v>
      </c>
      <c r="B153" s="4">
        <v>-6.3567852289999998</v>
      </c>
      <c r="C153" s="81">
        <v>6.4</v>
      </c>
      <c r="D153" s="4">
        <v>-35.254035250000001</v>
      </c>
    </row>
    <row r="154" spans="1:4">
      <c r="A154" s="67" t="s">
        <v>310</v>
      </c>
      <c r="B154" s="4">
        <v>-6.4389467910000002</v>
      </c>
      <c r="C154" s="81">
        <v>8.3000000000000007</v>
      </c>
      <c r="D154" s="4">
        <v>-35.664486840000002</v>
      </c>
    </row>
    <row r="155" spans="1:4">
      <c r="A155" s="67" t="s">
        <v>311</v>
      </c>
      <c r="B155" s="4"/>
      <c r="C155" s="81">
        <v>1.2</v>
      </c>
      <c r="D155" s="4"/>
    </row>
    <row r="156" spans="1:4">
      <c r="A156" s="67" t="s">
        <v>312</v>
      </c>
      <c r="B156" s="4"/>
      <c r="C156" s="81">
        <v>2.8</v>
      </c>
      <c r="D156" s="4"/>
    </row>
    <row r="157" spans="1:4">
      <c r="A157" s="67" t="s">
        <v>313</v>
      </c>
      <c r="B157" s="4"/>
      <c r="C157" s="81">
        <v>5.5</v>
      </c>
      <c r="D157" s="4"/>
    </row>
    <row r="158" spans="1:4">
      <c r="A158" s="67" t="s">
        <v>314</v>
      </c>
      <c r="B158" s="4"/>
      <c r="C158" s="81">
        <v>114.9</v>
      </c>
      <c r="D158" s="4"/>
    </row>
    <row r="159" spans="1:4">
      <c r="A159" s="67" t="s">
        <v>315</v>
      </c>
      <c r="B159" s="4"/>
      <c r="C159" s="81">
        <v>8.1</v>
      </c>
      <c r="D159" s="4"/>
    </row>
    <row r="160" spans="1:4">
      <c r="A160" s="67" t="s">
        <v>316</v>
      </c>
      <c r="B160" s="4"/>
      <c r="C160" s="81">
        <v>13.4</v>
      </c>
      <c r="D160" s="4"/>
    </row>
    <row r="161" spans="1:4">
      <c r="A161" s="67" t="s">
        <v>317</v>
      </c>
      <c r="B161" s="4"/>
      <c r="C161" s="81">
        <v>7.9</v>
      </c>
      <c r="D161" s="4"/>
    </row>
    <row r="162" spans="1:4">
      <c r="A162" s="67" t="s">
        <v>318</v>
      </c>
      <c r="B162" s="4"/>
      <c r="C162" s="81">
        <v>5.9</v>
      </c>
      <c r="D162" s="4"/>
    </row>
    <row r="163" spans="1:4">
      <c r="A163" s="67" t="s">
        <v>319</v>
      </c>
      <c r="B163" s="4"/>
      <c r="C163" s="81">
        <v>114.3</v>
      </c>
      <c r="D163" s="4"/>
    </row>
    <row r="164" spans="1:4">
      <c r="A164" s="67" t="s">
        <v>320</v>
      </c>
      <c r="B164" s="4"/>
      <c r="C164" s="81">
        <v>4.0999999999999996</v>
      </c>
      <c r="D164" s="4"/>
    </row>
    <row r="165" spans="1:4">
      <c r="A165" s="67" t="s">
        <v>321</v>
      </c>
      <c r="B165" s="4"/>
      <c r="C165" s="81">
        <v>0</v>
      </c>
      <c r="D165" s="4"/>
    </row>
    <row r="166" spans="1:4">
      <c r="A166" s="67" t="s">
        <v>322</v>
      </c>
      <c r="B166" s="4"/>
      <c r="C166" s="81">
        <v>42.7</v>
      </c>
      <c r="D166" s="4"/>
    </row>
    <row r="167" spans="1:4">
      <c r="A167" s="67" t="s">
        <v>323</v>
      </c>
      <c r="B167" s="4"/>
      <c r="C167" s="81">
        <v>0</v>
      </c>
      <c r="D167" s="4"/>
    </row>
    <row r="168" spans="1:4">
      <c r="A168" s="67" t="s">
        <v>324</v>
      </c>
      <c r="B168" s="4"/>
      <c r="C168" s="81">
        <v>27.6</v>
      </c>
      <c r="D168" s="4"/>
    </row>
    <row r="169" spans="1:4">
      <c r="A169" s="67" t="s">
        <v>325</v>
      </c>
      <c r="B169" s="4"/>
      <c r="C169" s="81">
        <v>4.3</v>
      </c>
      <c r="D169" s="4"/>
    </row>
    <row r="170" spans="1:4">
      <c r="A170" s="67" t="s">
        <v>326</v>
      </c>
      <c r="B170" s="4"/>
      <c r="C170" s="81">
        <v>35.4</v>
      </c>
      <c r="D170" s="4"/>
    </row>
    <row r="171" spans="1:4">
      <c r="A171" s="67" t="s">
        <v>327</v>
      </c>
      <c r="B171" s="4"/>
      <c r="C171" s="81">
        <v>11.8</v>
      </c>
      <c r="D171" s="4"/>
    </row>
    <row r="172" spans="1:4">
      <c r="A172" s="67" t="s">
        <v>328</v>
      </c>
      <c r="B172" s="4"/>
      <c r="C172" s="81">
        <v>4</v>
      </c>
      <c r="D172" s="4"/>
    </row>
    <row r="173" spans="1:4">
      <c r="A173" s="67" t="s">
        <v>329</v>
      </c>
      <c r="B173" s="4"/>
      <c r="C173" s="81">
        <v>0</v>
      </c>
      <c r="D173" s="4"/>
    </row>
    <row r="174" spans="1:4">
      <c r="A174" s="67" t="s">
        <v>330</v>
      </c>
      <c r="B174" s="4"/>
      <c r="C174" s="81">
        <v>0</v>
      </c>
      <c r="D174" s="4"/>
    </row>
    <row r="175" spans="1:4">
      <c r="A175" s="67" t="s">
        <v>331</v>
      </c>
      <c r="B175" s="4"/>
      <c r="C175" s="81">
        <v>2.5</v>
      </c>
      <c r="D175" s="4"/>
    </row>
    <row r="176" spans="1:4">
      <c r="A176" s="67" t="s">
        <v>332</v>
      </c>
      <c r="B176" s="4"/>
      <c r="C176" s="81">
        <v>2.8</v>
      </c>
      <c r="D176" s="4"/>
    </row>
    <row r="177" spans="1:4">
      <c r="A177" s="67" t="s">
        <v>333</v>
      </c>
      <c r="B177" s="4"/>
      <c r="C177" s="81">
        <v>8.5</v>
      </c>
      <c r="D177" s="4"/>
    </row>
    <row r="178" spans="1:4">
      <c r="A178" s="67" t="s">
        <v>334</v>
      </c>
      <c r="B178" s="4"/>
      <c r="C178" s="81">
        <v>52.6</v>
      </c>
      <c r="D178" s="4"/>
    </row>
    <row r="179" spans="1:4">
      <c r="A179" s="67" t="s">
        <v>335</v>
      </c>
      <c r="B179" s="4"/>
      <c r="C179" s="81">
        <v>0</v>
      </c>
      <c r="D179" s="4"/>
    </row>
    <row r="180" spans="1:4">
      <c r="A180" s="67" t="s">
        <v>336</v>
      </c>
      <c r="B180" s="4"/>
      <c r="C180" s="81">
        <v>3.7</v>
      </c>
      <c r="D180" s="4"/>
    </row>
    <row r="181" spans="1:4">
      <c r="A181" s="67" t="s">
        <v>337</v>
      </c>
      <c r="B181" s="4"/>
      <c r="C181" s="81">
        <v>23.4</v>
      </c>
      <c r="D181" s="4"/>
    </row>
    <row r="182" spans="1:4">
      <c r="A182" s="67" t="s">
        <v>338</v>
      </c>
      <c r="B182" s="4"/>
      <c r="C182" s="81">
        <v>4</v>
      </c>
      <c r="D182" s="4"/>
    </row>
    <row r="183" spans="1:4">
      <c r="A183" s="67" t="s">
        <v>339</v>
      </c>
      <c r="B183" s="4"/>
      <c r="C183" s="81">
        <v>65.2</v>
      </c>
      <c r="D183" s="4"/>
    </row>
    <row r="184" spans="1:4">
      <c r="A184" s="67" t="s">
        <v>340</v>
      </c>
      <c r="B184" s="4"/>
      <c r="C184" s="81">
        <v>12</v>
      </c>
      <c r="D184" s="4"/>
    </row>
    <row r="185" spans="1:4">
      <c r="A185" s="67" t="s">
        <v>341</v>
      </c>
      <c r="B185" s="4"/>
      <c r="C185" s="81">
        <v>0</v>
      </c>
      <c r="D185" s="4"/>
    </row>
    <row r="186" spans="1:4">
      <c r="A186" s="67" t="s">
        <v>342</v>
      </c>
      <c r="B186" s="4">
        <v>-9.4175460869999998</v>
      </c>
      <c r="C186" s="81">
        <v>34.1</v>
      </c>
      <c r="D186" s="4">
        <v>-62.969425979999997</v>
      </c>
    </row>
    <row r="187" spans="1:4">
      <c r="A187" s="67" t="s">
        <v>343</v>
      </c>
      <c r="B187" s="4"/>
      <c r="C187" s="81">
        <v>0.6</v>
      </c>
      <c r="D187" s="4"/>
    </row>
    <row r="188" spans="1:4">
      <c r="A188" s="67" t="s">
        <v>344</v>
      </c>
      <c r="B188" s="4">
        <v>-16.286666950000001</v>
      </c>
      <c r="C188" s="81">
        <v>20</v>
      </c>
      <c r="D188" s="4">
        <v>-125.40880730000001</v>
      </c>
    </row>
    <row r="189" spans="1:4">
      <c r="A189" s="67" t="s">
        <v>345</v>
      </c>
      <c r="B189" s="4">
        <v>-17.47619997</v>
      </c>
      <c r="C189" s="81">
        <v>39.6</v>
      </c>
      <c r="D189" s="4">
        <v>-130.18647089999999</v>
      </c>
    </row>
    <row r="190" spans="1:4">
      <c r="A190" s="67" t="s">
        <v>346</v>
      </c>
      <c r="B190" s="4"/>
      <c r="C190" s="81">
        <v>0.7</v>
      </c>
      <c r="D190" s="4"/>
    </row>
    <row r="191" spans="1:4">
      <c r="A191" s="67" t="s">
        <v>347</v>
      </c>
      <c r="B191" s="4">
        <v>-11.25504018</v>
      </c>
      <c r="C191" s="81">
        <v>13</v>
      </c>
      <c r="D191" s="4">
        <v>-79.057052720000002</v>
      </c>
    </row>
    <row r="192" spans="1:4">
      <c r="A192" s="67" t="s">
        <v>348</v>
      </c>
      <c r="B192" s="4"/>
      <c r="C192" s="81">
        <v>0</v>
      </c>
      <c r="D192" s="4"/>
    </row>
    <row r="193" spans="1:4">
      <c r="A193" s="67" t="s">
        <v>349</v>
      </c>
      <c r="B193" s="4"/>
      <c r="C193" s="81">
        <v>0.4</v>
      </c>
      <c r="D193" s="4"/>
    </row>
    <row r="194" spans="1:4">
      <c r="A194" s="67" t="s">
        <v>350</v>
      </c>
      <c r="B194" s="4">
        <v>-8.1277893409999997</v>
      </c>
      <c r="C194" s="81">
        <v>4</v>
      </c>
      <c r="D194" s="4">
        <v>-57.65656954</v>
      </c>
    </row>
    <row r="195" spans="1:4">
      <c r="A195" s="67" t="s">
        <v>351</v>
      </c>
      <c r="B195" s="4"/>
      <c r="C195" s="81">
        <v>0.5</v>
      </c>
      <c r="D195" s="4"/>
    </row>
    <row r="196" spans="1:4">
      <c r="A196" s="67" t="s">
        <v>352</v>
      </c>
      <c r="B196" s="4"/>
      <c r="C196" s="81">
        <v>0.6</v>
      </c>
      <c r="D196" s="4"/>
    </row>
    <row r="197" spans="1:4">
      <c r="A197" s="67" t="s">
        <v>353</v>
      </c>
      <c r="B197" s="4">
        <v>-12.55878944</v>
      </c>
      <c r="C197" s="81">
        <v>123.4</v>
      </c>
      <c r="D197" s="4">
        <v>-90.803175460000006</v>
      </c>
    </row>
    <row r="198" spans="1:4">
      <c r="A198" s="67" t="s">
        <v>354</v>
      </c>
      <c r="B198" s="4">
        <v>-13.524804120000001</v>
      </c>
      <c r="C198" s="81">
        <v>14.1</v>
      </c>
      <c r="D198" s="4">
        <v>-102.3718078</v>
      </c>
    </row>
    <row r="199" spans="1:4">
      <c r="A199" s="67" t="s">
        <v>355</v>
      </c>
      <c r="B199" s="4">
        <v>-13.86327666</v>
      </c>
      <c r="C199" s="81">
        <v>81.099999999999994</v>
      </c>
      <c r="D199" s="4">
        <v>-101.1918328</v>
      </c>
    </row>
    <row r="200" spans="1:4">
      <c r="A200" s="67" t="s">
        <v>356</v>
      </c>
      <c r="B200" s="4">
        <v>-12.42456357</v>
      </c>
      <c r="C200" s="81">
        <v>10.7</v>
      </c>
      <c r="D200" s="4">
        <v>-92.941787950000005</v>
      </c>
    </row>
    <row r="201" spans="1:4">
      <c r="A201" s="67" t="s">
        <v>357</v>
      </c>
      <c r="B201" s="4">
        <v>-12.25734959</v>
      </c>
      <c r="C201" s="81">
        <v>5.0999999999999996</v>
      </c>
      <c r="D201" s="4">
        <v>-92.645300300000002</v>
      </c>
    </row>
    <row r="202" spans="1:4">
      <c r="A202" s="67" t="s">
        <v>358</v>
      </c>
      <c r="B202" s="4">
        <v>-14.31002713</v>
      </c>
      <c r="C202" s="81">
        <v>27.6</v>
      </c>
      <c r="D202" s="4">
        <v>-107.0417221</v>
      </c>
    </row>
    <row r="203" spans="1:4">
      <c r="A203" s="67" t="s">
        <v>359</v>
      </c>
      <c r="B203" s="4"/>
      <c r="C203" s="81">
        <v>1.4</v>
      </c>
      <c r="D203" s="4"/>
    </row>
    <row r="204" spans="1:4">
      <c r="A204" s="67" t="s">
        <v>360</v>
      </c>
      <c r="B204" s="4">
        <v>-9.9217361910000008</v>
      </c>
      <c r="C204" s="81">
        <v>2.2999999999999998</v>
      </c>
      <c r="D204" s="4">
        <v>-76.971390310000004</v>
      </c>
    </row>
    <row r="205" spans="1:4">
      <c r="A205" s="67" t="s">
        <v>361</v>
      </c>
      <c r="B205" s="4">
        <v>-5.6630849190000001</v>
      </c>
      <c r="C205" s="81">
        <v>2.9</v>
      </c>
      <c r="D205" s="4">
        <v>-38.294608510000003</v>
      </c>
    </row>
    <row r="206" spans="1:4">
      <c r="A206" s="67" t="s">
        <v>362</v>
      </c>
      <c r="B206" s="4"/>
      <c r="C206" s="81">
        <v>0.6</v>
      </c>
      <c r="D206" s="4"/>
    </row>
    <row r="207" spans="1:4">
      <c r="A207" s="67" t="s">
        <v>363</v>
      </c>
      <c r="B207" s="4">
        <v>-3.6939999160000001</v>
      </c>
      <c r="C207" s="81">
        <v>13.4</v>
      </c>
      <c r="D207" s="4">
        <v>-19.500688660000002</v>
      </c>
    </row>
    <row r="208" spans="1:4">
      <c r="A208" s="67" t="s">
        <v>364</v>
      </c>
      <c r="B208" s="4"/>
      <c r="C208" s="81">
        <v>0.9</v>
      </c>
      <c r="D208" s="4"/>
    </row>
    <row r="209" spans="1:4">
      <c r="A209" s="67" t="s">
        <v>365</v>
      </c>
      <c r="B209" s="4">
        <v>-4.3936555950000002</v>
      </c>
      <c r="C209" s="81">
        <v>45</v>
      </c>
      <c r="D209" s="4">
        <v>-23.362853569999999</v>
      </c>
    </row>
    <row r="210" spans="1:4">
      <c r="A210" s="67" t="s">
        <v>366</v>
      </c>
      <c r="B210" s="4"/>
      <c r="C210" s="81">
        <v>3.2</v>
      </c>
      <c r="D210" s="4"/>
    </row>
    <row r="211" spans="1:4">
      <c r="A211" s="67" t="s">
        <v>367</v>
      </c>
      <c r="B211" s="4">
        <v>-8.6542491550000005</v>
      </c>
      <c r="C211" s="81">
        <v>10.6</v>
      </c>
      <c r="D211" s="4">
        <v>-65.088472479999993</v>
      </c>
    </row>
    <row r="212" spans="1:4">
      <c r="A212" s="67" t="s">
        <v>368</v>
      </c>
      <c r="B212" s="4">
        <v>-3.04662232</v>
      </c>
      <c r="C212" s="81">
        <v>11.1</v>
      </c>
      <c r="D212" s="4">
        <v>-16.341707360000001</v>
      </c>
    </row>
    <row r="213" spans="1:4">
      <c r="A213" s="67" t="s">
        <v>369</v>
      </c>
      <c r="B213" s="4">
        <v>-6.7262607040000004</v>
      </c>
      <c r="C213" s="81">
        <v>28.9</v>
      </c>
      <c r="D213" s="4">
        <v>-42.030481539999997</v>
      </c>
    </row>
    <row r="214" spans="1:4">
      <c r="A214" s="67" t="s">
        <v>370</v>
      </c>
      <c r="B214" s="4"/>
      <c r="C214" s="81">
        <v>4.0999999999999996</v>
      </c>
      <c r="D214" s="4"/>
    </row>
    <row r="215" spans="1:4">
      <c r="A215" s="67" t="s">
        <v>371</v>
      </c>
      <c r="B215" s="4"/>
      <c r="C215" s="81">
        <v>0</v>
      </c>
      <c r="D215" s="4"/>
    </row>
    <row r="216" spans="1:4">
      <c r="A216" s="67" t="s">
        <v>372</v>
      </c>
      <c r="B216" s="4">
        <v>-1.7837776670000001</v>
      </c>
      <c r="C216" s="81">
        <v>7</v>
      </c>
      <c r="D216" s="4">
        <v>0.70029876199999996</v>
      </c>
    </row>
    <row r="217" spans="1:4">
      <c r="A217" s="67" t="s">
        <v>373</v>
      </c>
      <c r="B217" s="4">
        <v>-3.4691751989999999</v>
      </c>
      <c r="C217" s="81">
        <v>14.1</v>
      </c>
      <c r="D217" s="4">
        <v>-10.17620177</v>
      </c>
    </row>
    <row r="218" spans="1:4">
      <c r="A218" s="67" t="s">
        <v>374</v>
      </c>
      <c r="B218" s="4">
        <v>-2.3286697890000001</v>
      </c>
      <c r="C218" s="81">
        <v>17.7</v>
      </c>
      <c r="D218" s="4">
        <v>0.15081451200000001</v>
      </c>
    </row>
    <row r="219" spans="1:4">
      <c r="A219" s="67" t="s">
        <v>375</v>
      </c>
      <c r="B219" s="4">
        <v>-2.5873793379999999</v>
      </c>
      <c r="C219" s="81">
        <v>13.4</v>
      </c>
      <c r="D219" s="4">
        <v>-2.369646199</v>
      </c>
    </row>
    <row r="220" spans="1:4">
      <c r="A220" s="67" t="s">
        <v>376</v>
      </c>
      <c r="B220" s="4"/>
      <c r="C220" s="81">
        <v>0</v>
      </c>
      <c r="D220" s="4"/>
    </row>
    <row r="221" spans="1:4">
      <c r="A221" s="67" t="s">
        <v>377</v>
      </c>
      <c r="B221" s="4">
        <v>-1.3338212089999999</v>
      </c>
      <c r="C221" s="81">
        <v>22.3</v>
      </c>
      <c r="D221" s="4">
        <v>2.1211752499999998</v>
      </c>
    </row>
    <row r="222" spans="1:4">
      <c r="A222" s="67" t="s">
        <v>378</v>
      </c>
      <c r="B222" s="4">
        <v>-1.242294717</v>
      </c>
      <c r="C222" s="81">
        <v>2.6</v>
      </c>
      <c r="D222" s="4">
        <v>3.3957006870000002</v>
      </c>
    </row>
    <row r="223" spans="1:4">
      <c r="A223" s="67" t="s">
        <v>379</v>
      </c>
      <c r="B223" s="4"/>
      <c r="C223" s="81">
        <v>0</v>
      </c>
      <c r="D223" s="4"/>
    </row>
    <row r="224" spans="1:4">
      <c r="A224" s="67" t="s">
        <v>380</v>
      </c>
      <c r="B224" s="4">
        <v>-1.230883688</v>
      </c>
      <c r="C224" s="81">
        <v>3.9</v>
      </c>
      <c r="D224" s="4">
        <v>1.5568428480000001</v>
      </c>
    </row>
    <row r="225" spans="1:4">
      <c r="A225" s="67" t="s">
        <v>381</v>
      </c>
      <c r="B225" s="4">
        <v>-4.0779314009999998</v>
      </c>
      <c r="C225" s="81">
        <v>24.6</v>
      </c>
      <c r="D225" s="4">
        <v>-19.4685709</v>
      </c>
    </row>
    <row r="226" spans="1:4">
      <c r="A226" s="67" t="s">
        <v>382</v>
      </c>
      <c r="B226" s="4">
        <v>-8.535014662</v>
      </c>
      <c r="C226" s="81">
        <v>71</v>
      </c>
      <c r="D226" s="4">
        <v>-55.623524660000001</v>
      </c>
    </row>
    <row r="227" spans="1:4">
      <c r="A227" s="67" t="s">
        <v>383</v>
      </c>
      <c r="B227" s="4">
        <v>-8.8104407089999999</v>
      </c>
      <c r="C227" s="81">
        <v>20.100000000000001</v>
      </c>
      <c r="D227" s="4">
        <v>-58.525559569999999</v>
      </c>
    </row>
    <row r="228" spans="1:4">
      <c r="A228" s="67" t="s">
        <v>384</v>
      </c>
      <c r="B228" s="4"/>
      <c r="C228" s="81">
        <v>0</v>
      </c>
      <c r="D228" s="4"/>
    </row>
    <row r="229" spans="1:4">
      <c r="A229" s="67" t="s">
        <v>385</v>
      </c>
      <c r="B229" s="4">
        <v>-8.1258466370000004</v>
      </c>
      <c r="C229" s="81">
        <v>37</v>
      </c>
      <c r="D229" s="4">
        <v>-53.18828267</v>
      </c>
    </row>
    <row r="230" spans="1:4">
      <c r="A230" s="67" t="s">
        <v>386</v>
      </c>
      <c r="B230" s="4">
        <v>-6.0750906450000004</v>
      </c>
      <c r="C230" s="81">
        <v>12</v>
      </c>
      <c r="D230" s="4">
        <v>-42.799346579999998</v>
      </c>
    </row>
    <row r="231" spans="1:4">
      <c r="A231" s="67" t="s">
        <v>387</v>
      </c>
      <c r="B231" s="4">
        <v>-4.7080468819999997</v>
      </c>
      <c r="C231" s="81">
        <v>11.2</v>
      </c>
      <c r="D231" s="4">
        <v>-25.776511639999999</v>
      </c>
    </row>
    <row r="232" spans="1:4">
      <c r="A232" s="67" t="s">
        <v>388</v>
      </c>
      <c r="B232" s="4"/>
      <c r="C232" s="81">
        <v>0</v>
      </c>
      <c r="D232" s="4"/>
    </row>
    <row r="233" spans="1:4">
      <c r="A233" s="67" t="s">
        <v>389</v>
      </c>
      <c r="B233" s="4">
        <v>-2.105908522</v>
      </c>
      <c r="C233" s="81">
        <v>3.8</v>
      </c>
      <c r="D233" s="4">
        <v>-4.1804652869999996</v>
      </c>
    </row>
    <row r="234" spans="1:4">
      <c r="A234" s="67" t="s">
        <v>390</v>
      </c>
      <c r="B234" s="4">
        <v>-2.5388176979999999</v>
      </c>
      <c r="C234" s="81">
        <v>6.1</v>
      </c>
      <c r="D234" s="4">
        <v>-11.42340688</v>
      </c>
    </row>
    <row r="235" spans="1:4">
      <c r="A235" s="67" t="s">
        <v>391</v>
      </c>
      <c r="B235" s="4">
        <v>-4.0129904290000002</v>
      </c>
      <c r="C235" s="81">
        <v>10.6</v>
      </c>
      <c r="D235" s="4">
        <v>-19.510362820000001</v>
      </c>
    </row>
    <row r="236" spans="1:4">
      <c r="A236" s="67" t="s">
        <v>392</v>
      </c>
      <c r="B236" s="4"/>
      <c r="C236" s="81">
        <v>39.9</v>
      </c>
      <c r="D236" s="4"/>
    </row>
    <row r="237" spans="1:4">
      <c r="A237" s="67" t="s">
        <v>393</v>
      </c>
      <c r="B237" s="4">
        <v>-5.0050216839999999</v>
      </c>
      <c r="C237" s="81">
        <v>6.5</v>
      </c>
      <c r="D237" s="4">
        <v>-25.12629428</v>
      </c>
    </row>
    <row r="238" spans="1:4">
      <c r="A238" s="67" t="s">
        <v>394</v>
      </c>
      <c r="B238" s="4"/>
      <c r="C238" s="81">
        <v>0</v>
      </c>
      <c r="D238" s="4"/>
    </row>
    <row r="239" spans="1:4">
      <c r="A239" s="67" t="s">
        <v>395</v>
      </c>
      <c r="B239" s="4">
        <v>-3.748063922</v>
      </c>
      <c r="C239" s="81">
        <v>28.3</v>
      </c>
      <c r="D239" s="4">
        <v>-15.311295189999999</v>
      </c>
    </row>
    <row r="240" spans="1:4">
      <c r="A240" s="67" t="s">
        <v>396</v>
      </c>
      <c r="B240" s="4">
        <v>-2.7128371979999999</v>
      </c>
      <c r="C240" s="81">
        <v>2.6</v>
      </c>
      <c r="D240" s="4">
        <v>-11.271002770000001</v>
      </c>
    </row>
    <row r="241" spans="1:4">
      <c r="A241" s="67" t="s">
        <v>397</v>
      </c>
      <c r="B241" s="4">
        <v>-3.809124567</v>
      </c>
      <c r="C241" s="81">
        <v>8.8000000000000007</v>
      </c>
      <c r="D241" s="4">
        <v>-23.255231949999999</v>
      </c>
    </row>
    <row r="242" spans="1:4">
      <c r="A242" s="67" t="s">
        <v>398</v>
      </c>
      <c r="B242" s="4">
        <v>-3.3695484800000002</v>
      </c>
      <c r="C242" s="81">
        <v>30.2</v>
      </c>
      <c r="D242" s="4">
        <v>-32.942075709999997</v>
      </c>
    </row>
    <row r="243" spans="1:4">
      <c r="A243" s="67" t="s">
        <v>399</v>
      </c>
      <c r="B243" s="4"/>
      <c r="C243" s="81">
        <v>0.9</v>
      </c>
      <c r="D243" s="4"/>
    </row>
    <row r="244" spans="1:4">
      <c r="A244" s="67" t="s">
        <v>400</v>
      </c>
      <c r="B244" s="4">
        <v>-3.9252469730000001</v>
      </c>
      <c r="C244" s="81">
        <v>6.8</v>
      </c>
      <c r="D244" s="4">
        <v>-23.31672335</v>
      </c>
    </row>
    <row r="245" spans="1:4">
      <c r="A245" s="67" t="s">
        <v>401</v>
      </c>
      <c r="B245" s="4">
        <v>-2.58096762</v>
      </c>
      <c r="C245" s="81">
        <v>64.5</v>
      </c>
      <c r="D245" s="4">
        <v>-6.3704773149999996</v>
      </c>
    </row>
    <row r="246" spans="1:4">
      <c r="A246" s="67" t="s">
        <v>402</v>
      </c>
      <c r="B246" s="4"/>
      <c r="C246" s="81">
        <v>1.5</v>
      </c>
      <c r="D246" s="4"/>
    </row>
    <row r="247" spans="1:4">
      <c r="A247" s="67" t="s">
        <v>403</v>
      </c>
      <c r="B247" s="4"/>
      <c r="C247" s="81">
        <v>0</v>
      </c>
      <c r="D247" s="4"/>
    </row>
    <row r="248" spans="1:4">
      <c r="A248" s="67" t="s">
        <v>404</v>
      </c>
      <c r="B248" s="4">
        <v>-2.472471627</v>
      </c>
      <c r="C248" s="81">
        <v>11.7</v>
      </c>
      <c r="D248" s="4">
        <v>-7.1806832580000002</v>
      </c>
    </row>
    <row r="249" spans="1:4">
      <c r="A249" s="67" t="s">
        <v>405</v>
      </c>
      <c r="B249" s="4">
        <v>-2.9792189950000001</v>
      </c>
      <c r="C249" s="81">
        <v>20.7</v>
      </c>
      <c r="D249" s="4">
        <v>-11.50293334</v>
      </c>
    </row>
    <row r="250" spans="1:4">
      <c r="A250" s="67" t="s">
        <v>406</v>
      </c>
      <c r="B250" s="4">
        <v>-0.15397746400000001</v>
      </c>
      <c r="C250" s="81">
        <v>7.7</v>
      </c>
      <c r="D250" s="4">
        <v>6.5497142779999997</v>
      </c>
    </row>
    <row r="251" spans="1:4">
      <c r="A251" s="67" t="s">
        <v>407</v>
      </c>
      <c r="B251" s="4"/>
      <c r="C251" s="81">
        <v>0</v>
      </c>
      <c r="D251" s="4"/>
    </row>
    <row r="252" spans="1:4">
      <c r="A252" s="67" t="s">
        <v>408</v>
      </c>
      <c r="B252" s="4">
        <v>0.31610725099999998</v>
      </c>
      <c r="C252" s="81">
        <v>7</v>
      </c>
      <c r="D252" s="4">
        <v>7.2331952629999998</v>
      </c>
    </row>
    <row r="253" spans="1:4">
      <c r="A253" s="67" t="s">
        <v>409</v>
      </c>
      <c r="B253" s="4"/>
      <c r="C253" s="81">
        <v>0.2</v>
      </c>
      <c r="D253" s="4"/>
    </row>
    <row r="254" spans="1:4">
      <c r="A254" s="67" t="s">
        <v>410</v>
      </c>
      <c r="B254" s="4">
        <v>-2.344793449</v>
      </c>
      <c r="C254" s="81">
        <v>17.2</v>
      </c>
      <c r="D254" s="4">
        <v>-8.0226277770000003</v>
      </c>
    </row>
    <row r="255" spans="1:4">
      <c r="A255" s="67" t="s">
        <v>411</v>
      </c>
      <c r="B255" s="4">
        <v>-2.229469463</v>
      </c>
      <c r="C255" s="81">
        <v>8.8000000000000007</v>
      </c>
      <c r="D255" s="4">
        <v>-9.89922009</v>
      </c>
    </row>
    <row r="256" spans="1:4">
      <c r="A256" s="67" t="s">
        <v>412</v>
      </c>
      <c r="B256" s="4">
        <v>-3.0438287860000002</v>
      </c>
      <c r="C256" s="81">
        <v>14.9</v>
      </c>
      <c r="D256" s="4">
        <v>-20.91509014</v>
      </c>
    </row>
    <row r="257" spans="1:4">
      <c r="A257" s="67" t="s">
        <v>413</v>
      </c>
      <c r="B257" s="4">
        <v>-3.123445786</v>
      </c>
      <c r="C257" s="81">
        <v>3</v>
      </c>
      <c r="D257" s="4">
        <v>-14.865542509999999</v>
      </c>
    </row>
    <row r="258" spans="1:4">
      <c r="A258" s="67" t="s">
        <v>414</v>
      </c>
      <c r="B258" s="4">
        <v>-1.1697958879999999</v>
      </c>
      <c r="C258" s="81">
        <v>17.5</v>
      </c>
      <c r="D258" s="4">
        <v>-15.84473872</v>
      </c>
    </row>
    <row r="259" spans="1:4">
      <c r="A259" s="67" t="s">
        <v>415</v>
      </c>
      <c r="B259" s="4">
        <v>-3.0777470500000002</v>
      </c>
      <c r="C259" s="81">
        <v>10.5</v>
      </c>
      <c r="D259" s="4">
        <v>-15.187547090000001</v>
      </c>
    </row>
    <row r="260" spans="1:4">
      <c r="A260" s="67" t="s">
        <v>416</v>
      </c>
      <c r="B260" s="4">
        <v>-2.8806167249999999</v>
      </c>
      <c r="C260" s="81">
        <v>97.6</v>
      </c>
      <c r="D260" s="4">
        <v>-34.402482450000001</v>
      </c>
    </row>
    <row r="261" spans="1:4">
      <c r="A261" s="67" t="s">
        <v>417</v>
      </c>
      <c r="B261" s="4">
        <v>-5.4512723830000001</v>
      </c>
      <c r="C261" s="81">
        <v>3.3</v>
      </c>
      <c r="D261" s="4">
        <v>-34.879989700000003</v>
      </c>
    </row>
    <row r="262" spans="1:4">
      <c r="A262" s="67" t="s">
        <v>418</v>
      </c>
      <c r="B262" s="4"/>
      <c r="C262" s="81">
        <v>0</v>
      </c>
      <c r="D262" s="4"/>
    </row>
    <row r="263" spans="1:4">
      <c r="A263" s="67" t="s">
        <v>419</v>
      </c>
      <c r="B263" s="4"/>
      <c r="C263" s="81">
        <v>0</v>
      </c>
      <c r="D263" s="4"/>
    </row>
    <row r="264" spans="1:4">
      <c r="A264" s="67" t="s">
        <v>420</v>
      </c>
      <c r="B264" s="4">
        <v>-6.9249024199999996</v>
      </c>
      <c r="C264" s="81">
        <v>17.2</v>
      </c>
      <c r="D264" s="4">
        <v>-45.137954090000001</v>
      </c>
    </row>
    <row r="265" spans="1:4">
      <c r="A265" s="67" t="s">
        <v>421</v>
      </c>
      <c r="B265" s="4"/>
      <c r="C265" s="81">
        <v>0.3</v>
      </c>
      <c r="D265" s="4"/>
    </row>
    <row r="266" spans="1:4">
      <c r="A266" s="67" t="s">
        <v>422</v>
      </c>
      <c r="B266" s="4">
        <v>-9.9876426299999999</v>
      </c>
      <c r="C266" s="81">
        <v>3.4</v>
      </c>
      <c r="D266" s="4">
        <v>-74.13161556</v>
      </c>
    </row>
    <row r="267" spans="1:4">
      <c r="A267" s="67" t="s">
        <v>423</v>
      </c>
      <c r="B267" s="4">
        <v>-16.291537949999999</v>
      </c>
      <c r="C267" s="81">
        <v>24.2</v>
      </c>
      <c r="D267" s="4">
        <v>-115.8378068</v>
      </c>
    </row>
    <row r="268" spans="1:4">
      <c r="A268" s="67" t="s">
        <v>424</v>
      </c>
      <c r="B268" s="4"/>
      <c r="C268" s="81">
        <v>0</v>
      </c>
      <c r="D268" s="4"/>
    </row>
    <row r="269" spans="1:4">
      <c r="A269" s="67" t="s">
        <v>425</v>
      </c>
      <c r="B269" s="4"/>
      <c r="C269" s="81">
        <v>0</v>
      </c>
      <c r="D269" s="4"/>
    </row>
    <row r="270" spans="1:4">
      <c r="A270" s="67" t="s">
        <v>426</v>
      </c>
      <c r="B270" s="4"/>
      <c r="C270" s="81">
        <v>0</v>
      </c>
      <c r="D270" s="4"/>
    </row>
    <row r="271" spans="1:4">
      <c r="A271" s="67" t="s">
        <v>427</v>
      </c>
      <c r="B271" s="4">
        <v>-3.293096459</v>
      </c>
      <c r="C271" s="81">
        <v>3.8</v>
      </c>
      <c r="D271" s="4">
        <v>-19.888774380000001</v>
      </c>
    </row>
    <row r="272" spans="1:4">
      <c r="A272" s="67" t="s">
        <v>428</v>
      </c>
      <c r="B272" s="4"/>
      <c r="C272" s="81">
        <v>0</v>
      </c>
      <c r="D272" s="4"/>
    </row>
    <row r="273" spans="1:4">
      <c r="A273" s="67" t="s">
        <v>429</v>
      </c>
      <c r="B273" s="4"/>
      <c r="C273" s="81">
        <v>0</v>
      </c>
      <c r="D273" s="4"/>
    </row>
    <row r="274" spans="1:4">
      <c r="A274" s="67" t="s">
        <v>430</v>
      </c>
      <c r="B274" s="4">
        <v>-3.4705662450000001</v>
      </c>
      <c r="C274" s="81">
        <v>21.9</v>
      </c>
      <c r="D274" s="4">
        <v>-19.058430850000001</v>
      </c>
    </row>
    <row r="275" spans="1:4">
      <c r="A275" s="67" t="s">
        <v>431</v>
      </c>
      <c r="B275" s="4"/>
      <c r="C275" s="81">
        <v>0</v>
      </c>
      <c r="D275" s="4"/>
    </row>
    <row r="276" spans="1:4">
      <c r="A276" s="67" t="s">
        <v>432</v>
      </c>
      <c r="B276" s="4">
        <v>-2.5297272300000002</v>
      </c>
      <c r="C276" s="81">
        <v>3</v>
      </c>
      <c r="D276" s="4">
        <v>-14.3275369</v>
      </c>
    </row>
    <row r="277" spans="1:4">
      <c r="A277" s="67" t="s">
        <v>433</v>
      </c>
      <c r="B277" s="4"/>
      <c r="C277" s="81">
        <v>0.2</v>
      </c>
      <c r="D277" s="4"/>
    </row>
    <row r="278" spans="1:4">
      <c r="A278" s="67" t="s">
        <v>434</v>
      </c>
      <c r="B278" s="4"/>
      <c r="C278" s="81">
        <v>0</v>
      </c>
      <c r="D278" s="4"/>
    </row>
    <row r="279" spans="1:4">
      <c r="A279" s="67" t="s">
        <v>435</v>
      </c>
      <c r="B279" s="4"/>
      <c r="C279" s="81">
        <v>1.3</v>
      </c>
      <c r="D279" s="4"/>
    </row>
    <row r="280" spans="1:4">
      <c r="A280" s="67" t="s">
        <v>436</v>
      </c>
      <c r="B280" s="4"/>
      <c r="C280" s="81">
        <v>0</v>
      </c>
      <c r="D280" s="4"/>
    </row>
    <row r="281" spans="1:4">
      <c r="A281" s="67" t="s">
        <v>437</v>
      </c>
      <c r="B281" s="4">
        <v>-2.0135292150000001</v>
      </c>
      <c r="C281" s="81">
        <v>8.6999999999999993</v>
      </c>
      <c r="D281" s="4">
        <v>-7.0255282890000004</v>
      </c>
    </row>
    <row r="282" spans="1:4">
      <c r="A282" s="67" t="s">
        <v>438</v>
      </c>
      <c r="B282" s="4">
        <v>-3.3140021719999999</v>
      </c>
      <c r="C282" s="81">
        <v>5.3</v>
      </c>
      <c r="D282" s="4">
        <v>-16.201991809999999</v>
      </c>
    </row>
    <row r="283" spans="1:4">
      <c r="A283" s="67" t="s">
        <v>439</v>
      </c>
      <c r="B283" s="4"/>
      <c r="C283" s="81">
        <v>0</v>
      </c>
      <c r="D283" s="4"/>
    </row>
    <row r="284" spans="1:4">
      <c r="A284" s="67" t="s">
        <v>440</v>
      </c>
      <c r="B284" s="4"/>
      <c r="C284" s="81">
        <v>0</v>
      </c>
      <c r="D284" s="4"/>
    </row>
    <row r="285" spans="1:4">
      <c r="A285" s="67" t="s">
        <v>441</v>
      </c>
      <c r="B285" s="4">
        <v>-4.2833858219999996</v>
      </c>
      <c r="C285" s="81">
        <v>40</v>
      </c>
      <c r="D285" s="4">
        <v>-22.354263270000001</v>
      </c>
    </row>
    <row r="286" spans="1:4">
      <c r="A286" s="67" t="s">
        <v>442</v>
      </c>
      <c r="B286" s="4">
        <v>-2.0142546029999999</v>
      </c>
      <c r="C286" s="81">
        <v>13</v>
      </c>
      <c r="D286" s="4">
        <v>-5.5719658599999997</v>
      </c>
    </row>
    <row r="287" spans="1:4">
      <c r="A287" s="67" t="s">
        <v>443</v>
      </c>
      <c r="B287" s="4">
        <v>-1.94046395</v>
      </c>
      <c r="C287" s="81">
        <v>22.9</v>
      </c>
      <c r="D287" s="4">
        <v>-3.605785596</v>
      </c>
    </row>
    <row r="288" spans="1:4">
      <c r="A288" s="67" t="s">
        <v>444</v>
      </c>
      <c r="B288" s="4">
        <v>-0.79449357899999995</v>
      </c>
      <c r="C288" s="81">
        <v>2</v>
      </c>
      <c r="D288" s="4">
        <v>-0.26758144699999997</v>
      </c>
    </row>
    <row r="289" spans="1:4">
      <c r="A289" s="67" t="s">
        <v>445</v>
      </c>
      <c r="B289" s="4"/>
      <c r="C289" s="81">
        <v>0</v>
      </c>
      <c r="D289" s="4"/>
    </row>
    <row r="290" spans="1:4">
      <c r="A290" s="67" t="s">
        <v>446</v>
      </c>
      <c r="B290" s="4">
        <v>-2.390084839</v>
      </c>
      <c r="C290" s="81">
        <v>2.5</v>
      </c>
      <c r="D290" s="4">
        <v>-7.9175645330000002</v>
      </c>
    </row>
    <row r="291" spans="1:4">
      <c r="A291" s="67" t="s">
        <v>447</v>
      </c>
      <c r="B291" s="4"/>
      <c r="C291" s="81">
        <v>0</v>
      </c>
      <c r="D291" s="4"/>
    </row>
    <row r="292" spans="1:4">
      <c r="A292" s="67" t="s">
        <v>448</v>
      </c>
      <c r="B292" s="4">
        <v>-4.5472910479999999</v>
      </c>
      <c r="C292" s="81">
        <v>21.3</v>
      </c>
      <c r="D292" s="4">
        <v>-28.00315252</v>
      </c>
    </row>
    <row r="293" spans="1:4">
      <c r="A293" s="67" t="s">
        <v>449</v>
      </c>
      <c r="B293" s="4">
        <v>-4.294501232</v>
      </c>
      <c r="C293" s="81">
        <v>2</v>
      </c>
      <c r="D293" s="4">
        <v>-29.899997070000001</v>
      </c>
    </row>
    <row r="294" spans="1:4">
      <c r="A294" s="67" t="s">
        <v>450</v>
      </c>
      <c r="B294" s="4">
        <v>-8.0724496349999999</v>
      </c>
      <c r="C294" s="81">
        <v>138.30000000000001</v>
      </c>
      <c r="D294" s="4">
        <v>-51.529237999999999</v>
      </c>
    </row>
    <row r="295" spans="1:4">
      <c r="A295" s="67" t="s">
        <v>451</v>
      </c>
      <c r="B295" s="4">
        <v>-7.0870438389999997</v>
      </c>
      <c r="C295" s="81">
        <v>6.8</v>
      </c>
      <c r="D295" s="4">
        <v>-47.123255639999996</v>
      </c>
    </row>
    <row r="296" spans="1:4">
      <c r="A296" s="67" t="s">
        <v>452</v>
      </c>
      <c r="B296" s="4">
        <v>-6.1692754660000002</v>
      </c>
      <c r="C296" s="81">
        <v>32.1</v>
      </c>
      <c r="D296" s="4">
        <v>-36.431858310000003</v>
      </c>
    </row>
    <row r="297" spans="1:4">
      <c r="A297" s="67" t="s">
        <v>453</v>
      </c>
      <c r="B297" s="4">
        <v>-5.9303234050000002</v>
      </c>
      <c r="C297" s="81">
        <v>79.900000000000006</v>
      </c>
      <c r="D297" s="4">
        <v>-43.347222129999999</v>
      </c>
    </row>
    <row r="298" spans="1:4">
      <c r="A298" s="67" t="s">
        <v>454</v>
      </c>
      <c r="B298" s="4">
        <v>-8.3803313349999993</v>
      </c>
      <c r="C298" s="81">
        <v>37</v>
      </c>
      <c r="D298" s="4">
        <v>-54.255320789999999</v>
      </c>
    </row>
    <row r="299" spans="1:4">
      <c r="A299" s="67" t="s">
        <v>455</v>
      </c>
      <c r="B299" s="4">
        <v>-8.1305414989999996</v>
      </c>
      <c r="C299" s="81">
        <v>5</v>
      </c>
      <c r="D299" s="4">
        <v>-53.092428460000001</v>
      </c>
    </row>
    <row r="300" spans="1:4">
      <c r="A300" s="67" t="s">
        <v>456</v>
      </c>
      <c r="B300" s="4">
        <v>-7.8369332890000001</v>
      </c>
      <c r="C300" s="81">
        <v>33.799999999999997</v>
      </c>
      <c r="D300" s="4">
        <v>-48.188143289999999</v>
      </c>
    </row>
    <row r="301" spans="1:4">
      <c r="A301" s="67" t="s">
        <v>457</v>
      </c>
      <c r="B301" s="4">
        <v>-6.572194434</v>
      </c>
      <c r="C301" s="81">
        <v>98.3</v>
      </c>
      <c r="D301" s="4">
        <v>-38.295146610000003</v>
      </c>
    </row>
    <row r="302" spans="1:4">
      <c r="A302" s="67" t="s">
        <v>458</v>
      </c>
      <c r="B302" s="4">
        <v>-9.7423577320000003</v>
      </c>
      <c r="C302" s="81">
        <v>84.4</v>
      </c>
      <c r="D302" s="4">
        <v>-61.950836240000001</v>
      </c>
    </row>
    <row r="303" spans="1:4">
      <c r="A303" s="67" t="s">
        <v>459</v>
      </c>
      <c r="B303" s="4">
        <v>-12.7433368</v>
      </c>
      <c r="C303" s="81">
        <v>41</v>
      </c>
      <c r="D303" s="4">
        <v>-88.703369359999996</v>
      </c>
    </row>
    <row r="304" spans="1:4">
      <c r="A304" s="67" t="s">
        <v>460</v>
      </c>
      <c r="B304" s="4">
        <v>-10.43444156</v>
      </c>
      <c r="C304" s="81">
        <v>12.7</v>
      </c>
      <c r="D304" s="4">
        <v>-72.027357820000006</v>
      </c>
    </row>
    <row r="305" spans="1:4">
      <c r="A305" s="67" t="s">
        <v>461</v>
      </c>
      <c r="B305" s="4">
        <v>-8.6377748539999999</v>
      </c>
      <c r="C305" s="81">
        <v>12.7</v>
      </c>
      <c r="D305" s="4">
        <v>-56.306013110000002</v>
      </c>
    </row>
    <row r="306" spans="1:4">
      <c r="A306" s="67" t="s">
        <v>462</v>
      </c>
      <c r="B306" s="4"/>
      <c r="C306" s="81">
        <v>1</v>
      </c>
      <c r="D306" s="4"/>
    </row>
    <row r="307" spans="1:4">
      <c r="A307" s="67" t="s">
        <v>463</v>
      </c>
      <c r="B307" s="4">
        <v>-7.7823694339999996</v>
      </c>
      <c r="C307" s="81">
        <v>4.0999999999999996</v>
      </c>
      <c r="D307" s="4">
        <v>-58.305616270000002</v>
      </c>
    </row>
    <row r="308" spans="1:4">
      <c r="A308" s="67" t="s">
        <v>464</v>
      </c>
      <c r="B308" s="4">
        <v>-9.6599930670000003</v>
      </c>
      <c r="C308" s="81">
        <v>4.5999999999999996</v>
      </c>
      <c r="D308" s="4">
        <v>-70.400447020000001</v>
      </c>
    </row>
    <row r="309" spans="1:4">
      <c r="A309" s="67" t="s">
        <v>465</v>
      </c>
      <c r="B309" s="4"/>
      <c r="C309" s="81">
        <v>0.6</v>
      </c>
      <c r="D309" s="4"/>
    </row>
    <row r="310" spans="1:4">
      <c r="A310" s="67" t="s">
        <v>466</v>
      </c>
      <c r="B310" s="4">
        <v>-11.63558473</v>
      </c>
      <c r="C310" s="81">
        <v>6</v>
      </c>
      <c r="D310" s="4">
        <v>-79.824707919999994</v>
      </c>
    </row>
    <row r="311" spans="1:4">
      <c r="A311" s="67" t="s">
        <v>467</v>
      </c>
      <c r="B311" s="4"/>
      <c r="C311" s="81">
        <v>0.5</v>
      </c>
      <c r="D311" s="4"/>
    </row>
    <row r="312" spans="1:4">
      <c r="A312" s="67" t="s">
        <v>468</v>
      </c>
      <c r="B312" s="4">
        <v>-9.3688157610000005</v>
      </c>
      <c r="C312" s="81">
        <v>20.8</v>
      </c>
      <c r="D312" s="4">
        <v>-67.226691220000006</v>
      </c>
    </row>
    <row r="313" spans="1:4">
      <c r="A313" s="67" t="s">
        <v>469</v>
      </c>
      <c r="B313" s="4"/>
      <c r="C313" s="81">
        <v>0</v>
      </c>
      <c r="D313" s="4"/>
    </row>
    <row r="314" spans="1:4">
      <c r="A314" s="67" t="s">
        <v>470</v>
      </c>
      <c r="B314" s="4"/>
      <c r="C314" s="81">
        <v>0</v>
      </c>
      <c r="D314" s="4"/>
    </row>
    <row r="315" spans="1:4">
      <c r="A315" s="67" t="s">
        <v>471</v>
      </c>
      <c r="B315" s="4"/>
      <c r="C315" s="81">
        <v>0.8</v>
      </c>
      <c r="D315" s="4"/>
    </row>
    <row r="316" spans="1:4">
      <c r="A316" s="67" t="s">
        <v>472</v>
      </c>
      <c r="B316" s="4">
        <v>-6.3936125529999996</v>
      </c>
      <c r="C316" s="81">
        <v>6</v>
      </c>
      <c r="D316" s="4">
        <v>-39.277655600000003</v>
      </c>
    </row>
    <row r="317" spans="1:4">
      <c r="A317" s="67" t="s">
        <v>473</v>
      </c>
      <c r="B317" s="4">
        <v>-7.9317336110000003</v>
      </c>
      <c r="C317" s="81">
        <v>16.2</v>
      </c>
      <c r="D317" s="4">
        <v>-53.87708293</v>
      </c>
    </row>
    <row r="318" spans="1:4">
      <c r="A318" s="67" t="s">
        <v>474</v>
      </c>
      <c r="B318" s="4">
        <v>-7.9741859179999999</v>
      </c>
      <c r="C318" s="81">
        <v>21.3</v>
      </c>
      <c r="D318" s="4">
        <v>-49.443496009999997</v>
      </c>
    </row>
    <row r="319" spans="1:4">
      <c r="A319" s="67" t="s">
        <v>475</v>
      </c>
      <c r="B319" s="4">
        <v>-8.5702831259999996</v>
      </c>
      <c r="C319" s="81">
        <v>7.1</v>
      </c>
      <c r="D319" s="4">
        <v>-60.291812049999997</v>
      </c>
    </row>
    <row r="320" spans="1:4">
      <c r="A320" s="67" t="s">
        <v>476</v>
      </c>
      <c r="B320" s="4">
        <v>-9.2005524740000002</v>
      </c>
      <c r="C320" s="81">
        <v>15</v>
      </c>
      <c r="D320" s="4">
        <v>-58.790198740000001</v>
      </c>
    </row>
    <row r="321" spans="1:4">
      <c r="A321" s="67" t="s">
        <v>477</v>
      </c>
      <c r="B321" s="4">
        <v>-12.64244482</v>
      </c>
      <c r="C321" s="81">
        <v>35.200000000000003</v>
      </c>
      <c r="D321" s="4">
        <v>-87.885579919999998</v>
      </c>
    </row>
    <row r="322" spans="1:4">
      <c r="A322" s="67" t="s">
        <v>478</v>
      </c>
      <c r="B322" s="4">
        <v>-12.27802674</v>
      </c>
      <c r="C322" s="81">
        <v>1.7</v>
      </c>
      <c r="D322" s="4">
        <v>-86.368151119999993</v>
      </c>
    </row>
    <row r="323" spans="1:4">
      <c r="A323" s="67" t="s">
        <v>479</v>
      </c>
      <c r="B323" s="4">
        <v>-12.468162749999999</v>
      </c>
      <c r="C323" s="81">
        <v>10</v>
      </c>
      <c r="D323" s="4">
        <v>-91.703092530000006</v>
      </c>
    </row>
    <row r="324" spans="1:4">
      <c r="A324" s="67" t="s">
        <v>480</v>
      </c>
      <c r="B324" s="4"/>
      <c r="C324" s="81">
        <v>0</v>
      </c>
      <c r="D324" s="4"/>
    </row>
    <row r="325" spans="1:4">
      <c r="A325" s="67" t="s">
        <v>481</v>
      </c>
      <c r="B325" s="4"/>
      <c r="C325" s="81">
        <v>0</v>
      </c>
      <c r="D325" s="4"/>
    </row>
    <row r="326" spans="1:4">
      <c r="A326" s="67" t="s">
        <v>482</v>
      </c>
      <c r="B326" s="4">
        <v>-5.841118099</v>
      </c>
      <c r="C326" s="81">
        <v>68.7</v>
      </c>
      <c r="D326" s="4">
        <v>-58.829439360000002</v>
      </c>
    </row>
    <row r="327" spans="1:4">
      <c r="A327" s="67" t="s">
        <v>483</v>
      </c>
      <c r="B327" s="4">
        <v>-8.0573800539999993</v>
      </c>
      <c r="C327" s="81">
        <v>29.6</v>
      </c>
      <c r="D327" s="4">
        <v>-55.386966510000001</v>
      </c>
    </row>
    <row r="328" spans="1:4">
      <c r="A328" s="67" t="s">
        <v>484</v>
      </c>
      <c r="B328" s="4">
        <v>-8.3225475769999999</v>
      </c>
      <c r="C328" s="81">
        <v>9.1</v>
      </c>
      <c r="D328" s="4">
        <v>-52.068194640000002</v>
      </c>
    </row>
    <row r="329" spans="1:4">
      <c r="A329" s="67" t="s">
        <v>485</v>
      </c>
      <c r="B329" s="4"/>
      <c r="C329" s="81">
        <v>0</v>
      </c>
      <c r="D329" s="4"/>
    </row>
    <row r="330" spans="1:4">
      <c r="A330" s="67" t="s">
        <v>486</v>
      </c>
      <c r="B330" s="4">
        <v>-7.4522940999999996</v>
      </c>
      <c r="C330" s="81">
        <v>13.9</v>
      </c>
      <c r="D330" s="4">
        <v>-45.587528800000001</v>
      </c>
    </row>
    <row r="331" spans="1:4">
      <c r="A331" s="67" t="s">
        <v>487</v>
      </c>
      <c r="B331" s="4"/>
      <c r="C331" s="81">
        <v>1.1000000000000001</v>
      </c>
      <c r="D331" s="4"/>
    </row>
    <row r="332" spans="1:4">
      <c r="A332" s="67" t="s">
        <v>488</v>
      </c>
      <c r="B332" s="4">
        <v>-8.3354286819999999</v>
      </c>
      <c r="C332" s="81">
        <v>8.1999999999999993</v>
      </c>
      <c r="D332" s="4">
        <v>-56.531824010000001</v>
      </c>
    </row>
    <row r="333" spans="1:4">
      <c r="A333" s="67" t="s">
        <v>489</v>
      </c>
      <c r="B333" s="4"/>
      <c r="C333" s="81">
        <v>0.5</v>
      </c>
      <c r="D333" s="4"/>
    </row>
    <row r="334" spans="1:4">
      <c r="A334" s="67" t="s">
        <v>490</v>
      </c>
      <c r="B334" s="4">
        <v>-8.7128000869999997</v>
      </c>
      <c r="C334" s="81">
        <v>13.8</v>
      </c>
      <c r="D334" s="4">
        <v>-54.02890481</v>
      </c>
    </row>
    <row r="335" spans="1:4">
      <c r="A335" s="67" t="s">
        <v>491</v>
      </c>
      <c r="B335" s="4">
        <v>-7.9911134229999998</v>
      </c>
      <c r="C335" s="81">
        <v>2.2999999999999998</v>
      </c>
      <c r="D335" s="4">
        <v>-56.861796339999998</v>
      </c>
    </row>
    <row r="336" spans="1:4">
      <c r="A336" s="67" t="s">
        <v>492</v>
      </c>
      <c r="B336" s="4"/>
      <c r="C336" s="81">
        <v>0</v>
      </c>
      <c r="D336" s="4"/>
    </row>
    <row r="337" spans="1:4">
      <c r="A337" s="67" t="s">
        <v>493</v>
      </c>
      <c r="B337" s="4">
        <v>-9.3589366080000005</v>
      </c>
      <c r="C337" s="81">
        <v>78.599999999999994</v>
      </c>
      <c r="D337" s="4">
        <v>-59.635554229999997</v>
      </c>
    </row>
    <row r="338" spans="1:4">
      <c r="A338" s="67" t="s">
        <v>494</v>
      </c>
      <c r="B338" s="4">
        <v>-11.38489828</v>
      </c>
      <c r="C338" s="81">
        <v>41.8</v>
      </c>
      <c r="D338" s="4">
        <v>-77.752490030000004</v>
      </c>
    </row>
    <row r="339" spans="1:4">
      <c r="A339" s="67" t="s">
        <v>495</v>
      </c>
      <c r="B339" s="4"/>
      <c r="C339" s="81">
        <v>0</v>
      </c>
      <c r="D339" s="4"/>
    </row>
    <row r="340" spans="1:4">
      <c r="A340" s="67" t="s">
        <v>496</v>
      </c>
      <c r="B340" s="4">
        <v>-9.7382491160000004</v>
      </c>
      <c r="C340" s="81">
        <v>7</v>
      </c>
      <c r="D340" s="4">
        <v>-60.756999319999998</v>
      </c>
    </row>
    <row r="341" spans="1:4">
      <c r="A341" s="67" t="s">
        <v>497</v>
      </c>
      <c r="B341" s="4">
        <v>-7.3919091220000004</v>
      </c>
      <c r="C341" s="81">
        <v>52</v>
      </c>
      <c r="D341" s="4">
        <v>-44.845028620000001</v>
      </c>
    </row>
    <row r="342" spans="1:4">
      <c r="A342" s="67" t="s">
        <v>498</v>
      </c>
      <c r="B342" s="4">
        <v>-10.192646399999999</v>
      </c>
      <c r="C342" s="81">
        <v>22</v>
      </c>
      <c r="D342" s="4">
        <v>-66.888636919999996</v>
      </c>
    </row>
    <row r="343" spans="1:4">
      <c r="A343" s="67" t="s">
        <v>499</v>
      </c>
      <c r="B343" s="4">
        <v>-7.9180440650000001</v>
      </c>
      <c r="C343" s="81">
        <v>28.1</v>
      </c>
      <c r="D343" s="4">
        <v>-67.845194430000006</v>
      </c>
    </row>
    <row r="344" spans="1:4">
      <c r="A344" s="67" t="s">
        <v>500</v>
      </c>
      <c r="B344" s="4"/>
      <c r="C344" s="81">
        <v>0</v>
      </c>
      <c r="D344" s="4"/>
    </row>
    <row r="345" spans="1:4">
      <c r="A345" s="67" t="s">
        <v>501</v>
      </c>
      <c r="B345" s="4">
        <v>-7.7714029829999998</v>
      </c>
      <c r="C345" s="81">
        <v>15.8</v>
      </c>
      <c r="D345" s="4">
        <v>-48.211041119999997</v>
      </c>
    </row>
    <row r="346" spans="1:4">
      <c r="A346" s="67" t="s">
        <v>502</v>
      </c>
      <c r="B346" s="4">
        <v>-8.6557119359999994</v>
      </c>
      <c r="C346" s="81">
        <v>6</v>
      </c>
      <c r="D346" s="4">
        <v>-51.657550260000001</v>
      </c>
    </row>
    <row r="347" spans="1:4">
      <c r="A347" s="67" t="s">
        <v>503</v>
      </c>
      <c r="B347" s="4">
        <v>-9.3321001270000004</v>
      </c>
      <c r="C347" s="81">
        <v>40.799999999999997</v>
      </c>
      <c r="D347" s="4">
        <v>-57.96260925</v>
      </c>
    </row>
    <row r="348" spans="1:4">
      <c r="A348" s="67" t="s">
        <v>504</v>
      </c>
      <c r="B348" s="4">
        <v>-7.3786769650000004</v>
      </c>
      <c r="C348" s="81">
        <v>2.1</v>
      </c>
      <c r="D348" s="4">
        <v>-47.98225652</v>
      </c>
    </row>
    <row r="349" spans="1:4">
      <c r="A349" s="67" t="s">
        <v>505</v>
      </c>
      <c r="B349" s="4"/>
      <c r="C349" s="81">
        <v>0.9</v>
      </c>
      <c r="D349" s="4"/>
    </row>
    <row r="350" spans="1:4">
      <c r="A350" s="67" t="s">
        <v>506</v>
      </c>
      <c r="B350" s="4">
        <v>-8.5103000420000008</v>
      </c>
      <c r="C350" s="81">
        <v>12.3</v>
      </c>
      <c r="D350" s="4">
        <v>-57.55077283</v>
      </c>
    </row>
    <row r="351" spans="1:4">
      <c r="A351" s="67" t="s">
        <v>507</v>
      </c>
      <c r="B351" s="4">
        <v>-10.77164543</v>
      </c>
      <c r="C351" s="81">
        <v>76.900000000000006</v>
      </c>
      <c r="D351" s="4">
        <v>-73.093167399999999</v>
      </c>
    </row>
    <row r="352" spans="1:4">
      <c r="A352" s="67" t="s">
        <v>508</v>
      </c>
      <c r="B352" s="4">
        <v>-8.0166190319999995</v>
      </c>
      <c r="C352" s="81">
        <v>78.2</v>
      </c>
      <c r="D352" s="4">
        <v>-67.640207520000004</v>
      </c>
    </row>
    <row r="353" spans="1:4">
      <c r="A353" s="67" t="s">
        <v>509</v>
      </c>
      <c r="B353" s="4">
        <v>-10.66323115</v>
      </c>
      <c r="C353" s="81">
        <v>43.2</v>
      </c>
      <c r="D353" s="4">
        <v>-71.926684530000003</v>
      </c>
    </row>
    <row r="354" spans="1:4">
      <c r="A354" s="67" t="s">
        <v>510</v>
      </c>
      <c r="B354" s="4">
        <v>-12.532805140000001</v>
      </c>
      <c r="C354" s="81">
        <v>15.8</v>
      </c>
      <c r="D354" s="4">
        <v>-89.990655000000004</v>
      </c>
    </row>
    <row r="355" spans="1:4">
      <c r="A355" s="67" t="s">
        <v>511</v>
      </c>
      <c r="B355" s="4">
        <v>-12.55579676</v>
      </c>
      <c r="C355" s="81">
        <v>6.7</v>
      </c>
      <c r="D355" s="4">
        <v>-88.119159300000007</v>
      </c>
    </row>
    <row r="356" spans="1:4">
      <c r="A356" s="67" t="s">
        <v>512</v>
      </c>
      <c r="B356" s="4">
        <v>-13.50521502</v>
      </c>
      <c r="C356" s="81">
        <v>63.3</v>
      </c>
      <c r="D356" s="4">
        <v>-95.657090449999998</v>
      </c>
    </row>
    <row r="357" spans="1:4">
      <c r="A357" s="67" t="s">
        <v>513</v>
      </c>
      <c r="B357" s="4"/>
      <c r="C357" s="81">
        <v>1.7</v>
      </c>
      <c r="D357" s="4"/>
    </row>
    <row r="358" spans="1:4">
      <c r="A358" s="67" t="s">
        <v>514</v>
      </c>
      <c r="B358" s="4"/>
      <c r="C358" s="81">
        <v>0</v>
      </c>
      <c r="D358" s="4"/>
    </row>
    <row r="359" spans="1:4">
      <c r="A359" s="67" t="s">
        <v>515</v>
      </c>
      <c r="B359" s="4">
        <v>-13.873481379999999</v>
      </c>
      <c r="C359" s="81">
        <v>7.9</v>
      </c>
      <c r="D359" s="4">
        <v>-98.978377539999997</v>
      </c>
    </row>
    <row r="360" spans="1:4">
      <c r="A360" s="67" t="s">
        <v>516</v>
      </c>
      <c r="B360" s="4">
        <v>-9.8465564889999992</v>
      </c>
      <c r="C360" s="81">
        <v>3.5</v>
      </c>
      <c r="D360" s="4">
        <v>-72.036708290000007</v>
      </c>
    </row>
    <row r="361" spans="1:4">
      <c r="A361" s="67" t="s">
        <v>517</v>
      </c>
      <c r="B361" s="4"/>
      <c r="C361" s="81">
        <v>1.3</v>
      </c>
      <c r="D361" s="4"/>
    </row>
    <row r="362" spans="1:4">
      <c r="A362" s="67" t="s">
        <v>518</v>
      </c>
      <c r="B362" s="4">
        <v>-10.256351779999999</v>
      </c>
      <c r="C362" s="81">
        <v>77</v>
      </c>
      <c r="D362" s="4">
        <v>-68.023285139999999</v>
      </c>
    </row>
    <row r="363" spans="1:4">
      <c r="A363" s="67" t="s">
        <v>519</v>
      </c>
      <c r="B363" s="4"/>
      <c r="C363" s="81">
        <v>0.5</v>
      </c>
      <c r="D363" s="4"/>
    </row>
    <row r="364" spans="1:4">
      <c r="A364" s="67" t="s">
        <v>520</v>
      </c>
      <c r="B364" s="4">
        <v>-8.2228611770000004</v>
      </c>
      <c r="C364" s="81">
        <v>18.600000000000001</v>
      </c>
      <c r="D364" s="4">
        <v>-55.876859289999999</v>
      </c>
    </row>
    <row r="365" spans="1:4">
      <c r="A365" s="67" t="s">
        <v>521</v>
      </c>
      <c r="B365" s="4">
        <v>-9.796360044</v>
      </c>
      <c r="C365" s="81">
        <v>3.6</v>
      </c>
      <c r="D365" s="4">
        <v>-68.164515789999996</v>
      </c>
    </row>
    <row r="366" spans="1:4">
      <c r="A366" s="67" t="s">
        <v>522</v>
      </c>
      <c r="B366" s="4"/>
      <c r="C366" s="81">
        <v>0</v>
      </c>
      <c r="D366" s="4"/>
    </row>
    <row r="367" spans="1:4">
      <c r="A367" s="67" t="s">
        <v>523</v>
      </c>
      <c r="B367" s="4"/>
      <c r="C367" s="81">
        <v>0</v>
      </c>
      <c r="D367" s="4"/>
    </row>
    <row r="368" spans="1:4">
      <c r="A368" s="67" t="s">
        <v>524</v>
      </c>
      <c r="B368" s="4"/>
      <c r="C368" s="81">
        <v>0</v>
      </c>
      <c r="D368" s="4"/>
    </row>
    <row r="369" spans="1:4">
      <c r="A369" s="67" t="s">
        <v>525</v>
      </c>
      <c r="B369" s="4"/>
      <c r="C369" s="81">
        <v>0</v>
      </c>
      <c r="D369" s="4"/>
    </row>
    <row r="370" spans="1:4">
      <c r="A370" s="67" t="s">
        <v>526</v>
      </c>
      <c r="B370" s="4"/>
      <c r="C370" s="81">
        <v>0</v>
      </c>
      <c r="D370" s="4"/>
    </row>
    <row r="371" spans="1:4">
      <c r="A371" s="67" t="s">
        <v>527</v>
      </c>
      <c r="B371" s="4"/>
      <c r="C371" s="81">
        <v>0</v>
      </c>
      <c r="D371" s="4"/>
    </row>
    <row r="372" spans="1:4">
      <c r="A372" s="67" t="s">
        <v>528</v>
      </c>
      <c r="B372" s="4"/>
      <c r="C372" s="81">
        <v>0</v>
      </c>
      <c r="D372" s="4"/>
    </row>
    <row r="373" spans="1:4">
      <c r="A373" s="67" t="s">
        <v>529</v>
      </c>
      <c r="B373" s="4"/>
      <c r="C373" s="81">
        <v>0</v>
      </c>
      <c r="D373" s="4"/>
    </row>
    <row r="374" spans="1:4">
      <c r="A374" s="67" t="s">
        <v>530</v>
      </c>
      <c r="B374" s="4"/>
      <c r="C374" s="81">
        <v>0</v>
      </c>
      <c r="D374" s="4"/>
    </row>
    <row r="375" spans="1:4">
      <c r="A375" s="67" t="s">
        <v>531</v>
      </c>
      <c r="B375" s="4">
        <v>-7.0955716950000003</v>
      </c>
      <c r="C375" s="81">
        <v>55</v>
      </c>
      <c r="D375" s="4">
        <v>-40.158135080000001</v>
      </c>
    </row>
    <row r="376" spans="1:4">
      <c r="A376" s="67" t="s">
        <v>532</v>
      </c>
      <c r="B376" s="4"/>
      <c r="C376" s="81">
        <v>0.2</v>
      </c>
      <c r="D376" s="4"/>
    </row>
    <row r="377" spans="1:4">
      <c r="A377" s="67" t="s">
        <v>533</v>
      </c>
      <c r="B377" s="4"/>
      <c r="C377" s="81">
        <v>0.9</v>
      </c>
      <c r="D377" s="4"/>
    </row>
    <row r="378" spans="1:4">
      <c r="A378" s="67" t="s">
        <v>534</v>
      </c>
      <c r="B378" s="4"/>
      <c r="C378" s="81">
        <v>1</v>
      </c>
      <c r="D378" s="4"/>
    </row>
    <row r="379" spans="1:4">
      <c r="A379" s="67" t="s">
        <v>535</v>
      </c>
      <c r="B379" s="4"/>
      <c r="C379" s="81">
        <v>0</v>
      </c>
      <c r="D379" s="4"/>
    </row>
    <row r="380" spans="1:4">
      <c r="A380" s="67" t="s">
        <v>536</v>
      </c>
      <c r="B380" s="4">
        <v>-5.1360929679999998</v>
      </c>
      <c r="C380" s="81">
        <v>19</v>
      </c>
      <c r="D380" s="4">
        <v>-28.508781509999999</v>
      </c>
    </row>
    <row r="381" spans="1:4">
      <c r="A381" s="67" t="s">
        <v>537</v>
      </c>
      <c r="B381" s="4"/>
      <c r="C381" s="81">
        <v>0</v>
      </c>
      <c r="D381" s="4"/>
    </row>
    <row r="382" spans="1:4">
      <c r="A382" s="67" t="s">
        <v>538</v>
      </c>
      <c r="B382" s="4">
        <v>-6.135790063</v>
      </c>
      <c r="C382" s="81">
        <v>14.6</v>
      </c>
      <c r="D382" s="4">
        <v>-37.40817784</v>
      </c>
    </row>
    <row r="383" spans="1:4">
      <c r="A383" s="67" t="s">
        <v>539</v>
      </c>
      <c r="B383" s="4">
        <v>-6.8420171979999997</v>
      </c>
      <c r="C383" s="81">
        <v>4</v>
      </c>
      <c r="D383" s="4">
        <v>-43.382009019999998</v>
      </c>
    </row>
    <row r="384" spans="1:4">
      <c r="A384" s="67" t="s">
        <v>540</v>
      </c>
      <c r="B384" s="4">
        <v>-4.3121588040000001</v>
      </c>
      <c r="C384" s="81">
        <v>2.9</v>
      </c>
      <c r="D384" s="4">
        <v>-29.366190830000001</v>
      </c>
    </row>
    <row r="385" spans="1:4">
      <c r="A385" s="67" t="s">
        <v>541</v>
      </c>
      <c r="B385" s="4">
        <v>-6.6234780369999999</v>
      </c>
      <c r="C385" s="81">
        <v>21.3</v>
      </c>
      <c r="D385" s="4">
        <v>-40.670603479999997</v>
      </c>
    </row>
    <row r="386" spans="1:4">
      <c r="A386" s="67" t="s">
        <v>542</v>
      </c>
      <c r="B386" s="4">
        <v>-4.6077999590000003</v>
      </c>
      <c r="C386" s="81">
        <v>1.7</v>
      </c>
      <c r="D386" s="4">
        <v>-32.404806620000002</v>
      </c>
    </row>
    <row r="387" spans="1:4">
      <c r="A387" s="67" t="s">
        <v>543</v>
      </c>
      <c r="B387" s="4">
        <v>-7.0945619999999998</v>
      </c>
      <c r="C387" s="81">
        <v>11</v>
      </c>
      <c r="D387" s="4">
        <v>-45.222700889999999</v>
      </c>
    </row>
    <row r="388" spans="1:4">
      <c r="A388" s="67" t="s">
        <v>544</v>
      </c>
      <c r="B388" s="4"/>
      <c r="C388" s="81">
        <v>1.1000000000000001</v>
      </c>
      <c r="D388" s="4"/>
    </row>
    <row r="389" spans="1:4">
      <c r="A389" s="67" t="s">
        <v>545</v>
      </c>
      <c r="B389" s="4">
        <v>-6.0810657890000002</v>
      </c>
      <c r="C389" s="81">
        <v>54</v>
      </c>
      <c r="D389" s="4">
        <v>-37.565962659999997</v>
      </c>
    </row>
    <row r="390" spans="1:4">
      <c r="A390" s="67" t="s">
        <v>546</v>
      </c>
      <c r="B390" s="4">
        <v>-6.1667525620000001</v>
      </c>
      <c r="C390" s="81">
        <v>19.2</v>
      </c>
      <c r="D390" s="4">
        <v>-36.05488064</v>
      </c>
    </row>
    <row r="391" spans="1:4">
      <c r="A391" s="67" t="s">
        <v>547</v>
      </c>
      <c r="B391" s="4">
        <v>-10.56464991</v>
      </c>
      <c r="C391" s="81">
        <v>40.700000000000003</v>
      </c>
      <c r="D391" s="4">
        <v>-70.245598759999993</v>
      </c>
    </row>
    <row r="392" spans="1:4">
      <c r="A392" s="67" t="s">
        <v>548</v>
      </c>
      <c r="B392" s="4">
        <v>-16.465010299999999</v>
      </c>
      <c r="C392" s="81">
        <v>5.5</v>
      </c>
      <c r="D392" s="4">
        <v>-121.2207724</v>
      </c>
    </row>
    <row r="393" spans="1:4">
      <c r="A393" s="67" t="s">
        <v>549</v>
      </c>
      <c r="B393" s="4">
        <v>-16.85869615</v>
      </c>
      <c r="C393" s="81">
        <v>77.5</v>
      </c>
      <c r="D393" s="4">
        <v>-121.1008714</v>
      </c>
    </row>
    <row r="394" spans="1:4">
      <c r="A394" s="67" t="s">
        <v>550</v>
      </c>
      <c r="B394" s="4"/>
      <c r="C394" s="81">
        <v>5.7</v>
      </c>
      <c r="D394" s="4"/>
    </row>
    <row r="395" spans="1:4">
      <c r="A395" s="67" t="s">
        <v>551</v>
      </c>
      <c r="B395" s="4">
        <v>-15.108712110000001</v>
      </c>
      <c r="C395" s="81">
        <v>3.9</v>
      </c>
      <c r="D395" s="4">
        <v>-113.6137659</v>
      </c>
    </row>
    <row r="396" spans="1:4">
      <c r="A396" s="67" t="s">
        <v>552</v>
      </c>
      <c r="B396" s="4">
        <v>-10.22929253</v>
      </c>
      <c r="C396" s="81">
        <v>13.5</v>
      </c>
      <c r="D396" s="4">
        <v>-68.239041670000006</v>
      </c>
    </row>
    <row r="397" spans="1:4">
      <c r="A397" s="67" t="s">
        <v>553</v>
      </c>
      <c r="B397" s="4"/>
      <c r="C397" s="81">
        <v>1</v>
      </c>
      <c r="D397" s="4"/>
    </row>
    <row r="398" spans="1:4">
      <c r="A398" s="67" t="s">
        <v>554</v>
      </c>
      <c r="B398" s="4"/>
      <c r="C398" s="81">
        <v>0.8</v>
      </c>
      <c r="D398" s="4"/>
    </row>
    <row r="399" spans="1:4">
      <c r="A399" s="67" t="s">
        <v>555</v>
      </c>
      <c r="B399" s="4">
        <v>-9.4656966019999995</v>
      </c>
      <c r="C399" s="81">
        <v>3.3</v>
      </c>
      <c r="D399" s="4">
        <v>-63.238719039999999</v>
      </c>
    </row>
    <row r="400" spans="1:4">
      <c r="A400" s="67" t="s">
        <v>556</v>
      </c>
      <c r="B400" s="4"/>
      <c r="C400" s="81">
        <v>0</v>
      </c>
      <c r="D400" s="4"/>
    </row>
    <row r="401" spans="1:4">
      <c r="A401" s="67" t="s">
        <v>557</v>
      </c>
      <c r="B401" s="4"/>
      <c r="C401" s="81">
        <v>0</v>
      </c>
      <c r="D401" s="4"/>
    </row>
    <row r="402" spans="1:4">
      <c r="A402" s="67" t="s">
        <v>558</v>
      </c>
      <c r="B402" s="4"/>
      <c r="C402" s="81">
        <v>0</v>
      </c>
      <c r="D402" s="4"/>
    </row>
    <row r="403" spans="1:4">
      <c r="A403" s="67" t="s">
        <v>559</v>
      </c>
      <c r="B403" s="4"/>
      <c r="C403" s="81">
        <v>0</v>
      </c>
      <c r="D403" s="4"/>
    </row>
    <row r="404" spans="1:4">
      <c r="A404" s="67" t="s">
        <v>560</v>
      </c>
      <c r="B404" s="4"/>
      <c r="C404" s="81">
        <v>0</v>
      </c>
      <c r="D404" s="4"/>
    </row>
    <row r="405" spans="1:4">
      <c r="A405" s="67" t="s">
        <v>561</v>
      </c>
      <c r="B405" s="4"/>
      <c r="C405" s="81">
        <v>0</v>
      </c>
      <c r="D405" s="4"/>
    </row>
    <row r="406" spans="1:4">
      <c r="A406" s="67" t="s">
        <v>562</v>
      </c>
      <c r="B406" s="4"/>
      <c r="C406" s="81">
        <v>0</v>
      </c>
      <c r="D406" s="4"/>
    </row>
    <row r="407" spans="1:4">
      <c r="A407" s="67" t="s">
        <v>563</v>
      </c>
      <c r="B407" s="4">
        <v>-3.1898302140000001</v>
      </c>
      <c r="C407" s="81">
        <v>6.1</v>
      </c>
      <c r="D407" s="4">
        <v>-19.02563005</v>
      </c>
    </row>
    <row r="408" spans="1:4">
      <c r="A408" s="67" t="s">
        <v>564</v>
      </c>
      <c r="B408" s="4"/>
      <c r="C408" s="81">
        <v>0</v>
      </c>
      <c r="D408" s="4"/>
    </row>
    <row r="409" spans="1:4">
      <c r="A409" s="67" t="s">
        <v>565</v>
      </c>
      <c r="B409" s="4"/>
      <c r="C409" s="81">
        <v>1.3</v>
      </c>
      <c r="D409" s="4"/>
    </row>
    <row r="410" spans="1:4">
      <c r="A410" s="67" t="s">
        <v>566</v>
      </c>
      <c r="B410" s="4"/>
      <c r="C410" s="81">
        <v>0</v>
      </c>
      <c r="D410" s="4"/>
    </row>
    <row r="411" spans="1:4">
      <c r="A411" s="67" t="s">
        <v>567</v>
      </c>
      <c r="B411" s="4">
        <v>-4.5096672480000004</v>
      </c>
      <c r="C411" s="81">
        <v>4.7</v>
      </c>
      <c r="D411" s="4">
        <v>-24.011625800000001</v>
      </c>
    </row>
    <row r="412" spans="1:4">
      <c r="A412" s="67" t="s">
        <v>568</v>
      </c>
      <c r="B412" s="4">
        <v>-9.1310817190000009</v>
      </c>
      <c r="C412" s="81">
        <v>21.4</v>
      </c>
      <c r="D412" s="4">
        <v>-58.863156109999998</v>
      </c>
    </row>
    <row r="413" spans="1:4">
      <c r="A413" s="67" t="s">
        <v>569</v>
      </c>
      <c r="B413" s="4">
        <v>-8.0384991330000002</v>
      </c>
      <c r="C413" s="81">
        <v>3</v>
      </c>
      <c r="D413" s="4">
        <v>-57.939318329999999</v>
      </c>
    </row>
    <row r="414" spans="1:4">
      <c r="A414" s="67" t="s">
        <v>570</v>
      </c>
      <c r="B414" s="4">
        <v>-6.6233622859999999</v>
      </c>
      <c r="C414" s="81">
        <v>10.8</v>
      </c>
      <c r="D414" s="4">
        <v>-48.242652020000001</v>
      </c>
    </row>
    <row r="415" spans="1:4">
      <c r="A415" s="67" t="s">
        <v>571</v>
      </c>
      <c r="B415" s="4"/>
      <c r="C415" s="81">
        <v>0</v>
      </c>
      <c r="D415" s="4"/>
    </row>
    <row r="416" spans="1:4">
      <c r="A416" s="67" t="s">
        <v>572</v>
      </c>
      <c r="B416" s="4">
        <v>-6.4348683360000001</v>
      </c>
      <c r="C416" s="81">
        <v>4.9000000000000004</v>
      </c>
      <c r="D416" s="4">
        <v>-47.333236669999998</v>
      </c>
    </row>
    <row r="417" spans="1:4">
      <c r="A417" s="67" t="s">
        <v>573</v>
      </c>
      <c r="B417" s="4">
        <v>-10.14271606</v>
      </c>
      <c r="C417" s="81">
        <v>27.6</v>
      </c>
      <c r="D417" s="4">
        <v>-69.891526470000002</v>
      </c>
    </row>
    <row r="418" spans="1:4">
      <c r="A418" s="67" t="s">
        <v>574</v>
      </c>
      <c r="B418" s="4">
        <v>-7.582737925</v>
      </c>
      <c r="C418" s="81">
        <v>42.4</v>
      </c>
      <c r="D418" s="4">
        <v>-67.742911230000004</v>
      </c>
    </row>
    <row r="419" spans="1:4">
      <c r="A419" s="67" t="s">
        <v>575</v>
      </c>
      <c r="B419" s="4"/>
      <c r="C419" s="81">
        <v>0</v>
      </c>
      <c r="D419" s="4"/>
    </row>
    <row r="420" spans="1:4">
      <c r="A420" s="67" t="s">
        <v>576</v>
      </c>
      <c r="B420" s="4">
        <v>-12.62834773</v>
      </c>
      <c r="C420" s="81">
        <v>62.3</v>
      </c>
      <c r="D420" s="4">
        <v>-86.452565059999998</v>
      </c>
    </row>
    <row r="421" spans="1:4">
      <c r="A421" s="67" t="s">
        <v>577</v>
      </c>
      <c r="B421" s="4">
        <v>-12.23783849</v>
      </c>
      <c r="C421" s="81">
        <v>15.4</v>
      </c>
      <c r="D421" s="4">
        <v>-87.318207369999996</v>
      </c>
    </row>
    <row r="422" spans="1:4">
      <c r="A422" s="67" t="s">
        <v>578</v>
      </c>
      <c r="B422" s="4">
        <v>-11.801819480000001</v>
      </c>
      <c r="C422" s="81">
        <v>3.5</v>
      </c>
      <c r="D422" s="4">
        <v>-83.622685390000001</v>
      </c>
    </row>
    <row r="423" spans="1:4">
      <c r="A423" s="67" t="s">
        <v>579</v>
      </c>
      <c r="B423" s="4">
        <v>-14.9905004</v>
      </c>
      <c r="C423" s="81">
        <v>17.899999999999999</v>
      </c>
      <c r="D423" s="4">
        <v>-106.2305216</v>
      </c>
    </row>
    <row r="424" spans="1:4">
      <c r="A424" s="67" t="s">
        <v>580</v>
      </c>
      <c r="B424" s="4"/>
      <c r="C424" s="81">
        <v>0</v>
      </c>
      <c r="D424" s="4"/>
    </row>
    <row r="425" spans="1:4">
      <c r="A425" s="67" t="s">
        <v>581</v>
      </c>
      <c r="B425" s="4"/>
      <c r="C425" s="81">
        <v>0</v>
      </c>
      <c r="D425" s="4"/>
    </row>
    <row r="426" spans="1:4">
      <c r="A426" s="67" t="s">
        <v>582</v>
      </c>
      <c r="B426" s="4">
        <v>-7.6415065379999998</v>
      </c>
      <c r="C426" s="81">
        <v>2.7</v>
      </c>
      <c r="D426" s="4">
        <v>-56.007201539999997</v>
      </c>
    </row>
    <row r="427" spans="1:4">
      <c r="A427" s="67" t="s">
        <v>583</v>
      </c>
      <c r="B427" s="4">
        <v>-8.7595729480000006</v>
      </c>
      <c r="C427" s="81">
        <v>20.5</v>
      </c>
      <c r="D427" s="4">
        <v>-58.557410789999999</v>
      </c>
    </row>
    <row r="428" spans="1:4">
      <c r="A428" s="67" t="s">
        <v>584</v>
      </c>
      <c r="B428" s="4">
        <v>-8.9788797700000007</v>
      </c>
      <c r="C428" s="81">
        <v>6.9</v>
      </c>
      <c r="D428" s="4">
        <v>-61.028759829999998</v>
      </c>
    </row>
    <row r="429" spans="1:4">
      <c r="A429" s="67" t="s">
        <v>585</v>
      </c>
      <c r="B429" s="4">
        <v>-7.6002523469999996</v>
      </c>
      <c r="C429" s="81">
        <v>7.4</v>
      </c>
      <c r="D429" s="4">
        <v>-47.258668040000003</v>
      </c>
    </row>
    <row r="430" spans="1:4">
      <c r="A430" s="67" t="s">
        <v>586</v>
      </c>
      <c r="B430" s="4">
        <v>-6.72734188</v>
      </c>
      <c r="C430" s="81">
        <v>4.0999999999999996</v>
      </c>
      <c r="D430" s="4">
        <v>-42.444348159999997</v>
      </c>
    </row>
    <row r="431" spans="1:4">
      <c r="A431" s="67" t="s">
        <v>587</v>
      </c>
      <c r="B431" s="4"/>
      <c r="C431" s="81">
        <v>0</v>
      </c>
      <c r="D431" s="4"/>
    </row>
    <row r="432" spans="1:4">
      <c r="A432" s="67" t="s">
        <v>588</v>
      </c>
      <c r="B432" s="4">
        <v>-5.577548835</v>
      </c>
      <c r="C432" s="81">
        <v>5.9</v>
      </c>
      <c r="D432" s="4">
        <v>-30.0945903</v>
      </c>
    </row>
    <row r="433" spans="1:4">
      <c r="A433" s="67" t="s">
        <v>589</v>
      </c>
      <c r="B433" s="4">
        <v>-9.1215487450000001</v>
      </c>
      <c r="C433" s="81">
        <v>84.8</v>
      </c>
      <c r="D433" s="4">
        <v>-57.538811840000001</v>
      </c>
    </row>
    <row r="434" spans="1:4">
      <c r="A434" s="67" t="s">
        <v>590</v>
      </c>
      <c r="B434" s="4">
        <v>-8.6066186709999997</v>
      </c>
      <c r="C434" s="81">
        <v>14.3</v>
      </c>
      <c r="D434" s="4">
        <v>-53.399187640000001</v>
      </c>
    </row>
    <row r="435" spans="1:4">
      <c r="A435" s="67" t="s">
        <v>591</v>
      </c>
      <c r="B435" s="4">
        <v>-8.9036937270000003</v>
      </c>
      <c r="C435" s="81">
        <v>85.7</v>
      </c>
      <c r="D435" s="4">
        <v>-57.046392840000003</v>
      </c>
    </row>
    <row r="436" spans="1:4">
      <c r="A436" s="67" t="s">
        <v>592</v>
      </c>
      <c r="B436" s="4">
        <v>-12.654375399999999</v>
      </c>
      <c r="C436" s="81">
        <v>32</v>
      </c>
      <c r="D436" s="4">
        <v>-87.971409510000001</v>
      </c>
    </row>
    <row r="437" spans="1:4">
      <c r="A437" s="67" t="s">
        <v>593</v>
      </c>
      <c r="B437" s="4">
        <v>-12.72364307</v>
      </c>
      <c r="C437" s="81">
        <v>12</v>
      </c>
      <c r="D437" s="4">
        <v>-90.940758149999994</v>
      </c>
    </row>
    <row r="438" spans="1:4">
      <c r="A438" s="67" t="s">
        <v>594</v>
      </c>
      <c r="B438" s="4"/>
      <c r="C438" s="81">
        <v>0</v>
      </c>
      <c r="D438" s="4"/>
    </row>
    <row r="439" spans="1:4">
      <c r="A439" s="67" t="s">
        <v>595</v>
      </c>
      <c r="B439" s="4">
        <v>-10.679373160000001</v>
      </c>
      <c r="C439" s="81">
        <v>12.2</v>
      </c>
      <c r="D439" s="4">
        <v>-76.28772017</v>
      </c>
    </row>
    <row r="440" spans="1:4">
      <c r="A440" s="67" t="s">
        <v>596</v>
      </c>
      <c r="B440" s="4">
        <v>-10.417808900000001</v>
      </c>
      <c r="C440" s="81">
        <v>8.1</v>
      </c>
      <c r="D440" s="4">
        <v>-74.588792040000001</v>
      </c>
    </row>
    <row r="441" spans="1:4">
      <c r="A441" s="67" t="s">
        <v>597</v>
      </c>
      <c r="B441" s="4"/>
      <c r="C441" s="81">
        <v>0</v>
      </c>
      <c r="D441" s="4"/>
    </row>
    <row r="442" spans="1:4">
      <c r="A442" s="67" t="s">
        <v>598</v>
      </c>
      <c r="B442" s="4"/>
      <c r="C442" s="81">
        <v>0</v>
      </c>
      <c r="D442" s="4"/>
    </row>
    <row r="443" spans="1:4">
      <c r="A443" s="67" t="s">
        <v>599</v>
      </c>
      <c r="B443" s="4">
        <v>-8.9165484230000001</v>
      </c>
      <c r="C443" s="81">
        <v>53.8</v>
      </c>
      <c r="D443" s="4">
        <v>-58.662314459999997</v>
      </c>
    </row>
    <row r="444" spans="1:4">
      <c r="A444" s="67" t="s">
        <v>600</v>
      </c>
      <c r="B444" s="4"/>
      <c r="C444" s="81">
        <v>1</v>
      </c>
      <c r="D444" s="4"/>
    </row>
    <row r="445" spans="1:4">
      <c r="A445" s="67" t="s">
        <v>601</v>
      </c>
      <c r="B445" s="4"/>
      <c r="C445" s="81">
        <v>0</v>
      </c>
      <c r="D445" s="4"/>
    </row>
    <row r="446" spans="1:4">
      <c r="A446" s="67" t="s">
        <v>602</v>
      </c>
      <c r="B446" s="4">
        <v>-12.40153166</v>
      </c>
      <c r="C446" s="81">
        <v>7.5</v>
      </c>
      <c r="D446" s="4">
        <v>-85.309135409999996</v>
      </c>
    </row>
    <row r="447" spans="1:4">
      <c r="A447" s="67" t="s">
        <v>603</v>
      </c>
      <c r="B447" s="4"/>
      <c r="C447" s="81">
        <v>0</v>
      </c>
      <c r="D447" s="4"/>
    </row>
    <row r="448" spans="1:4">
      <c r="A448" s="67" t="s">
        <v>604</v>
      </c>
      <c r="B448" s="4"/>
      <c r="C448" s="81">
        <v>0</v>
      </c>
      <c r="D448" s="4"/>
    </row>
    <row r="449" spans="1:4">
      <c r="A449" s="67" t="s">
        <v>605</v>
      </c>
      <c r="B449" s="4"/>
      <c r="C449" s="81">
        <v>0</v>
      </c>
      <c r="D449" s="4"/>
    </row>
    <row r="450" spans="1:4">
      <c r="A450" s="67" t="s">
        <v>606</v>
      </c>
      <c r="B450" s="4"/>
      <c r="C450" s="81">
        <v>0</v>
      </c>
      <c r="D450" s="4"/>
    </row>
    <row r="451" spans="1:4">
      <c r="A451" s="67" t="s">
        <v>607</v>
      </c>
      <c r="B451" s="4">
        <v>-4.5321893920000003</v>
      </c>
      <c r="C451" s="81">
        <v>20.100000000000001</v>
      </c>
      <c r="D451" s="4">
        <v>-28.67847583</v>
      </c>
    </row>
    <row r="452" spans="1:4">
      <c r="A452" s="67" t="s">
        <v>608</v>
      </c>
      <c r="B452" s="4">
        <v>-4.8348201739999999</v>
      </c>
      <c r="C452" s="81">
        <v>10.8</v>
      </c>
      <c r="D452" s="4">
        <v>-28.892660670000001</v>
      </c>
    </row>
    <row r="453" spans="1:4">
      <c r="A453" s="67" t="s">
        <v>609</v>
      </c>
      <c r="B453" s="4">
        <v>-5.2174975579999998</v>
      </c>
      <c r="C453" s="81">
        <v>2</v>
      </c>
      <c r="D453" s="4">
        <v>-29.164640779999999</v>
      </c>
    </row>
    <row r="454" spans="1:4">
      <c r="A454" s="67" t="s">
        <v>610</v>
      </c>
      <c r="B454" s="4">
        <v>-6.3760972059999999</v>
      </c>
      <c r="C454" s="81">
        <v>41.5</v>
      </c>
      <c r="D454" s="4">
        <v>-44.737407740000002</v>
      </c>
    </row>
    <row r="455" spans="1:4">
      <c r="A455" s="67" t="s">
        <v>611</v>
      </c>
      <c r="B455" s="4">
        <v>-6.5426328329999999</v>
      </c>
      <c r="C455" s="81">
        <v>19.899999999999999</v>
      </c>
      <c r="D455" s="4">
        <v>-41.343300900000003</v>
      </c>
    </row>
    <row r="456" spans="1:4">
      <c r="A456" s="67" t="s">
        <v>612</v>
      </c>
      <c r="B456" s="4">
        <v>-8.5358264100000003</v>
      </c>
      <c r="C456" s="81">
        <v>9.9</v>
      </c>
      <c r="D456" s="4">
        <v>-61.272245130000002</v>
      </c>
    </row>
    <row r="457" spans="1:4">
      <c r="A457" s="67" t="s">
        <v>613</v>
      </c>
      <c r="B457" s="4">
        <v>-6.4653568479999999</v>
      </c>
      <c r="C457" s="81">
        <v>31.1</v>
      </c>
      <c r="D457" s="4">
        <v>-36.612522640000002</v>
      </c>
    </row>
    <row r="458" spans="1:4">
      <c r="A458" s="67" t="s">
        <v>614</v>
      </c>
      <c r="B458" s="4"/>
      <c r="C458" s="81">
        <v>1</v>
      </c>
      <c r="D458" s="4"/>
    </row>
    <row r="459" spans="1:4">
      <c r="A459" s="67" t="s">
        <v>615</v>
      </c>
      <c r="B459" s="4"/>
      <c r="C459" s="81">
        <v>0</v>
      </c>
      <c r="D459" s="4"/>
    </row>
    <row r="460" spans="1:4">
      <c r="A460" s="67" t="s">
        <v>616</v>
      </c>
      <c r="B460" s="4"/>
      <c r="C460" s="81">
        <v>0</v>
      </c>
      <c r="D460" s="4"/>
    </row>
    <row r="461" spans="1:4">
      <c r="A461" s="67" t="s">
        <v>617</v>
      </c>
      <c r="B461" s="4"/>
      <c r="C461" s="81">
        <v>0</v>
      </c>
      <c r="D461" s="4"/>
    </row>
    <row r="462" spans="1:4">
      <c r="A462" s="67" t="s">
        <v>618</v>
      </c>
      <c r="B462" s="4"/>
      <c r="C462" s="81">
        <v>0.9</v>
      </c>
      <c r="D462" s="4"/>
    </row>
    <row r="463" spans="1:4">
      <c r="A463" s="67" t="s">
        <v>619</v>
      </c>
      <c r="B463" s="4">
        <v>-4.855961819</v>
      </c>
      <c r="C463" s="81">
        <v>10</v>
      </c>
      <c r="D463" s="4">
        <v>-28.065100189999999</v>
      </c>
    </row>
    <row r="464" spans="1:4">
      <c r="A464" s="67" t="s">
        <v>620</v>
      </c>
      <c r="B464" s="4">
        <v>-5.9196508530000003</v>
      </c>
      <c r="C464" s="81">
        <v>10.7</v>
      </c>
      <c r="D464" s="4">
        <v>-39.981361300000003</v>
      </c>
    </row>
    <row r="465" spans="1:4">
      <c r="A465" s="67" t="s">
        <v>621</v>
      </c>
      <c r="B465" s="4">
        <v>-5.0901188429999999</v>
      </c>
      <c r="C465" s="81">
        <v>3.8</v>
      </c>
      <c r="D465" s="4">
        <v>-30.884488510000001</v>
      </c>
    </row>
    <row r="466" spans="1:4">
      <c r="A466" s="67" t="s">
        <v>622</v>
      </c>
      <c r="B466" s="4">
        <v>-6.1720905190000002</v>
      </c>
      <c r="C466" s="81">
        <v>59.3</v>
      </c>
      <c r="D466" s="4">
        <v>-34.942681610000001</v>
      </c>
    </row>
    <row r="467" spans="1:4">
      <c r="A467" s="67" t="s">
        <v>623</v>
      </c>
      <c r="B467" s="4">
        <v>-7.3925217300000003</v>
      </c>
      <c r="C467" s="81">
        <v>37.5</v>
      </c>
      <c r="D467" s="4">
        <v>-42.942130229999997</v>
      </c>
    </row>
    <row r="468" spans="1:4">
      <c r="A468" s="67" t="s">
        <v>624</v>
      </c>
      <c r="B468" s="4">
        <v>-9.4786202839999998</v>
      </c>
      <c r="C468" s="81">
        <v>16.8</v>
      </c>
      <c r="D468" s="4">
        <v>-63.40846312</v>
      </c>
    </row>
    <row r="469" spans="1:4">
      <c r="A469" s="67" t="s">
        <v>625</v>
      </c>
      <c r="B469" s="4"/>
      <c r="C469" s="81">
        <v>0</v>
      </c>
      <c r="D469" s="4"/>
    </row>
    <row r="470" spans="1:4">
      <c r="A470" s="67" t="s">
        <v>626</v>
      </c>
      <c r="B470" s="4">
        <v>-8.5979844209999996</v>
      </c>
      <c r="C470" s="81">
        <v>5.2</v>
      </c>
      <c r="D470" s="4">
        <v>-59.993730050000003</v>
      </c>
    </row>
    <row r="471" spans="1:4">
      <c r="A471" s="67" t="s">
        <v>627</v>
      </c>
      <c r="B471" s="4">
        <v>-8.8893144450000001</v>
      </c>
      <c r="C471" s="81">
        <v>4.7</v>
      </c>
      <c r="D471" s="4">
        <v>-59.71720724</v>
      </c>
    </row>
    <row r="472" spans="1:4">
      <c r="A472" s="67" t="s">
        <v>628</v>
      </c>
      <c r="B472" s="4"/>
      <c r="C472" s="81">
        <v>0.8</v>
      </c>
      <c r="D472" s="4"/>
    </row>
    <row r="473" spans="1:4">
      <c r="A473" s="67" t="s">
        <v>629</v>
      </c>
      <c r="B473" s="4">
        <v>-6.6897278099999999</v>
      </c>
      <c r="C473" s="81">
        <v>1.9</v>
      </c>
      <c r="D473" s="4">
        <v>-39.709802240000002</v>
      </c>
    </row>
    <row r="474" spans="1:4">
      <c r="A474" s="67" t="s">
        <v>630</v>
      </c>
      <c r="B474" s="4">
        <v>-6.7565865990000002</v>
      </c>
      <c r="C474" s="81">
        <v>6.4</v>
      </c>
      <c r="D474" s="4">
        <v>-40.951842720000002</v>
      </c>
    </row>
    <row r="475" spans="1:4">
      <c r="A475" s="67" t="s">
        <v>631</v>
      </c>
      <c r="B475" s="4">
        <v>-3.2441561380000001</v>
      </c>
      <c r="C475" s="81">
        <v>2.9</v>
      </c>
      <c r="D475" s="4">
        <v>-33.394404350000002</v>
      </c>
    </row>
    <row r="476" spans="1:4">
      <c r="A476" s="67" t="s">
        <v>632</v>
      </c>
      <c r="B476" s="4">
        <v>-7.5106925870000003</v>
      </c>
      <c r="C476" s="81">
        <v>9</v>
      </c>
      <c r="D476" s="4">
        <v>-48.24782141</v>
      </c>
    </row>
    <row r="477" spans="1:4">
      <c r="A477" s="67" t="s">
        <v>633</v>
      </c>
      <c r="B477" s="4">
        <v>-8.9465839260000006</v>
      </c>
      <c r="C477" s="81">
        <v>19.5</v>
      </c>
      <c r="D477" s="4">
        <v>-59.109631450000002</v>
      </c>
    </row>
    <row r="478" spans="1:4">
      <c r="A478" s="67" t="s">
        <v>634</v>
      </c>
      <c r="B478" s="4">
        <v>-8.2082660369999996</v>
      </c>
      <c r="C478" s="81">
        <v>28.2</v>
      </c>
      <c r="D478" s="4">
        <v>-55.915150130000001</v>
      </c>
    </row>
    <row r="479" spans="1:4">
      <c r="A479" s="67" t="s">
        <v>635</v>
      </c>
      <c r="B479" s="4">
        <v>-8.4429780240000003</v>
      </c>
      <c r="C479" s="81">
        <v>13.8</v>
      </c>
      <c r="D479" s="4">
        <v>-55.549874729999999</v>
      </c>
    </row>
    <row r="480" spans="1:4">
      <c r="A480" s="67" t="s">
        <v>636</v>
      </c>
      <c r="B480" s="4">
        <v>-7.3402716379999999</v>
      </c>
      <c r="C480" s="81">
        <v>10</v>
      </c>
      <c r="D480" s="4">
        <v>-46.30990663</v>
      </c>
    </row>
    <row r="481" spans="1:4">
      <c r="A481" s="67" t="s">
        <v>637</v>
      </c>
      <c r="B481" s="4">
        <v>-9.9586564749999997</v>
      </c>
      <c r="C481" s="81">
        <v>41.2</v>
      </c>
      <c r="D481" s="4">
        <v>-62.264857849999999</v>
      </c>
    </row>
    <row r="482" spans="1:4">
      <c r="A482" s="67" t="s">
        <v>638</v>
      </c>
      <c r="B482" s="4">
        <v>-12.298019800000001</v>
      </c>
      <c r="C482" s="81">
        <v>37</v>
      </c>
      <c r="D482" s="4">
        <v>-83.093363359999998</v>
      </c>
    </row>
    <row r="483" spans="1:4">
      <c r="A483" s="67" t="s">
        <v>639</v>
      </c>
      <c r="B483" s="4"/>
      <c r="C483" s="81">
        <v>1</v>
      </c>
      <c r="D483" s="4"/>
    </row>
    <row r="484" spans="1:4">
      <c r="A484" s="67" t="s">
        <v>640</v>
      </c>
      <c r="B484" s="4">
        <v>-10.31607165</v>
      </c>
      <c r="C484" s="81">
        <v>7.2</v>
      </c>
      <c r="D484" s="4">
        <v>-80.398102879999996</v>
      </c>
    </row>
    <row r="485" spans="1:4">
      <c r="A485" s="67" t="s">
        <v>641</v>
      </c>
      <c r="B485" s="4"/>
      <c r="C485" s="81">
        <v>0</v>
      </c>
      <c r="D485" s="4"/>
    </row>
    <row r="486" spans="1:4">
      <c r="A486" s="67" t="s">
        <v>642</v>
      </c>
      <c r="B486" s="4">
        <v>-10.622941239999999</v>
      </c>
      <c r="C486" s="81">
        <v>16.7</v>
      </c>
      <c r="D486" s="4">
        <v>-70.918714629999997</v>
      </c>
    </row>
    <row r="487" spans="1:4">
      <c r="A487" s="67" t="s">
        <v>643</v>
      </c>
      <c r="B487" s="4">
        <v>-11.451576530000001</v>
      </c>
      <c r="C487" s="81">
        <v>17.7</v>
      </c>
      <c r="D487" s="4">
        <v>-77.14317441</v>
      </c>
    </row>
    <row r="488" spans="1:4">
      <c r="A488" s="67" t="s">
        <v>644</v>
      </c>
      <c r="B488" s="4"/>
      <c r="C488" s="81">
        <v>1.4</v>
      </c>
      <c r="D488" s="4"/>
    </row>
    <row r="489" spans="1:4">
      <c r="A489" s="67" t="s">
        <v>645</v>
      </c>
      <c r="B489" s="4">
        <v>-12.3511588</v>
      </c>
      <c r="C489" s="81">
        <v>2.2000000000000002</v>
      </c>
      <c r="D489" s="4">
        <v>-89.824608260000005</v>
      </c>
    </row>
    <row r="490" spans="1:4">
      <c r="A490" s="67" t="s">
        <v>646</v>
      </c>
      <c r="B490" s="4">
        <v>-12.26426365</v>
      </c>
      <c r="C490" s="81">
        <v>19.3</v>
      </c>
      <c r="D490" s="4">
        <v>-83.888402170000006</v>
      </c>
    </row>
    <row r="491" spans="1:4">
      <c r="A491" s="67" t="s">
        <v>647</v>
      </c>
      <c r="B491" s="4">
        <v>-10.85126706</v>
      </c>
      <c r="C491" s="81">
        <v>44.3</v>
      </c>
      <c r="D491" s="4">
        <v>-73.299862520000005</v>
      </c>
    </row>
    <row r="492" spans="1:4">
      <c r="A492" s="67" t="s">
        <v>648</v>
      </c>
      <c r="B492" s="4"/>
      <c r="C492" s="81">
        <v>0</v>
      </c>
      <c r="D492" s="4"/>
    </row>
    <row r="493" spans="1:4">
      <c r="A493" s="67" t="s">
        <v>649</v>
      </c>
      <c r="B493" s="4">
        <v>-11.984515650000001</v>
      </c>
      <c r="C493" s="81">
        <v>16</v>
      </c>
      <c r="D493" s="4">
        <v>-79.194685609999993</v>
      </c>
    </row>
    <row r="494" spans="1:4">
      <c r="A494" s="67" t="s">
        <v>650</v>
      </c>
      <c r="B494" s="4">
        <v>-10.562674919999999</v>
      </c>
      <c r="C494" s="81">
        <v>2</v>
      </c>
      <c r="D494" s="4">
        <v>-72.795528340000004</v>
      </c>
    </row>
    <row r="495" spans="1:4">
      <c r="A495" s="67" t="s">
        <v>651</v>
      </c>
      <c r="B495" s="4">
        <v>-13.996555089999999</v>
      </c>
      <c r="C495" s="81">
        <v>37.9</v>
      </c>
      <c r="D495" s="4">
        <v>-97.113966399999995</v>
      </c>
    </row>
    <row r="496" spans="1:4">
      <c r="A496" s="67" t="s">
        <v>652</v>
      </c>
      <c r="B496" s="4">
        <v>-15.2777139</v>
      </c>
      <c r="C496" s="81">
        <v>15.7</v>
      </c>
      <c r="D496" s="4">
        <v>-108.639568</v>
      </c>
    </row>
    <row r="497" spans="1:4">
      <c r="A497" s="67" t="s">
        <v>653</v>
      </c>
      <c r="B497" s="4"/>
      <c r="C497" s="81">
        <v>0</v>
      </c>
      <c r="D497" s="4"/>
    </row>
    <row r="498" spans="1:4">
      <c r="A498" s="67" t="s">
        <v>654</v>
      </c>
      <c r="B498" s="4"/>
      <c r="C498" s="81">
        <v>0</v>
      </c>
      <c r="D498" s="4"/>
    </row>
    <row r="499" spans="1:4">
      <c r="A499" s="67" t="s">
        <v>655</v>
      </c>
      <c r="B499" s="4">
        <v>-11.47662334</v>
      </c>
      <c r="C499" s="81">
        <v>34</v>
      </c>
      <c r="D499" s="4">
        <v>-77.345007850000002</v>
      </c>
    </row>
    <row r="500" spans="1:4">
      <c r="A500" s="67" t="s">
        <v>656</v>
      </c>
      <c r="B500" s="4">
        <v>-15.515721729999999</v>
      </c>
      <c r="C500" s="81">
        <v>63</v>
      </c>
      <c r="D500" s="4">
        <v>-109.71680910000001</v>
      </c>
    </row>
    <row r="501" spans="1:4">
      <c r="A501" s="67" t="s">
        <v>657</v>
      </c>
      <c r="B501" s="4"/>
      <c r="C501" s="81">
        <v>0</v>
      </c>
      <c r="D501" s="4"/>
    </row>
    <row r="502" spans="1:4">
      <c r="A502" s="67" t="s">
        <v>658</v>
      </c>
      <c r="B502" s="4">
        <v>-12.945835069999999</v>
      </c>
      <c r="C502" s="81">
        <v>14</v>
      </c>
      <c r="D502" s="4">
        <v>-89.644086349999995</v>
      </c>
    </row>
    <row r="503" spans="1:4">
      <c r="A503" s="67" t="s">
        <v>659</v>
      </c>
      <c r="B503" s="4">
        <v>-9.0264391830000008</v>
      </c>
      <c r="C503" s="81">
        <v>9.3000000000000007</v>
      </c>
      <c r="D503" s="4">
        <v>-60.56432006</v>
      </c>
    </row>
    <row r="504" spans="1:4">
      <c r="A504" s="67" t="s">
        <v>660</v>
      </c>
      <c r="B504" s="4"/>
      <c r="C504" s="81">
        <v>0</v>
      </c>
      <c r="D504" s="4"/>
    </row>
    <row r="505" spans="1:4">
      <c r="A505" s="67" t="s">
        <v>661</v>
      </c>
      <c r="B505" s="4"/>
      <c r="C505" s="81">
        <v>0</v>
      </c>
      <c r="D505" s="4"/>
    </row>
    <row r="506" spans="1:4">
      <c r="A506" s="67" t="s">
        <v>662</v>
      </c>
      <c r="B506" s="4">
        <v>-7.2509855889999999</v>
      </c>
      <c r="C506" s="81">
        <v>3.3</v>
      </c>
      <c r="D506" s="4">
        <v>-47.427699650000001</v>
      </c>
    </row>
    <row r="507" spans="1:4">
      <c r="A507" s="67" t="s">
        <v>663</v>
      </c>
      <c r="B507" s="4">
        <v>-10.33068982</v>
      </c>
      <c r="C507" s="81">
        <v>12.9</v>
      </c>
      <c r="D507" s="4">
        <v>-67.937381930000001</v>
      </c>
    </row>
    <row r="508" spans="1:4">
      <c r="A508" s="67" t="s">
        <v>664</v>
      </c>
      <c r="B508" s="4">
        <v>-9.2316674469999995</v>
      </c>
      <c r="C508" s="81">
        <v>4</v>
      </c>
      <c r="D508" s="4">
        <v>-62.282106409999997</v>
      </c>
    </row>
    <row r="509" spans="1:4">
      <c r="A509" s="67" t="s">
        <v>665</v>
      </c>
      <c r="B509" s="4">
        <v>-10.38851354</v>
      </c>
      <c r="C509" s="81">
        <v>44</v>
      </c>
      <c r="D509" s="4">
        <v>-73.594810659999993</v>
      </c>
    </row>
    <row r="510" spans="1:4">
      <c r="A510" s="67" t="s">
        <v>666</v>
      </c>
      <c r="B510" s="4">
        <v>-9.0501216590000002</v>
      </c>
      <c r="C510" s="81">
        <v>3.8</v>
      </c>
      <c r="D510" s="4">
        <v>-61.657404589999999</v>
      </c>
    </row>
    <row r="511" spans="1:4">
      <c r="A511" s="67" t="s">
        <v>667</v>
      </c>
      <c r="B511" s="4">
        <v>-6.6393142669999996</v>
      </c>
      <c r="C511" s="81">
        <v>5</v>
      </c>
      <c r="D511" s="4">
        <v>-43.462661099999998</v>
      </c>
    </row>
    <row r="512" spans="1:4">
      <c r="A512" s="67" t="s">
        <v>668</v>
      </c>
      <c r="B512" s="4">
        <v>-5.0546699310000003</v>
      </c>
      <c r="C512" s="81">
        <v>5.6</v>
      </c>
      <c r="D512" s="4">
        <v>-30.14866228</v>
      </c>
    </row>
    <row r="513" spans="1:4">
      <c r="A513" s="67" t="s">
        <v>669</v>
      </c>
      <c r="B513" s="4"/>
      <c r="C513" s="81">
        <v>0.5</v>
      </c>
      <c r="D513" s="4"/>
    </row>
    <row r="514" spans="1:4">
      <c r="A514" s="67" t="s">
        <v>670</v>
      </c>
      <c r="B514" s="4">
        <v>-6.5974923419999998</v>
      </c>
      <c r="C514" s="81">
        <v>17.8</v>
      </c>
      <c r="D514" s="4">
        <v>-41.954115289999997</v>
      </c>
    </row>
    <row r="515" spans="1:4">
      <c r="A515" s="67" t="s">
        <v>671</v>
      </c>
      <c r="B515" s="4">
        <v>-6.1538118270000002</v>
      </c>
      <c r="C515" s="81">
        <v>55.7</v>
      </c>
      <c r="D515" s="4">
        <v>-35.442435260000003</v>
      </c>
    </row>
    <row r="516" spans="1:4">
      <c r="A516" s="67" t="s">
        <v>672</v>
      </c>
      <c r="B516" s="4">
        <v>-5.1128271219999997</v>
      </c>
      <c r="C516" s="81">
        <v>32.700000000000003</v>
      </c>
      <c r="D516" s="4">
        <v>-25.62418808</v>
      </c>
    </row>
    <row r="517" spans="1:4">
      <c r="A517" s="67" t="s">
        <v>673</v>
      </c>
      <c r="B517" s="4">
        <v>-4.9233182629999996</v>
      </c>
      <c r="C517" s="81">
        <v>33.799999999999997</v>
      </c>
      <c r="D517" s="4">
        <v>-20.797175429999999</v>
      </c>
    </row>
    <row r="518" spans="1:4">
      <c r="A518" s="67" t="s">
        <v>674</v>
      </c>
      <c r="B518" s="4"/>
      <c r="C518" s="81">
        <v>1.2</v>
      </c>
      <c r="D518" s="4"/>
    </row>
    <row r="519" spans="1:4">
      <c r="A519" s="67" t="s">
        <v>675</v>
      </c>
      <c r="B519" s="4"/>
      <c r="C519" s="81">
        <v>0</v>
      </c>
      <c r="D519" s="4"/>
    </row>
    <row r="520" spans="1:4">
      <c r="A520" s="67" t="s">
        <v>676</v>
      </c>
      <c r="B520" s="4"/>
      <c r="C520" s="81">
        <v>0</v>
      </c>
      <c r="D520" s="4"/>
    </row>
    <row r="521" spans="1:4">
      <c r="A521" s="67" t="s">
        <v>677</v>
      </c>
      <c r="B521" s="4"/>
      <c r="C521" s="81">
        <v>0</v>
      </c>
      <c r="D521" s="4"/>
    </row>
    <row r="522" spans="1:4">
      <c r="A522" s="67" t="s">
        <v>678</v>
      </c>
      <c r="B522" s="4">
        <v>-1.307652614</v>
      </c>
      <c r="C522" s="81">
        <v>44.8</v>
      </c>
      <c r="D522" s="4">
        <v>-14.593794559999999</v>
      </c>
    </row>
    <row r="523" spans="1:4">
      <c r="A523" s="67" t="s">
        <v>679</v>
      </c>
      <c r="B523" s="4">
        <v>-2.5846277469999999</v>
      </c>
      <c r="C523" s="81">
        <v>6.3</v>
      </c>
      <c r="D523" s="4">
        <v>-8.8633440710000002</v>
      </c>
    </row>
    <row r="524" spans="1:4">
      <c r="A524" s="67" t="s">
        <v>680</v>
      </c>
      <c r="B524" s="4">
        <v>-2.0919342990000001</v>
      </c>
      <c r="C524" s="81">
        <v>21</v>
      </c>
      <c r="D524" s="4">
        <v>-18.69572857</v>
      </c>
    </row>
    <row r="525" spans="1:4">
      <c r="A525" s="67" t="s">
        <v>681</v>
      </c>
      <c r="B525" s="4">
        <v>-4.1246004530000002</v>
      </c>
      <c r="C525" s="81">
        <v>6.2</v>
      </c>
      <c r="D525" s="4">
        <v>-23.44541388</v>
      </c>
    </row>
    <row r="526" spans="1:4">
      <c r="A526" s="67" t="s">
        <v>682</v>
      </c>
      <c r="B526" s="4"/>
      <c r="C526" s="81">
        <v>0.5</v>
      </c>
      <c r="D526" s="4"/>
    </row>
    <row r="527" spans="1:4">
      <c r="A527" s="67" t="s">
        <v>683</v>
      </c>
      <c r="B527" s="4">
        <v>-5.137145748</v>
      </c>
      <c r="C527" s="81">
        <v>52.2</v>
      </c>
      <c r="D527" s="4">
        <v>-35.854854160000002</v>
      </c>
    </row>
    <row r="528" spans="1:4">
      <c r="A528" s="67" t="s">
        <v>684</v>
      </c>
      <c r="B528" s="4"/>
      <c r="C528" s="81">
        <v>0.5</v>
      </c>
      <c r="D528" s="4"/>
    </row>
    <row r="529" spans="1:4">
      <c r="A529" s="67" t="s">
        <v>685</v>
      </c>
      <c r="B529" s="4">
        <v>-7.369530116</v>
      </c>
      <c r="C529" s="81">
        <v>47.2</v>
      </c>
      <c r="D529" s="4">
        <v>-45.575399840000003</v>
      </c>
    </row>
    <row r="530" spans="1:4">
      <c r="A530" s="67" t="s">
        <v>686</v>
      </c>
      <c r="B530" s="4">
        <v>-6.9821628750000002</v>
      </c>
      <c r="C530" s="81">
        <v>3.5</v>
      </c>
      <c r="D530" s="4">
        <v>-42.457402430000002</v>
      </c>
    </row>
    <row r="531" spans="1:4">
      <c r="A531" s="67" t="s">
        <v>687</v>
      </c>
      <c r="B531" s="4"/>
      <c r="C531" s="81">
        <v>0.5</v>
      </c>
      <c r="D531" s="4"/>
    </row>
    <row r="532" spans="1:4">
      <c r="A532" s="67" t="s">
        <v>688</v>
      </c>
      <c r="B532" s="4"/>
      <c r="C532" s="81">
        <v>21.9</v>
      </c>
      <c r="D532" s="4"/>
    </row>
    <row r="533" spans="1:4">
      <c r="A533" s="67" t="s">
        <v>689</v>
      </c>
      <c r="B533" s="4">
        <v>-3.807285024</v>
      </c>
      <c r="C533" s="81">
        <v>7.2</v>
      </c>
      <c r="D533" s="4">
        <v>-29.049930490000001</v>
      </c>
    </row>
    <row r="534" spans="1:4">
      <c r="A534" s="67" t="s">
        <v>690</v>
      </c>
      <c r="B534" s="4"/>
      <c r="C534" s="81">
        <v>0</v>
      </c>
      <c r="D534" s="4"/>
    </row>
    <row r="535" spans="1:4">
      <c r="A535" s="67" t="s">
        <v>691</v>
      </c>
      <c r="B535" s="4">
        <v>-3.0805836439999998</v>
      </c>
      <c r="C535" s="81">
        <v>3.4</v>
      </c>
      <c r="D535" s="4">
        <v>-15.675169289999999</v>
      </c>
    </row>
    <row r="536" spans="1:4">
      <c r="A536" s="67" t="s">
        <v>692</v>
      </c>
      <c r="B536" s="4"/>
      <c r="C536" s="81">
        <v>0.2</v>
      </c>
      <c r="D536" s="4"/>
    </row>
    <row r="537" spans="1:4">
      <c r="A537" s="67" t="s">
        <v>693</v>
      </c>
      <c r="B537" s="4"/>
      <c r="C537" s="81">
        <v>0</v>
      </c>
      <c r="D537" s="4"/>
    </row>
    <row r="538" spans="1:4">
      <c r="A538" s="67" t="s">
        <v>694</v>
      </c>
      <c r="B538" s="4">
        <v>-4.9904421409999999</v>
      </c>
      <c r="C538" s="81">
        <v>6.9</v>
      </c>
      <c r="D538" s="4">
        <v>-32.001138490000002</v>
      </c>
    </row>
    <row r="539" spans="1:4">
      <c r="A539" s="67" t="s">
        <v>695</v>
      </c>
      <c r="B539" s="4">
        <v>-6.0180365220000001</v>
      </c>
      <c r="C539" s="81">
        <v>22.9</v>
      </c>
      <c r="D539" s="4">
        <v>-34.652420319999997</v>
      </c>
    </row>
    <row r="540" spans="1:4">
      <c r="A540" s="67" t="s">
        <v>696</v>
      </c>
      <c r="B540" s="4">
        <v>-9.6154496859999998</v>
      </c>
      <c r="C540" s="81">
        <v>124.6</v>
      </c>
      <c r="D540" s="4">
        <v>-66.158890240000005</v>
      </c>
    </row>
    <row r="541" spans="1:4">
      <c r="A541" s="67" t="s">
        <v>697</v>
      </c>
      <c r="B541" s="4">
        <v>-12.84992598</v>
      </c>
      <c r="C541" s="81">
        <v>31.4</v>
      </c>
      <c r="D541" s="4">
        <v>-98.258317480000002</v>
      </c>
    </row>
    <row r="542" spans="1:4">
      <c r="A542" s="67" t="s">
        <v>698</v>
      </c>
      <c r="B542" s="4">
        <v>-10.486872030000001</v>
      </c>
      <c r="C542" s="81">
        <v>8.1</v>
      </c>
      <c r="D542" s="4">
        <v>-76.564664590000007</v>
      </c>
    </row>
    <row r="543" spans="1:4">
      <c r="A543" s="67" t="s">
        <v>699</v>
      </c>
      <c r="B543" s="4">
        <v>-12.20752368</v>
      </c>
      <c r="C543" s="81">
        <v>17.2</v>
      </c>
      <c r="D543" s="4">
        <v>-90.80440016</v>
      </c>
    </row>
    <row r="544" spans="1:4">
      <c r="A544" s="67" t="s">
        <v>700</v>
      </c>
      <c r="B544" s="4"/>
      <c r="C544" s="81">
        <v>0</v>
      </c>
      <c r="D544" s="4"/>
    </row>
    <row r="545" spans="1:4">
      <c r="A545" s="67" t="s">
        <v>701</v>
      </c>
      <c r="B545" s="4">
        <v>-8.0347539609999998</v>
      </c>
      <c r="C545" s="81">
        <v>23.4</v>
      </c>
      <c r="D545" s="4">
        <v>-61.549387789999997</v>
      </c>
    </row>
    <row r="546" spans="1:4">
      <c r="A546" s="67" t="s">
        <v>702</v>
      </c>
      <c r="B546" s="4">
        <v>-12.623479079999999</v>
      </c>
      <c r="C546" s="81">
        <v>25.8</v>
      </c>
      <c r="D546" s="4">
        <v>-94.718817779999995</v>
      </c>
    </row>
    <row r="547" spans="1:4">
      <c r="A547" s="67" t="s">
        <v>703</v>
      </c>
      <c r="B547" s="4">
        <v>-9.6498084800000008</v>
      </c>
      <c r="C547" s="81">
        <v>35</v>
      </c>
      <c r="D547" s="4">
        <v>-70.650979079999999</v>
      </c>
    </row>
    <row r="548" spans="1:4">
      <c r="A548" s="67" t="s">
        <v>704</v>
      </c>
      <c r="B548" s="4"/>
      <c r="C548" s="81">
        <v>1.5</v>
      </c>
      <c r="D548" s="4"/>
    </row>
    <row r="549" spans="1:4">
      <c r="A549" s="67" t="s">
        <v>705</v>
      </c>
      <c r="B549" s="4"/>
      <c r="C549" s="81">
        <v>0</v>
      </c>
      <c r="D549" s="4"/>
    </row>
    <row r="550" spans="1:4">
      <c r="A550" s="67" t="s">
        <v>706</v>
      </c>
      <c r="B550" s="4"/>
      <c r="C550" s="81">
        <v>0</v>
      </c>
      <c r="D550" s="4"/>
    </row>
    <row r="551" spans="1:4">
      <c r="A551" s="67" t="s">
        <v>707</v>
      </c>
      <c r="B551" s="4">
        <v>-5.8090823330000001</v>
      </c>
      <c r="C551" s="81">
        <v>54</v>
      </c>
      <c r="D551" s="4">
        <v>-35.265970340000003</v>
      </c>
    </row>
    <row r="552" spans="1:4">
      <c r="A552" s="67" t="s">
        <v>708</v>
      </c>
      <c r="B552" s="4">
        <v>-8.3485934690000008</v>
      </c>
      <c r="C552" s="81">
        <v>16.600000000000001</v>
      </c>
      <c r="D552" s="4">
        <v>-55.015198740000002</v>
      </c>
    </row>
    <row r="553" spans="1:4">
      <c r="A553" s="67" t="s">
        <v>709</v>
      </c>
      <c r="B553" s="4">
        <v>-10.1415419</v>
      </c>
      <c r="C553" s="81">
        <v>13.3</v>
      </c>
      <c r="D553" s="4">
        <v>-69.731526970000004</v>
      </c>
    </row>
    <row r="554" spans="1:4">
      <c r="A554" s="67" t="s">
        <v>710</v>
      </c>
      <c r="B554" s="4"/>
      <c r="C554" s="81">
        <v>0</v>
      </c>
      <c r="D554" s="4"/>
    </row>
    <row r="555" spans="1:4">
      <c r="A555" s="67" t="s">
        <v>711</v>
      </c>
      <c r="B555" s="4"/>
      <c r="C555" s="81">
        <v>0</v>
      </c>
      <c r="D555" s="4"/>
    </row>
    <row r="556" spans="1:4">
      <c r="A556" s="67" t="s">
        <v>712</v>
      </c>
      <c r="B556" s="4">
        <v>-13.218169079999999</v>
      </c>
      <c r="C556" s="81">
        <v>37.299999999999997</v>
      </c>
      <c r="D556" s="4">
        <v>-101.0411898</v>
      </c>
    </row>
    <row r="557" spans="1:4">
      <c r="A557" s="67" t="s">
        <v>713</v>
      </c>
      <c r="B557" s="4"/>
      <c r="C557" s="81">
        <v>0</v>
      </c>
      <c r="D557" s="4"/>
    </row>
    <row r="558" spans="1:4">
      <c r="A558" s="67" t="s">
        <v>714</v>
      </c>
      <c r="B558" s="4"/>
      <c r="C558" s="81">
        <v>0</v>
      </c>
      <c r="D558" s="4"/>
    </row>
    <row r="559" spans="1:4">
      <c r="A559" s="67" t="s">
        <v>715</v>
      </c>
      <c r="B559" s="4">
        <v>-8.702063785</v>
      </c>
      <c r="C559" s="81">
        <v>9.1</v>
      </c>
      <c r="D559" s="4">
        <v>-58.437165739999998</v>
      </c>
    </row>
    <row r="560" spans="1:4">
      <c r="A560" s="67" t="s">
        <v>716</v>
      </c>
      <c r="B560" s="4">
        <v>-8.8313486670000003</v>
      </c>
      <c r="C560" s="81">
        <v>21</v>
      </c>
      <c r="D560" s="4">
        <v>-62.029765320000003</v>
      </c>
    </row>
    <row r="561" spans="1:4">
      <c r="A561" s="67" t="s">
        <v>717</v>
      </c>
      <c r="B561" s="4">
        <v>-6.9960680059999998</v>
      </c>
      <c r="C561" s="81">
        <v>18.5</v>
      </c>
      <c r="D561" s="4">
        <v>-45.434103239999999</v>
      </c>
    </row>
    <row r="562" spans="1:4">
      <c r="A562" s="67" t="s">
        <v>718</v>
      </c>
      <c r="B562" s="4"/>
      <c r="C562" s="81">
        <v>0</v>
      </c>
      <c r="D562" s="4"/>
    </row>
    <row r="563" spans="1:4">
      <c r="A563" s="67" t="s">
        <v>719</v>
      </c>
      <c r="B563" s="4">
        <v>-5.7965001840000001</v>
      </c>
      <c r="C563" s="81">
        <v>21.4</v>
      </c>
      <c r="D563" s="4">
        <v>-32.761493829999999</v>
      </c>
    </row>
    <row r="564" spans="1:4">
      <c r="A564" s="67" t="s">
        <v>720</v>
      </c>
      <c r="B564" s="4"/>
      <c r="C564" s="81">
        <v>0</v>
      </c>
      <c r="D564" s="4"/>
    </row>
    <row r="565" spans="1:4">
      <c r="A565" s="67" t="s">
        <v>721</v>
      </c>
      <c r="B565" s="4"/>
      <c r="C565" s="81">
        <v>0</v>
      </c>
      <c r="D565" s="4"/>
    </row>
    <row r="566" spans="1:4">
      <c r="A566" s="67" t="s">
        <v>722</v>
      </c>
      <c r="B566" s="4"/>
      <c r="C566" s="81">
        <v>0</v>
      </c>
      <c r="D566" s="4"/>
    </row>
    <row r="567" spans="1:4">
      <c r="A567" s="67" t="s">
        <v>723</v>
      </c>
      <c r="B567" s="4">
        <v>-3.1514094699999999</v>
      </c>
      <c r="C567" s="81">
        <v>11.3</v>
      </c>
      <c r="D567" s="4">
        <v>-13.631162639999999</v>
      </c>
    </row>
    <row r="568" spans="1:4">
      <c r="A568" s="67" t="s">
        <v>724</v>
      </c>
      <c r="B568" s="4">
        <v>-2.2082850390000002</v>
      </c>
      <c r="C568" s="81">
        <v>11.4</v>
      </c>
      <c r="D568" s="4">
        <v>-7.4661223999999997</v>
      </c>
    </row>
    <row r="569" spans="1:4">
      <c r="A569" s="67" t="s">
        <v>725</v>
      </c>
      <c r="B569" s="4"/>
      <c r="C569" s="81">
        <v>0</v>
      </c>
      <c r="D569" s="4"/>
    </row>
    <row r="570" spans="1:4">
      <c r="A570" s="67" t="s">
        <v>726</v>
      </c>
      <c r="B570" s="4"/>
      <c r="C570" s="81">
        <v>1.3</v>
      </c>
      <c r="D570" s="4"/>
    </row>
    <row r="571" spans="1:4">
      <c r="A571" s="67" t="s">
        <v>727</v>
      </c>
      <c r="B571" s="4">
        <v>-5.9263082200000001</v>
      </c>
      <c r="C571" s="81">
        <v>7.5</v>
      </c>
      <c r="D571" s="4">
        <v>-33.642495619999998</v>
      </c>
    </row>
    <row r="572" spans="1:4">
      <c r="A572" s="67" t="s">
        <v>728</v>
      </c>
      <c r="B572" s="4"/>
      <c r="C572" s="81">
        <v>0</v>
      </c>
      <c r="D572" s="4"/>
    </row>
    <row r="573" spans="1:4">
      <c r="A573" s="67" t="s">
        <v>729</v>
      </c>
      <c r="B573" s="4">
        <v>-10.582870679999999</v>
      </c>
      <c r="C573" s="81">
        <v>34.5</v>
      </c>
      <c r="D573" s="4">
        <v>-73.388703969999995</v>
      </c>
    </row>
    <row r="574" spans="1:4">
      <c r="A574" s="67" t="s">
        <v>730</v>
      </c>
      <c r="B574" s="4"/>
      <c r="C574" s="81">
        <v>0</v>
      </c>
      <c r="D574" s="4"/>
    </row>
    <row r="575" spans="1:4">
      <c r="A575" s="67" t="s">
        <v>731</v>
      </c>
      <c r="B575" s="4"/>
      <c r="C575" s="81">
        <v>0</v>
      </c>
      <c r="D575" s="4"/>
    </row>
    <row r="576" spans="1:4">
      <c r="A576" s="67" t="s">
        <v>732</v>
      </c>
      <c r="B576" s="4">
        <v>-4.3202470049999997</v>
      </c>
      <c r="C576" s="81">
        <v>3.2</v>
      </c>
      <c r="D576" s="4">
        <v>-22.29641887</v>
      </c>
    </row>
    <row r="577" spans="1:4">
      <c r="A577" s="67" t="s">
        <v>733</v>
      </c>
      <c r="B577" s="4">
        <v>-3.1732665350000002</v>
      </c>
      <c r="C577" s="81">
        <v>3.2</v>
      </c>
      <c r="D577" s="4">
        <v>-15.79251262</v>
      </c>
    </row>
    <row r="578" spans="1:4">
      <c r="A578" s="67" t="s">
        <v>734</v>
      </c>
      <c r="B578" s="4"/>
      <c r="C578" s="81">
        <v>0.5</v>
      </c>
      <c r="D578" s="4"/>
    </row>
    <row r="579" spans="1:4">
      <c r="A579" s="67" t="s">
        <v>735</v>
      </c>
      <c r="B579" s="4">
        <v>-4.2035254430000002</v>
      </c>
      <c r="C579" s="81">
        <v>46</v>
      </c>
      <c r="D579" s="4">
        <v>-17.489039470000002</v>
      </c>
    </row>
    <row r="580" spans="1:4">
      <c r="A580" s="67" t="s">
        <v>736</v>
      </c>
      <c r="B580" s="4">
        <v>-5.6437282670000002</v>
      </c>
      <c r="C580" s="81">
        <v>7.6</v>
      </c>
      <c r="D580" s="4">
        <v>-35.875201079999997</v>
      </c>
    </row>
    <row r="581" spans="1:4">
      <c r="A581" s="67" t="s">
        <v>737</v>
      </c>
      <c r="B581" s="4"/>
      <c r="C581" s="81">
        <v>0</v>
      </c>
      <c r="D581" s="4"/>
    </row>
    <row r="582" spans="1:4">
      <c r="A582" s="67" t="s">
        <v>738</v>
      </c>
      <c r="B582" s="4"/>
      <c r="C582" s="81">
        <v>0</v>
      </c>
      <c r="D582" s="4"/>
    </row>
    <row r="583" spans="1:4">
      <c r="A583" s="67" t="s">
        <v>739</v>
      </c>
      <c r="B583" s="4">
        <v>-3.388081675</v>
      </c>
      <c r="C583" s="81">
        <v>8.3000000000000007</v>
      </c>
      <c r="D583" s="4">
        <v>-14.423470439999999</v>
      </c>
    </row>
    <row r="584" spans="1:4">
      <c r="A584" s="67" t="s">
        <v>740</v>
      </c>
      <c r="B584" s="4">
        <v>-2.0529356010000002</v>
      </c>
      <c r="C584" s="81">
        <v>12</v>
      </c>
      <c r="D584" s="4">
        <v>-7.6268584779999999</v>
      </c>
    </row>
    <row r="585" spans="1:4">
      <c r="A585" s="67" t="s">
        <v>741</v>
      </c>
      <c r="B585" s="4">
        <v>0.73404584900000003</v>
      </c>
      <c r="C585" s="81">
        <v>1.9</v>
      </c>
      <c r="D585" s="4">
        <v>10.22343693</v>
      </c>
    </row>
    <row r="586" spans="1:4">
      <c r="A586" s="67" t="s">
        <v>742</v>
      </c>
      <c r="B586" s="4"/>
      <c r="C586" s="81">
        <v>0.3</v>
      </c>
      <c r="D586" s="4"/>
    </row>
    <row r="587" spans="1:4">
      <c r="A587" s="67" t="s">
        <v>743</v>
      </c>
      <c r="B587" s="4">
        <v>-2.966880916</v>
      </c>
      <c r="C587" s="81">
        <v>85.5</v>
      </c>
      <c r="D587" s="4">
        <v>-8.9621600249999993</v>
      </c>
    </row>
    <row r="588" spans="1:4">
      <c r="A588" s="67" t="s">
        <v>744</v>
      </c>
      <c r="B588" s="4">
        <v>-2.0151717740000001</v>
      </c>
      <c r="C588" s="81">
        <v>9.6999999999999993</v>
      </c>
      <c r="D588" s="4">
        <v>-2.70463852</v>
      </c>
    </row>
    <row r="589" spans="1:4">
      <c r="A589" s="67" t="s">
        <v>745</v>
      </c>
      <c r="B589" s="4">
        <v>-2.2983681360000001</v>
      </c>
      <c r="C589" s="81">
        <v>78.599999999999994</v>
      </c>
      <c r="D589" s="4">
        <v>-4.0118267420000002</v>
      </c>
    </row>
    <row r="590" spans="1:4">
      <c r="A590" s="67" t="s">
        <v>746</v>
      </c>
      <c r="B590" s="4">
        <v>-1.541341619</v>
      </c>
      <c r="C590" s="81">
        <v>14.5</v>
      </c>
      <c r="D590" s="4">
        <v>3.1570739570000002</v>
      </c>
    </row>
    <row r="591" spans="1:4">
      <c r="A591" s="67" t="s">
        <v>747</v>
      </c>
      <c r="B591" s="4"/>
      <c r="C591" s="81">
        <v>0</v>
      </c>
      <c r="D591" s="4"/>
    </row>
    <row r="592" spans="1:4">
      <c r="A592" s="67" t="s">
        <v>748</v>
      </c>
      <c r="B592" s="4">
        <v>-1.9945531750000001</v>
      </c>
      <c r="C592" s="81">
        <v>2.9</v>
      </c>
      <c r="D592" s="4">
        <v>-2.8021251459999998</v>
      </c>
    </row>
    <row r="593" spans="1:4">
      <c r="A593" s="67" t="s">
        <v>749</v>
      </c>
      <c r="B593" s="4"/>
      <c r="C593" s="81">
        <v>0</v>
      </c>
      <c r="D593" s="4"/>
    </row>
    <row r="594" spans="1:4">
      <c r="A594" s="67" t="s">
        <v>750</v>
      </c>
      <c r="B594" s="4"/>
      <c r="C594" s="81">
        <v>0</v>
      </c>
      <c r="D594" s="4"/>
    </row>
    <row r="595" spans="1:4">
      <c r="A595" s="67" t="s">
        <v>751</v>
      </c>
      <c r="B595" s="4">
        <v>-1.8942701550000001</v>
      </c>
      <c r="C595" s="81">
        <v>2.5</v>
      </c>
      <c r="D595" s="4">
        <v>-3.8884918499999999</v>
      </c>
    </row>
    <row r="596" spans="1:4">
      <c r="A596" s="67" t="s">
        <v>752</v>
      </c>
      <c r="B596" s="4">
        <v>-4.5520912180000002</v>
      </c>
      <c r="C596" s="81">
        <v>18.600000000000001</v>
      </c>
      <c r="D596" s="4">
        <v>-21.599660239999999</v>
      </c>
    </row>
    <row r="597" spans="1:4">
      <c r="A597" s="67" t="s">
        <v>753</v>
      </c>
      <c r="B597" s="4">
        <v>-4.7397243109999998</v>
      </c>
      <c r="C597" s="81">
        <v>8.6999999999999993</v>
      </c>
      <c r="D597" s="4">
        <v>-22.939013630000002</v>
      </c>
    </row>
    <row r="598" spans="1:4">
      <c r="A598" s="67" t="s">
        <v>754</v>
      </c>
      <c r="B598" s="4"/>
      <c r="C598" s="81">
        <v>0</v>
      </c>
      <c r="D598" s="4"/>
    </row>
    <row r="599" spans="1:4">
      <c r="A599" s="67" t="s">
        <v>755</v>
      </c>
      <c r="B599" s="4"/>
      <c r="C599" s="81">
        <v>1.4</v>
      </c>
      <c r="D599" s="4"/>
    </row>
    <row r="600" spans="1:4">
      <c r="A600" s="67" t="s">
        <v>756</v>
      </c>
      <c r="B600" s="4">
        <v>-15.865983719999999</v>
      </c>
      <c r="C600" s="81">
        <v>56</v>
      </c>
      <c r="D600" s="4">
        <v>-120.440044</v>
      </c>
    </row>
    <row r="601" spans="1:4">
      <c r="A601" s="67" t="s">
        <v>757</v>
      </c>
      <c r="B601" s="4">
        <v>-18.52774488</v>
      </c>
      <c r="C601" s="81">
        <v>12.2</v>
      </c>
      <c r="D601" s="4">
        <v>-141.22971140000001</v>
      </c>
    </row>
    <row r="602" spans="1:4">
      <c r="A602" s="67" t="s">
        <v>758</v>
      </c>
      <c r="B602" s="4"/>
      <c r="C602" s="81">
        <v>1</v>
      </c>
      <c r="D602" s="4"/>
    </row>
    <row r="603" spans="1:4">
      <c r="A603" s="67" t="s">
        <v>759</v>
      </c>
      <c r="B603" s="4">
        <v>-14.440414090000001</v>
      </c>
      <c r="C603" s="81">
        <v>3.4</v>
      </c>
      <c r="D603" s="4">
        <v>-107.4993717</v>
      </c>
    </row>
    <row r="604" spans="1:4">
      <c r="A604" s="67" t="s">
        <v>760</v>
      </c>
      <c r="B604" s="4">
        <v>-12.59345967</v>
      </c>
      <c r="C604" s="81">
        <v>55</v>
      </c>
      <c r="D604" s="4">
        <v>-87.616276470000003</v>
      </c>
    </row>
    <row r="605" spans="1:4">
      <c r="A605" s="67" t="s">
        <v>761</v>
      </c>
      <c r="B605" s="4"/>
      <c r="C605" s="81">
        <v>0</v>
      </c>
      <c r="D605" s="4"/>
    </row>
    <row r="606" spans="1:4">
      <c r="A606" s="67" t="s">
        <v>762</v>
      </c>
      <c r="B606" s="4"/>
      <c r="C606" s="81">
        <v>0</v>
      </c>
      <c r="D606" s="4"/>
    </row>
    <row r="607" spans="1:4">
      <c r="A607" s="67" t="s">
        <v>763</v>
      </c>
      <c r="B607" s="4"/>
      <c r="C607" s="81">
        <v>0</v>
      </c>
      <c r="D607" s="4"/>
    </row>
    <row r="608" spans="1:4">
      <c r="A608" s="67" t="s">
        <v>764</v>
      </c>
      <c r="B608" s="4">
        <v>-13.20324598</v>
      </c>
      <c r="C608" s="81">
        <v>5.6</v>
      </c>
      <c r="D608" s="4">
        <v>-96.670018450000001</v>
      </c>
    </row>
    <row r="609" spans="1:4">
      <c r="A609" s="67" t="s">
        <v>765</v>
      </c>
      <c r="B609" s="4">
        <v>-7.176979545</v>
      </c>
      <c r="C609" s="81">
        <v>33</v>
      </c>
      <c r="D609" s="4">
        <v>-46.231631640000003</v>
      </c>
    </row>
    <row r="610" spans="1:4">
      <c r="A610" s="67" t="s">
        <v>766</v>
      </c>
      <c r="B610" s="4"/>
      <c r="C610" s="81">
        <v>0.7</v>
      </c>
      <c r="D610" s="4"/>
    </row>
    <row r="611" spans="1:4">
      <c r="A611" s="67" t="s">
        <v>767</v>
      </c>
      <c r="B611" s="4">
        <v>-10.863073010000001</v>
      </c>
      <c r="C611" s="81">
        <v>72.5</v>
      </c>
      <c r="D611" s="4">
        <v>-77.37587302</v>
      </c>
    </row>
    <row r="612" spans="1:4">
      <c r="A612" s="67" t="s">
        <v>768</v>
      </c>
      <c r="B612" s="4">
        <v>-11.44421079</v>
      </c>
      <c r="C612" s="81">
        <v>19.5</v>
      </c>
      <c r="D612" s="4">
        <v>-87.717608709999993</v>
      </c>
    </row>
    <row r="613" spans="1:4">
      <c r="A613" s="67" t="s">
        <v>769</v>
      </c>
      <c r="B613" s="4">
        <v>-11.24432301</v>
      </c>
      <c r="C613" s="81">
        <v>27.6</v>
      </c>
      <c r="D613" s="4">
        <v>-78.066330629999996</v>
      </c>
    </row>
    <row r="614" spans="1:4">
      <c r="A614" s="67" t="s">
        <v>770</v>
      </c>
      <c r="B614" s="4">
        <v>-15.396077529999999</v>
      </c>
      <c r="C614" s="81">
        <v>6.2</v>
      </c>
      <c r="D614" s="4">
        <v>-110.3012665</v>
      </c>
    </row>
    <row r="615" spans="1:4">
      <c r="A615" s="67" t="s">
        <v>771</v>
      </c>
      <c r="B615" s="4">
        <v>-11.794873819999999</v>
      </c>
      <c r="C615" s="81">
        <v>23</v>
      </c>
      <c r="D615" s="4">
        <v>-97.110429769999996</v>
      </c>
    </row>
    <row r="616" spans="1:4">
      <c r="A616" s="67" t="s">
        <v>772</v>
      </c>
      <c r="B616" s="4">
        <v>-11.26809175</v>
      </c>
      <c r="C616" s="81">
        <v>13.5</v>
      </c>
      <c r="D616" s="4">
        <v>-80.448758569999995</v>
      </c>
    </row>
    <row r="617" spans="1:4">
      <c r="A617" s="67" t="s">
        <v>773</v>
      </c>
      <c r="B617" s="4">
        <v>-10.92207842</v>
      </c>
      <c r="C617" s="81">
        <v>26.2</v>
      </c>
      <c r="D617" s="4">
        <v>-76.489081380000002</v>
      </c>
    </row>
    <row r="618" spans="1:4">
      <c r="A618" s="67" t="s">
        <v>774</v>
      </c>
      <c r="B618" s="4">
        <v>-12.81339341</v>
      </c>
      <c r="C618" s="81">
        <v>19.5</v>
      </c>
      <c r="D618" s="4">
        <v>-99.061348899999999</v>
      </c>
    </row>
    <row r="619" spans="1:4">
      <c r="A619" s="67" t="s">
        <v>775</v>
      </c>
      <c r="B619" s="4">
        <v>-10.865147690000001</v>
      </c>
      <c r="C619" s="81">
        <v>8.3000000000000007</v>
      </c>
      <c r="D619" s="4">
        <v>-82.445852149999993</v>
      </c>
    </row>
    <row r="620" spans="1:4">
      <c r="A620" s="67" t="s">
        <v>776</v>
      </c>
      <c r="B620" s="4">
        <v>-9.9916715039999993</v>
      </c>
      <c r="C620" s="81">
        <v>52</v>
      </c>
      <c r="D620" s="4">
        <v>-67.65249738</v>
      </c>
    </row>
    <row r="621" spans="1:4">
      <c r="A621" s="67" t="s">
        <v>777</v>
      </c>
      <c r="B621" s="4"/>
      <c r="C621" s="81">
        <v>1</v>
      </c>
      <c r="D621" s="4"/>
    </row>
    <row r="622" spans="1:4">
      <c r="A622" s="67" t="s">
        <v>778</v>
      </c>
      <c r="B622" s="4">
        <v>-4.5919218199999996</v>
      </c>
      <c r="C622" s="81">
        <v>20.6</v>
      </c>
      <c r="D622" s="4">
        <v>-27.107101230000001</v>
      </c>
    </row>
    <row r="623" spans="1:4">
      <c r="A623" s="67" t="s">
        <v>779</v>
      </c>
      <c r="B623" s="4">
        <v>-5.0545590120000004</v>
      </c>
      <c r="C623" s="81">
        <v>32.700000000000003</v>
      </c>
      <c r="D623" s="4">
        <v>-26.65512416</v>
      </c>
    </row>
    <row r="624" spans="1:4">
      <c r="A624" s="67" t="s">
        <v>780</v>
      </c>
      <c r="B624" s="4">
        <v>-5.3262769079999996</v>
      </c>
      <c r="C624" s="81">
        <v>17.100000000000001</v>
      </c>
      <c r="D624" s="4">
        <v>-28.864591430000001</v>
      </c>
    </row>
    <row r="625" spans="1:4">
      <c r="A625" s="67" t="s">
        <v>781</v>
      </c>
      <c r="B625" s="4"/>
      <c r="C625" s="81">
        <v>0</v>
      </c>
      <c r="D625" s="4"/>
    </row>
    <row r="626" spans="1:4">
      <c r="A626" s="67" t="s">
        <v>782</v>
      </c>
      <c r="B626" s="4"/>
      <c r="C626" s="81">
        <v>0.2</v>
      </c>
      <c r="D626" s="4"/>
    </row>
    <row r="627" spans="1:4">
      <c r="A627" s="67" t="s">
        <v>783</v>
      </c>
      <c r="B627" s="4"/>
      <c r="C627" s="81">
        <v>0</v>
      </c>
      <c r="D627" s="4"/>
    </row>
    <row r="628" spans="1:4">
      <c r="A628" s="67" t="s">
        <v>784</v>
      </c>
      <c r="B628" s="4">
        <v>-5.4048873229999996</v>
      </c>
      <c r="C628" s="81">
        <v>37.1</v>
      </c>
      <c r="D628" s="4">
        <v>-27.380986579999998</v>
      </c>
    </row>
    <row r="629" spans="1:4">
      <c r="A629" s="67" t="s">
        <v>785</v>
      </c>
      <c r="B629" s="4">
        <v>-7.5311255849999998</v>
      </c>
      <c r="C629" s="81">
        <v>40.200000000000003</v>
      </c>
      <c r="D629" s="4">
        <v>-50.758306390000001</v>
      </c>
    </row>
    <row r="630" spans="1:4">
      <c r="A630" s="67" t="s">
        <v>786</v>
      </c>
      <c r="B630" s="4">
        <v>-11.58475651</v>
      </c>
      <c r="C630" s="81">
        <v>9.4</v>
      </c>
      <c r="D630" s="4">
        <v>-84.208210579999999</v>
      </c>
    </row>
    <row r="631" spans="1:4">
      <c r="A631" s="67" t="s">
        <v>787</v>
      </c>
      <c r="B631" s="4">
        <v>-11.53228421</v>
      </c>
      <c r="C631" s="81">
        <v>5</v>
      </c>
      <c r="D631" s="4">
        <v>-88.810072360000007</v>
      </c>
    </row>
    <row r="632" spans="1:4">
      <c r="A632" s="67" t="s">
        <v>788</v>
      </c>
      <c r="B632" s="4">
        <v>-12.844968189999999</v>
      </c>
      <c r="C632" s="81">
        <v>48.5</v>
      </c>
      <c r="D632" s="4">
        <v>-93.4860221</v>
      </c>
    </row>
    <row r="633" spans="1:4">
      <c r="A633" s="67" t="s">
        <v>789</v>
      </c>
      <c r="B633" s="4">
        <v>-11.27482384</v>
      </c>
      <c r="C633" s="81">
        <v>5.0999999999999996</v>
      </c>
      <c r="D633" s="4">
        <v>-84.64375536</v>
      </c>
    </row>
    <row r="634" spans="1:4">
      <c r="A634" s="67" t="s">
        <v>790</v>
      </c>
      <c r="B634" s="4">
        <v>-11.31534553</v>
      </c>
      <c r="C634" s="81">
        <v>86.9</v>
      </c>
      <c r="D634" s="4">
        <v>-76.259102630000001</v>
      </c>
    </row>
    <row r="635" spans="1:4">
      <c r="A635" s="67" t="s">
        <v>791</v>
      </c>
      <c r="B635" s="4"/>
      <c r="C635" s="81">
        <v>0</v>
      </c>
      <c r="D635" s="4"/>
    </row>
    <row r="636" spans="1:4">
      <c r="A636" s="67" t="s">
        <v>792</v>
      </c>
      <c r="B636" s="4">
        <v>-10.67450959</v>
      </c>
      <c r="C636" s="81">
        <v>16.399999999999999</v>
      </c>
      <c r="D636" s="4">
        <v>-72.969880840000002</v>
      </c>
    </row>
    <row r="637" spans="1:4">
      <c r="A637" s="67" t="s">
        <v>793</v>
      </c>
      <c r="B637" s="4"/>
      <c r="C637" s="81">
        <v>1</v>
      </c>
      <c r="D637" s="4"/>
    </row>
    <row r="638" spans="1:4">
      <c r="A638" s="67" t="s">
        <v>794</v>
      </c>
      <c r="B638" s="4"/>
      <c r="C638" s="81">
        <v>0.8</v>
      </c>
      <c r="D638" s="4"/>
    </row>
    <row r="639" spans="1:4">
      <c r="A639" s="67" t="s">
        <v>795</v>
      </c>
      <c r="B639" s="4">
        <v>-9.9982685320000009</v>
      </c>
      <c r="C639" s="81">
        <v>20.3</v>
      </c>
      <c r="D639" s="4">
        <v>-71.190427099999994</v>
      </c>
    </row>
    <row r="640" spans="1:4">
      <c r="A640" s="67" t="s">
        <v>796</v>
      </c>
      <c r="B640" s="4">
        <v>-13.95832661</v>
      </c>
      <c r="C640" s="81">
        <v>8</v>
      </c>
      <c r="D640" s="4">
        <v>-104.84492229999999</v>
      </c>
    </row>
    <row r="641" spans="1:4">
      <c r="A641" s="67" t="s">
        <v>797</v>
      </c>
      <c r="B641" s="4"/>
      <c r="C641" s="81">
        <v>0</v>
      </c>
      <c r="D641" s="4"/>
    </row>
    <row r="642" spans="1:4">
      <c r="A642" s="67" t="s">
        <v>798</v>
      </c>
      <c r="B642" s="4">
        <v>-11.274709870000001</v>
      </c>
      <c r="C642" s="81">
        <v>66.2</v>
      </c>
      <c r="D642" s="4">
        <v>-77.83504619</v>
      </c>
    </row>
    <row r="643" spans="1:4">
      <c r="A643" s="67" t="s">
        <v>799</v>
      </c>
      <c r="B643" s="4"/>
      <c r="C643" s="81">
        <v>0</v>
      </c>
      <c r="D643" s="4"/>
    </row>
    <row r="644" spans="1:4">
      <c r="A644" s="67" t="s">
        <v>800</v>
      </c>
      <c r="B644" s="4">
        <v>-7.8384680160000002</v>
      </c>
      <c r="C644" s="81">
        <v>15.8</v>
      </c>
      <c r="D644" s="4">
        <v>-54.504705870000002</v>
      </c>
    </row>
    <row r="645" spans="1:4">
      <c r="A645" s="67" t="s">
        <v>801</v>
      </c>
      <c r="B645" s="4"/>
      <c r="C645" s="81">
        <v>0</v>
      </c>
      <c r="D645" s="4"/>
    </row>
    <row r="646" spans="1:4">
      <c r="A646" s="67" t="s">
        <v>802</v>
      </c>
      <c r="B646" s="4">
        <v>-12.55453588</v>
      </c>
      <c r="C646" s="81">
        <v>37.799999999999997</v>
      </c>
      <c r="D646" s="4">
        <v>-93.000039740000005</v>
      </c>
    </row>
    <row r="647" spans="1:4">
      <c r="A647" s="67" t="s">
        <v>803</v>
      </c>
      <c r="B647" s="4">
        <v>-9.4450946850000008</v>
      </c>
      <c r="C647" s="81">
        <v>20.100000000000001</v>
      </c>
      <c r="D647" s="4">
        <v>-67.430138760000006</v>
      </c>
    </row>
    <row r="648" spans="1:4">
      <c r="A648" s="67" t="s">
        <v>804</v>
      </c>
      <c r="B648" s="4">
        <v>-6.1395071449999996</v>
      </c>
      <c r="C648" s="81">
        <v>11.4</v>
      </c>
      <c r="D648" s="4">
        <v>-37.671826529999997</v>
      </c>
    </row>
    <row r="649" spans="1:4">
      <c r="A649" s="67" t="s">
        <v>805</v>
      </c>
      <c r="B649" s="4">
        <v>-3.945703264</v>
      </c>
      <c r="C649" s="81">
        <v>9.1999999999999993</v>
      </c>
      <c r="D649" s="4">
        <v>-20.289684659999999</v>
      </c>
    </row>
    <row r="650" spans="1:4">
      <c r="A650" s="67" t="s">
        <v>806</v>
      </c>
      <c r="B650" s="4">
        <v>-6.1597316549999999</v>
      </c>
      <c r="C650" s="81">
        <v>22.4</v>
      </c>
      <c r="D650" s="4">
        <v>-38.370977519999997</v>
      </c>
    </row>
    <row r="651" spans="1:4">
      <c r="A651" s="67" t="s">
        <v>807</v>
      </c>
      <c r="B651" s="4">
        <v>-10.98758372</v>
      </c>
      <c r="C651" s="81">
        <v>5</v>
      </c>
      <c r="D651" s="4">
        <v>-75.997096740000003</v>
      </c>
    </row>
    <row r="652" spans="1:4">
      <c r="A652" s="67" t="s">
        <v>808</v>
      </c>
      <c r="B652" s="4">
        <v>-8.3480495979999993</v>
      </c>
      <c r="C652" s="81">
        <v>15</v>
      </c>
      <c r="D652" s="4">
        <v>-54.792329019999997</v>
      </c>
    </row>
    <row r="653" spans="1:4">
      <c r="A653" s="67" t="s">
        <v>809</v>
      </c>
      <c r="B653" s="4">
        <v>-3.4796259100000002</v>
      </c>
      <c r="C653" s="81">
        <v>7.4</v>
      </c>
      <c r="D653" s="4">
        <v>-12.89229403</v>
      </c>
    </row>
    <row r="654" spans="1:4">
      <c r="A654" s="67" t="s">
        <v>810</v>
      </c>
      <c r="B654" s="4">
        <v>-4.9603553290000004</v>
      </c>
      <c r="C654" s="81">
        <v>11.8</v>
      </c>
      <c r="D654" s="4">
        <v>-26.33502125</v>
      </c>
    </row>
    <row r="655" spans="1:4">
      <c r="A655" s="67" t="s">
        <v>811</v>
      </c>
      <c r="B655" s="4"/>
      <c r="C655" s="81">
        <v>0</v>
      </c>
      <c r="D655" s="4"/>
    </row>
    <row r="656" spans="1:4">
      <c r="A656" s="67" t="s">
        <v>812</v>
      </c>
      <c r="B656" s="4"/>
      <c r="C656" s="81">
        <v>0</v>
      </c>
      <c r="D656" s="4"/>
    </row>
    <row r="657" spans="1:4">
      <c r="A657" s="67" t="s">
        <v>813</v>
      </c>
      <c r="B657" s="4">
        <v>-8.2665214549999995</v>
      </c>
      <c r="C657" s="81">
        <v>6.9</v>
      </c>
      <c r="D657" s="4">
        <v>-50.950744239999999</v>
      </c>
    </row>
    <row r="658" spans="1:4">
      <c r="A658" s="67" t="s">
        <v>814</v>
      </c>
      <c r="B658" s="4">
        <v>-6.666574239</v>
      </c>
      <c r="C658" s="81">
        <v>7.5</v>
      </c>
      <c r="D658" s="4">
        <v>-44.10394316</v>
      </c>
    </row>
    <row r="659" spans="1:4">
      <c r="A659" s="67" t="s">
        <v>815</v>
      </c>
      <c r="B659" s="4"/>
      <c r="C659" s="81">
        <v>0.8</v>
      </c>
      <c r="D659" s="4"/>
    </row>
    <row r="660" spans="1:4">
      <c r="A660" s="67" t="s">
        <v>816</v>
      </c>
      <c r="B660" s="4">
        <v>-8.1364788850000007</v>
      </c>
      <c r="C660" s="81">
        <v>40.299999999999997</v>
      </c>
      <c r="D660" s="4">
        <v>-56.853019959999997</v>
      </c>
    </row>
    <row r="661" spans="1:4">
      <c r="A661" s="67" t="s">
        <v>817</v>
      </c>
      <c r="B661" s="4">
        <v>-7.9136605299999996</v>
      </c>
      <c r="C661" s="81">
        <v>11.8</v>
      </c>
      <c r="D661" s="4">
        <v>-48.632957330000004</v>
      </c>
    </row>
    <row r="662" spans="1:4">
      <c r="A662" s="67" t="s">
        <v>818</v>
      </c>
      <c r="B662" s="4">
        <v>-8.1737230420000007</v>
      </c>
      <c r="C662" s="81">
        <v>55</v>
      </c>
      <c r="D662" s="4">
        <v>-50.116673769999998</v>
      </c>
    </row>
    <row r="663" spans="1:4">
      <c r="A663" s="67" t="s">
        <v>819</v>
      </c>
      <c r="B663" s="4">
        <v>-8.4042620679999995</v>
      </c>
      <c r="C663" s="81">
        <v>12</v>
      </c>
      <c r="D663" s="4">
        <v>-57.306298089999999</v>
      </c>
    </row>
    <row r="664" spans="1:4">
      <c r="A664" s="67" t="s">
        <v>820</v>
      </c>
      <c r="B664" s="4">
        <v>-10.02347222</v>
      </c>
      <c r="C664" s="81">
        <v>9</v>
      </c>
      <c r="D664" s="4">
        <v>-78.924523199999996</v>
      </c>
    </row>
    <row r="665" spans="1:4">
      <c r="A665" s="67" t="s">
        <v>821</v>
      </c>
      <c r="B665" s="4"/>
      <c r="C665" s="81">
        <v>0</v>
      </c>
      <c r="D665" s="4"/>
    </row>
    <row r="666" spans="1:4">
      <c r="A666" s="67" t="s">
        <v>822</v>
      </c>
      <c r="B666" s="4">
        <v>-11.289436520000001</v>
      </c>
      <c r="C666" s="81">
        <v>2.6</v>
      </c>
      <c r="D666" s="4">
        <v>-83.29863211</v>
      </c>
    </row>
    <row r="667" spans="1:4">
      <c r="A667" s="67" t="s">
        <v>823</v>
      </c>
      <c r="B667" s="4"/>
      <c r="C667" s="81">
        <v>0</v>
      </c>
      <c r="D667" s="4"/>
    </row>
    <row r="668" spans="1:4">
      <c r="A668" s="67" t="s">
        <v>824</v>
      </c>
      <c r="B668" s="4"/>
      <c r="C668" s="81">
        <v>0</v>
      </c>
      <c r="D668" s="4"/>
    </row>
    <row r="669" spans="1:4">
      <c r="A669" s="67" t="s">
        <v>825</v>
      </c>
      <c r="B669" s="4"/>
      <c r="C669" s="81">
        <v>0</v>
      </c>
      <c r="D669" s="4"/>
    </row>
    <row r="670" spans="1:4">
      <c r="A670" s="67" t="s">
        <v>826</v>
      </c>
      <c r="B670" s="4">
        <v>-5.0250212339999996</v>
      </c>
      <c r="C670" s="81">
        <v>5</v>
      </c>
      <c r="D670" s="4">
        <v>-29.69879104</v>
      </c>
    </row>
    <row r="671" spans="1:4">
      <c r="A671" s="67" t="s">
        <v>827</v>
      </c>
      <c r="B671" s="4"/>
      <c r="C671" s="81">
        <v>0</v>
      </c>
      <c r="D671" s="4"/>
    </row>
    <row r="672" spans="1:4">
      <c r="A672" s="67" t="s">
        <v>828</v>
      </c>
      <c r="B672" s="4">
        <v>-8.1677557000000007</v>
      </c>
      <c r="C672" s="81">
        <v>19.2</v>
      </c>
      <c r="D672" s="4">
        <v>-52.921598160000002</v>
      </c>
    </row>
    <row r="673" spans="1:4">
      <c r="A673" s="67" t="s">
        <v>829</v>
      </c>
      <c r="B673" s="4"/>
      <c r="C673" s="81">
        <v>0</v>
      </c>
      <c r="D673" s="4"/>
    </row>
    <row r="674" spans="1:4">
      <c r="A674" s="67" t="s">
        <v>830</v>
      </c>
      <c r="B674" s="4"/>
      <c r="C674" s="81">
        <v>0</v>
      </c>
      <c r="D674" s="4"/>
    </row>
    <row r="675" spans="1:4">
      <c r="A675" s="67" t="s">
        <v>831</v>
      </c>
      <c r="B675" s="4"/>
      <c r="C675" s="81">
        <v>0</v>
      </c>
      <c r="D675" s="4"/>
    </row>
    <row r="676" spans="1:4">
      <c r="A676" s="67" t="s">
        <v>832</v>
      </c>
      <c r="B676" s="4"/>
      <c r="C676" s="81">
        <v>0</v>
      </c>
      <c r="D676" s="4"/>
    </row>
    <row r="677" spans="1:4">
      <c r="A677" s="67" t="s">
        <v>833</v>
      </c>
      <c r="B677" s="4"/>
      <c r="C677" s="81">
        <v>0</v>
      </c>
      <c r="D677" s="4"/>
    </row>
    <row r="678" spans="1:4">
      <c r="A678" s="67" t="s">
        <v>834</v>
      </c>
      <c r="B678" s="4"/>
      <c r="C678" s="81">
        <v>0</v>
      </c>
      <c r="D678" s="4"/>
    </row>
    <row r="679" spans="1:4">
      <c r="A679" s="67" t="s">
        <v>835</v>
      </c>
      <c r="B679" s="4"/>
      <c r="C679" s="81">
        <v>0.5</v>
      </c>
      <c r="D679" s="4"/>
    </row>
    <row r="680" spans="1:4">
      <c r="A680" s="67" t="s">
        <v>836</v>
      </c>
      <c r="B680" s="4">
        <v>-3.71411281</v>
      </c>
      <c r="C680" s="81">
        <v>1.8</v>
      </c>
      <c r="D680" s="4">
        <v>-24.786547389999999</v>
      </c>
    </row>
    <row r="681" spans="1:4">
      <c r="A681" s="67" t="s">
        <v>837</v>
      </c>
      <c r="B681" s="4">
        <v>-5.5374437470000002</v>
      </c>
      <c r="C681" s="81">
        <v>15</v>
      </c>
      <c r="D681" s="4">
        <v>-39.214833839999997</v>
      </c>
    </row>
    <row r="682" spans="1:4">
      <c r="A682" s="67" t="s">
        <v>838</v>
      </c>
      <c r="B682" s="4"/>
      <c r="C682" s="81">
        <v>0</v>
      </c>
      <c r="D682" s="4"/>
    </row>
    <row r="683" spans="1:4">
      <c r="A683" s="67" t="s">
        <v>839</v>
      </c>
      <c r="B683" s="4"/>
      <c r="C683" s="81">
        <v>0</v>
      </c>
      <c r="D683" s="4"/>
    </row>
    <row r="684" spans="1:4">
      <c r="A684" s="67" t="s">
        <v>840</v>
      </c>
      <c r="B684" s="4">
        <v>-5.8044824159999999</v>
      </c>
      <c r="C684" s="81">
        <v>27.4</v>
      </c>
      <c r="D684" s="4">
        <v>-30.660423179999999</v>
      </c>
    </row>
    <row r="685" spans="1:4">
      <c r="A685" s="67" t="s">
        <v>841</v>
      </c>
      <c r="B685" s="4">
        <v>-3.598325021</v>
      </c>
      <c r="C685" s="81">
        <v>9</v>
      </c>
      <c r="D685" s="4">
        <v>-12.36200618</v>
      </c>
    </row>
    <row r="686" spans="1:4">
      <c r="A686" s="67" t="s">
        <v>842</v>
      </c>
      <c r="B686" s="4">
        <v>-3.9132582490000001</v>
      </c>
      <c r="C686" s="81">
        <v>54.6</v>
      </c>
      <c r="D686" s="4">
        <v>-28.14565601</v>
      </c>
    </row>
    <row r="687" spans="1:4">
      <c r="A687" s="67" t="s">
        <v>843</v>
      </c>
      <c r="B687" s="4"/>
      <c r="C687" s="81">
        <v>0.7</v>
      </c>
      <c r="D687" s="4"/>
    </row>
    <row r="688" spans="1:4">
      <c r="A688" s="67" t="s">
        <v>844</v>
      </c>
      <c r="B688" s="4"/>
      <c r="C688" s="81">
        <v>0</v>
      </c>
      <c r="D688" s="4"/>
    </row>
    <row r="689" spans="1:4">
      <c r="A689" s="67" t="s">
        <v>845</v>
      </c>
      <c r="B689" s="4"/>
      <c r="C689" s="81">
        <v>0</v>
      </c>
      <c r="D689" s="4"/>
    </row>
    <row r="690" spans="1:4">
      <c r="A690" s="67" t="s">
        <v>846</v>
      </c>
      <c r="B690" s="4"/>
      <c r="C690" s="81">
        <v>0</v>
      </c>
      <c r="D690" s="4"/>
    </row>
    <row r="691" spans="1:4">
      <c r="A691" s="67" t="s">
        <v>847</v>
      </c>
      <c r="B691" s="4">
        <v>-2.0371555159999999</v>
      </c>
      <c r="C691" s="81">
        <v>41.7</v>
      </c>
      <c r="D691" s="4">
        <v>-7.9404403600000002</v>
      </c>
    </row>
    <row r="692" spans="1:4">
      <c r="A692" s="67" t="s">
        <v>848</v>
      </c>
      <c r="B692" s="4"/>
      <c r="C692" s="81">
        <v>0</v>
      </c>
      <c r="D692" s="4"/>
    </row>
    <row r="693" spans="1:4">
      <c r="A693" s="67" t="s">
        <v>849</v>
      </c>
      <c r="B693" s="4"/>
      <c r="C693" s="81">
        <v>0</v>
      </c>
      <c r="D693" s="4"/>
    </row>
    <row r="694" spans="1:4">
      <c r="A694" s="67" t="s">
        <v>850</v>
      </c>
      <c r="B694" s="4"/>
      <c r="C694" s="81">
        <v>0</v>
      </c>
      <c r="D694" s="4"/>
    </row>
    <row r="695" spans="1:4">
      <c r="A695" s="67" t="s">
        <v>851</v>
      </c>
      <c r="B695" s="4">
        <v>-5.0252499420000003</v>
      </c>
      <c r="C695" s="81">
        <v>33.200000000000003</v>
      </c>
      <c r="D695" s="4">
        <v>-26.221105739999999</v>
      </c>
    </row>
    <row r="696" spans="1:4">
      <c r="A696" s="67" t="s">
        <v>852</v>
      </c>
      <c r="B696" s="4"/>
      <c r="C696" s="81">
        <v>0</v>
      </c>
      <c r="D696" s="4"/>
    </row>
    <row r="697" spans="1:4">
      <c r="A697" s="67" t="s">
        <v>853</v>
      </c>
      <c r="B697" s="4"/>
      <c r="C697" s="81">
        <v>0</v>
      </c>
      <c r="D697" s="4"/>
    </row>
    <row r="698" spans="1:4">
      <c r="A698" s="67" t="s">
        <v>854</v>
      </c>
      <c r="B698" s="4">
        <v>-6.1681338500000003</v>
      </c>
      <c r="C698" s="81">
        <v>6.6</v>
      </c>
      <c r="D698" s="4">
        <v>-36.934393829999998</v>
      </c>
    </row>
    <row r="699" spans="1:4">
      <c r="A699" s="67" t="s">
        <v>855</v>
      </c>
      <c r="B699" s="4">
        <v>-9.1875584890000006</v>
      </c>
      <c r="C699" s="81">
        <v>8.6</v>
      </c>
      <c r="D699" s="4">
        <v>-59.746691570000003</v>
      </c>
    </row>
    <row r="700" spans="1:4">
      <c r="A700" s="67" t="s">
        <v>856</v>
      </c>
      <c r="B700" s="4">
        <v>-7.2560275479999996</v>
      </c>
      <c r="C700" s="81">
        <v>23.5</v>
      </c>
      <c r="D700" s="4">
        <v>-46.317875559999997</v>
      </c>
    </row>
    <row r="701" spans="1:4">
      <c r="A701" s="67" t="s">
        <v>857</v>
      </c>
      <c r="B701" s="4">
        <v>-5.4295498310000001</v>
      </c>
      <c r="C701" s="81">
        <v>2.6</v>
      </c>
      <c r="D701" s="4">
        <v>-33.442144939999999</v>
      </c>
    </row>
    <row r="702" spans="1:4">
      <c r="A702" s="67" t="s">
        <v>858</v>
      </c>
      <c r="B702" s="4">
        <v>-8.4618264449999998</v>
      </c>
      <c r="C702" s="81">
        <v>15.4</v>
      </c>
      <c r="D702" s="4">
        <v>-49.575977760000001</v>
      </c>
    </row>
    <row r="703" spans="1:4">
      <c r="A703" s="67" t="s">
        <v>859</v>
      </c>
      <c r="B703" s="4">
        <v>-7.3412968330000004</v>
      </c>
      <c r="C703" s="81">
        <v>18</v>
      </c>
      <c r="D703" s="4">
        <v>-45.901144070000001</v>
      </c>
    </row>
    <row r="704" spans="1:4">
      <c r="A704" s="67" t="s">
        <v>860</v>
      </c>
      <c r="B704" s="4"/>
      <c r="C704" s="81">
        <v>0</v>
      </c>
      <c r="D704" s="4"/>
    </row>
    <row r="705" spans="1:4">
      <c r="A705" s="67" t="s">
        <v>861</v>
      </c>
      <c r="B705" s="4">
        <v>-5.7282601570000002</v>
      </c>
      <c r="C705" s="81">
        <v>11</v>
      </c>
      <c r="D705" s="4">
        <v>-30.577571989999999</v>
      </c>
    </row>
    <row r="706" spans="1:4">
      <c r="A706" s="67" t="s">
        <v>862</v>
      </c>
      <c r="B706" s="4">
        <v>-3.9214725170000002</v>
      </c>
      <c r="C706" s="81">
        <v>4.4000000000000004</v>
      </c>
      <c r="D706" s="4">
        <v>-21.430149750000002</v>
      </c>
    </row>
    <row r="707" spans="1:4">
      <c r="A707" s="67" t="s">
        <v>863</v>
      </c>
      <c r="B707" s="4">
        <v>-6.5441835250000002</v>
      </c>
      <c r="C707" s="81">
        <v>20.5</v>
      </c>
      <c r="D707" s="4">
        <v>-39.091283369999999</v>
      </c>
    </row>
    <row r="708" spans="1:4">
      <c r="A708" s="67" t="s">
        <v>864</v>
      </c>
      <c r="B708" s="4">
        <v>-10.554007670000001</v>
      </c>
      <c r="C708" s="81">
        <v>71.3</v>
      </c>
      <c r="D708" s="4">
        <v>-72.941942069999996</v>
      </c>
    </row>
    <row r="709" spans="1:4">
      <c r="A709" s="67" t="s">
        <v>865</v>
      </c>
      <c r="B709" s="4">
        <v>-13.775777570000001</v>
      </c>
      <c r="C709" s="81">
        <v>11.8</v>
      </c>
      <c r="D709" s="4">
        <v>-99.33724574</v>
      </c>
    </row>
    <row r="710" spans="1:4">
      <c r="A710" s="67" t="s">
        <v>866</v>
      </c>
      <c r="B710" s="4">
        <v>-15.942305620000001</v>
      </c>
      <c r="C710" s="81">
        <v>34.299999999999997</v>
      </c>
      <c r="D710" s="4">
        <v>-115.09712570000001</v>
      </c>
    </row>
    <row r="711" spans="1:4">
      <c r="A711" s="67" t="s">
        <v>867</v>
      </c>
      <c r="B711" s="4">
        <v>-18.29495807</v>
      </c>
      <c r="C711" s="81">
        <v>23.4</v>
      </c>
      <c r="D711" s="4">
        <v>-138.50571529999999</v>
      </c>
    </row>
    <row r="712" spans="1:4">
      <c r="A712" s="67" t="s">
        <v>868</v>
      </c>
      <c r="B712" s="4"/>
      <c r="C712" s="81">
        <v>0</v>
      </c>
      <c r="D712" s="4"/>
    </row>
    <row r="713" spans="1:4">
      <c r="A713" s="67" t="s">
        <v>869</v>
      </c>
      <c r="B713" s="4"/>
      <c r="C713" s="81">
        <v>0</v>
      </c>
      <c r="D713" s="4"/>
    </row>
    <row r="714" spans="1:4">
      <c r="A714" s="67" t="s">
        <v>870</v>
      </c>
      <c r="B714" s="4">
        <v>-12.574087820000001</v>
      </c>
      <c r="C714" s="81">
        <v>7.9</v>
      </c>
      <c r="D714" s="4">
        <v>-93.258137219999995</v>
      </c>
    </row>
    <row r="715" spans="1:4">
      <c r="A715" s="67" t="s">
        <v>871</v>
      </c>
      <c r="B715" s="4"/>
      <c r="C715" s="81">
        <v>5</v>
      </c>
      <c r="D715" s="4"/>
    </row>
    <row r="716" spans="1:4">
      <c r="A716" s="67" t="s">
        <v>872</v>
      </c>
      <c r="B716" s="4"/>
      <c r="C716" s="81">
        <v>0</v>
      </c>
      <c r="D716" s="4"/>
    </row>
    <row r="717" spans="1:4">
      <c r="A717" s="67" t="s">
        <v>873</v>
      </c>
      <c r="B717" s="4"/>
      <c r="C717" s="81">
        <v>25.4</v>
      </c>
      <c r="D717" s="4"/>
    </row>
    <row r="718" spans="1:4">
      <c r="A718" s="67" t="s">
        <v>874</v>
      </c>
      <c r="B718" s="4"/>
      <c r="C718" s="81">
        <v>0</v>
      </c>
      <c r="D718" s="4"/>
    </row>
    <row r="719" spans="1:4">
      <c r="A719" s="67" t="s">
        <v>875</v>
      </c>
      <c r="B719" s="4"/>
      <c r="C719" s="81">
        <v>0</v>
      </c>
      <c r="D719" s="4"/>
    </row>
    <row r="720" spans="1:4">
      <c r="A720" s="67" t="s">
        <v>876</v>
      </c>
      <c r="B720" s="4"/>
      <c r="C720" s="81">
        <v>0</v>
      </c>
      <c r="D720" s="4"/>
    </row>
    <row r="721" spans="1:4">
      <c r="A721" s="67" t="s">
        <v>877</v>
      </c>
      <c r="B721" s="4"/>
      <c r="C721" s="81">
        <v>0.4</v>
      </c>
      <c r="D721" s="4"/>
    </row>
    <row r="722" spans="1:4">
      <c r="A722" s="67" t="s">
        <v>878</v>
      </c>
      <c r="B722" s="4"/>
      <c r="C722" s="81">
        <v>39</v>
      </c>
      <c r="D722" s="4"/>
    </row>
    <row r="723" spans="1:4">
      <c r="A723" s="67" t="s">
        <v>879</v>
      </c>
      <c r="B723" s="4"/>
      <c r="C723" s="81">
        <v>0</v>
      </c>
      <c r="D723" s="4"/>
    </row>
    <row r="724" spans="1:4">
      <c r="A724" s="67" t="s">
        <v>880</v>
      </c>
      <c r="B724" s="4"/>
      <c r="C724" s="81">
        <v>6.5</v>
      </c>
      <c r="D724" s="4"/>
    </row>
    <row r="725" spans="1:4">
      <c r="A725" s="67" t="s">
        <v>881</v>
      </c>
      <c r="B725" s="4"/>
      <c r="C725" s="81">
        <v>0</v>
      </c>
      <c r="D725" s="4"/>
    </row>
    <row r="726" spans="1:4">
      <c r="A726" s="67" t="s">
        <v>882</v>
      </c>
      <c r="B726" s="4"/>
      <c r="C726" s="81">
        <v>0</v>
      </c>
      <c r="D726" s="4"/>
    </row>
    <row r="727" spans="1:4">
      <c r="A727" s="67" t="s">
        <v>883</v>
      </c>
      <c r="B727" s="4"/>
      <c r="C727" s="81">
        <v>5.8</v>
      </c>
      <c r="D727" s="4"/>
    </row>
    <row r="728" spans="1:4">
      <c r="A728" s="67" t="s">
        <v>884</v>
      </c>
      <c r="B728" s="4"/>
      <c r="C728" s="81">
        <v>45.6</v>
      </c>
      <c r="D728" s="4"/>
    </row>
    <row r="729" spans="1:4">
      <c r="A729" s="67" t="s">
        <v>885</v>
      </c>
      <c r="B729" s="4"/>
      <c r="C729" s="81">
        <v>37.799999999999997</v>
      </c>
      <c r="D729" s="4"/>
    </row>
    <row r="730" spans="1:4">
      <c r="A730" s="67" t="s">
        <v>886</v>
      </c>
      <c r="B730" s="4"/>
      <c r="C730" s="81">
        <v>0</v>
      </c>
      <c r="D730" s="4"/>
    </row>
    <row r="731" spans="1:4">
      <c r="A731" s="67" t="s">
        <v>887</v>
      </c>
      <c r="B731" s="4"/>
      <c r="C731" s="81">
        <v>5.4</v>
      </c>
      <c r="D731" s="4"/>
    </row>
    <row r="732" spans="1:4">
      <c r="A732" s="67" t="s">
        <v>888</v>
      </c>
      <c r="B732" s="4"/>
      <c r="C732" s="81">
        <v>7.5</v>
      </c>
      <c r="D732" s="4"/>
    </row>
    <row r="733" spans="1:4">
      <c r="A733" s="67" t="s">
        <v>889</v>
      </c>
      <c r="B733" s="4">
        <v>-9.5123672760000009</v>
      </c>
      <c r="C733" s="81">
        <v>44.4</v>
      </c>
      <c r="D733" s="4">
        <v>-62.285541469999998</v>
      </c>
    </row>
    <row r="734" spans="1:4">
      <c r="A734" s="67" t="s">
        <v>890</v>
      </c>
      <c r="B734" s="4">
        <v>-14.225746989999999</v>
      </c>
      <c r="C734" s="81">
        <v>7.6</v>
      </c>
      <c r="D734" s="4">
        <v>-102.98100100000001</v>
      </c>
    </row>
    <row r="735" spans="1:4">
      <c r="A735" s="67" t="s">
        <v>891</v>
      </c>
      <c r="B735" s="4">
        <v>-12.038628859999999</v>
      </c>
      <c r="C735" s="81">
        <v>5.7</v>
      </c>
      <c r="D735" s="4">
        <v>-84.236474040000004</v>
      </c>
    </row>
    <row r="736" spans="1:4">
      <c r="A736" s="67" t="s">
        <v>892</v>
      </c>
      <c r="B736" s="4">
        <v>-9.5204580649999997</v>
      </c>
      <c r="C736" s="81">
        <v>10.3</v>
      </c>
      <c r="D736" s="4">
        <v>-61.587162429999999</v>
      </c>
    </row>
    <row r="737" spans="1:4">
      <c r="A737" s="67" t="s">
        <v>893</v>
      </c>
      <c r="B737" s="4"/>
      <c r="C737" s="81">
        <v>0</v>
      </c>
      <c r="D737" s="4"/>
    </row>
    <row r="738" spans="1:4">
      <c r="A738" s="67" t="s">
        <v>894</v>
      </c>
      <c r="B738" s="4"/>
      <c r="C738" s="81">
        <v>0</v>
      </c>
      <c r="D738" s="4"/>
    </row>
    <row r="739" spans="1:4">
      <c r="A739" s="67" t="s">
        <v>895</v>
      </c>
      <c r="B739" s="4">
        <v>-8.0541859769999995</v>
      </c>
      <c r="C739" s="81">
        <v>4.5</v>
      </c>
      <c r="D739" s="4">
        <v>-56.994004099999998</v>
      </c>
    </row>
    <row r="740" spans="1:4">
      <c r="A740" s="67" t="s">
        <v>896</v>
      </c>
      <c r="B740" s="4">
        <v>-10.40542866</v>
      </c>
      <c r="C740" s="81">
        <v>300.3</v>
      </c>
      <c r="D740" s="4">
        <v>-70.733954800000006</v>
      </c>
    </row>
    <row r="741" spans="1:4">
      <c r="A741" s="67" t="s">
        <v>897</v>
      </c>
      <c r="B741" s="4">
        <v>-11.934532219999999</v>
      </c>
      <c r="C741" s="81">
        <v>12.6</v>
      </c>
      <c r="D741" s="4">
        <v>-84.676179390000001</v>
      </c>
    </row>
    <row r="742" spans="1:4">
      <c r="A742" s="67" t="s">
        <v>898</v>
      </c>
      <c r="B742" s="4"/>
      <c r="C742" s="81">
        <v>8.1</v>
      </c>
      <c r="D742" s="4"/>
    </row>
    <row r="743" spans="1:4">
      <c r="A743" s="67" t="s">
        <v>899</v>
      </c>
      <c r="B743" s="4">
        <v>-12.711055419999999</v>
      </c>
      <c r="C743" s="81">
        <v>17.100000000000001</v>
      </c>
      <c r="D743" s="4">
        <v>-91.181140830000004</v>
      </c>
    </row>
    <row r="744" spans="1:4">
      <c r="A744" s="67" t="s">
        <v>900</v>
      </c>
      <c r="B744" s="4">
        <v>-10.22738159</v>
      </c>
      <c r="C744" s="81">
        <v>1.8</v>
      </c>
      <c r="D744" s="4">
        <v>-77.993428519999995</v>
      </c>
    </row>
    <row r="745" spans="1:4">
      <c r="A745" s="67" t="s">
        <v>901</v>
      </c>
      <c r="B745" s="4">
        <v>-8.7722142969999997</v>
      </c>
      <c r="C745" s="81">
        <v>3</v>
      </c>
      <c r="D745" s="4">
        <v>-60.322458949999998</v>
      </c>
    </row>
    <row r="746" spans="1:4">
      <c r="A746" s="67" t="s">
        <v>902</v>
      </c>
      <c r="B746" s="4"/>
      <c r="C746" s="81">
        <v>1.5</v>
      </c>
      <c r="D746" s="4"/>
    </row>
    <row r="747" spans="1:4">
      <c r="A747" s="67" t="s">
        <v>903</v>
      </c>
      <c r="B747" s="4"/>
      <c r="C747" s="81">
        <v>67.8</v>
      </c>
      <c r="D747" s="4"/>
    </row>
    <row r="748" spans="1:4">
      <c r="A748" s="67" t="s">
        <v>904</v>
      </c>
      <c r="B748" s="4"/>
      <c r="C748" s="81">
        <v>28.9</v>
      </c>
      <c r="D748" s="4"/>
    </row>
    <row r="749" spans="1:4">
      <c r="A749" s="67" t="s">
        <v>905</v>
      </c>
      <c r="B749" s="4"/>
      <c r="C749" s="81">
        <v>10.5</v>
      </c>
      <c r="D749" s="4"/>
    </row>
    <row r="750" spans="1:4">
      <c r="A750" s="67" t="s">
        <v>906</v>
      </c>
      <c r="B750" s="4"/>
      <c r="C750" s="81">
        <v>2.2000000000000002</v>
      </c>
      <c r="D750" s="4"/>
    </row>
    <row r="751" spans="1:4">
      <c r="A751" s="67" t="s">
        <v>907</v>
      </c>
      <c r="B751" s="4"/>
      <c r="C751" s="81">
        <v>30.3</v>
      </c>
      <c r="D751" s="4"/>
    </row>
    <row r="752" spans="1:4">
      <c r="A752" s="67" t="s">
        <v>908</v>
      </c>
      <c r="B752" s="4"/>
      <c r="C752" s="81">
        <v>24.7</v>
      </c>
      <c r="D752" s="4"/>
    </row>
    <row r="753" spans="1:4">
      <c r="A753" s="67" t="s">
        <v>909</v>
      </c>
      <c r="B753" s="4"/>
      <c r="C753" s="81">
        <v>68.3</v>
      </c>
      <c r="D753" s="4"/>
    </row>
    <row r="754" spans="1:4">
      <c r="A754" s="67" t="s">
        <v>910</v>
      </c>
      <c r="B754" s="4"/>
      <c r="C754" s="81">
        <v>3.3</v>
      </c>
      <c r="D754" s="4"/>
    </row>
    <row r="755" spans="1:4">
      <c r="A755" s="67" t="s">
        <v>911</v>
      </c>
      <c r="B755" s="4"/>
      <c r="C755" s="81">
        <v>0.9</v>
      </c>
      <c r="D755" s="4"/>
    </row>
    <row r="756" spans="1:4">
      <c r="A756" s="67" t="s">
        <v>912</v>
      </c>
      <c r="B756" s="4"/>
      <c r="C756" s="81">
        <v>0</v>
      </c>
      <c r="D756" s="4"/>
    </row>
    <row r="757" spans="1:4">
      <c r="A757" s="67" t="s">
        <v>913</v>
      </c>
      <c r="B757" s="4"/>
      <c r="C757" s="81">
        <v>55.4</v>
      </c>
      <c r="D757" s="4"/>
    </row>
    <row r="758" spans="1:4">
      <c r="A758" s="67" t="s">
        <v>914</v>
      </c>
      <c r="B758" s="4"/>
      <c r="C758" s="81">
        <v>0</v>
      </c>
      <c r="D758" s="4"/>
    </row>
    <row r="759" spans="1:4">
      <c r="A759" s="67" t="s">
        <v>915</v>
      </c>
      <c r="B759" s="4"/>
      <c r="C759" s="81">
        <v>12.6</v>
      </c>
      <c r="D759" s="4"/>
    </row>
    <row r="760" spans="1:4">
      <c r="A760" s="67" t="s">
        <v>916</v>
      </c>
      <c r="B760" s="4"/>
      <c r="C760" s="81">
        <v>0</v>
      </c>
      <c r="D760" s="4"/>
    </row>
    <row r="761" spans="1:4">
      <c r="A761" s="67" t="s">
        <v>917</v>
      </c>
      <c r="B761" s="4"/>
      <c r="C761" s="81">
        <v>0</v>
      </c>
      <c r="D761" s="4"/>
    </row>
    <row r="762" spans="1:4">
      <c r="A762" s="67" t="s">
        <v>918</v>
      </c>
      <c r="B762" s="4"/>
      <c r="C762" s="81">
        <v>0</v>
      </c>
      <c r="D762" s="4"/>
    </row>
    <row r="763" spans="1:4">
      <c r="A763" s="67" t="s">
        <v>919</v>
      </c>
      <c r="B763" s="4"/>
      <c r="C763" s="81">
        <v>0</v>
      </c>
      <c r="D763" s="4"/>
    </row>
    <row r="764" spans="1:4">
      <c r="A764" s="67" t="s">
        <v>920</v>
      </c>
      <c r="B764" s="4"/>
      <c r="C764" s="81">
        <v>0</v>
      </c>
      <c r="D764" s="4"/>
    </row>
    <row r="765" spans="1:4">
      <c r="A765" s="67" t="s">
        <v>921</v>
      </c>
      <c r="B765" s="4"/>
      <c r="C765" s="81">
        <v>0</v>
      </c>
      <c r="D765" s="4"/>
    </row>
    <row r="766" spans="1:4">
      <c r="A766" s="67" t="s">
        <v>922</v>
      </c>
      <c r="B766" s="4"/>
      <c r="C766" s="81">
        <v>0</v>
      </c>
      <c r="D766" s="4"/>
    </row>
    <row r="767" spans="1:4">
      <c r="A767" s="67" t="s">
        <v>923</v>
      </c>
      <c r="B767" s="4"/>
      <c r="C767" s="81">
        <v>0</v>
      </c>
      <c r="D767" s="4"/>
    </row>
    <row r="768" spans="1:4">
      <c r="A768" s="67" t="s">
        <v>924</v>
      </c>
      <c r="B768" s="4"/>
      <c r="C768" s="81">
        <v>0</v>
      </c>
      <c r="D768" s="4"/>
    </row>
    <row r="769" spans="1:4">
      <c r="A769" s="67" t="s">
        <v>925</v>
      </c>
      <c r="B769" s="4">
        <v>-5.4189355299999997</v>
      </c>
      <c r="C769" s="81">
        <v>2.6</v>
      </c>
      <c r="D769" s="4">
        <v>-32.226781709999997</v>
      </c>
    </row>
    <row r="770" spans="1:4">
      <c r="A770" s="67" t="s">
        <v>926</v>
      </c>
      <c r="B770" s="4">
        <v>-4.8137582769999998</v>
      </c>
      <c r="C770" s="81">
        <v>23.2</v>
      </c>
      <c r="D770" s="4">
        <v>-29.134613590000001</v>
      </c>
    </row>
    <row r="771" spans="1:4">
      <c r="A771" s="67" t="s">
        <v>927</v>
      </c>
      <c r="B771" s="4"/>
      <c r="C771" s="81">
        <v>0</v>
      </c>
      <c r="D771" s="4"/>
    </row>
    <row r="772" spans="1:4">
      <c r="A772" s="67" t="s">
        <v>928</v>
      </c>
      <c r="B772" s="4"/>
      <c r="C772" s="81">
        <v>0</v>
      </c>
      <c r="D772" s="4"/>
    </row>
    <row r="773" spans="1:4">
      <c r="A773" s="67" t="s">
        <v>929</v>
      </c>
      <c r="B773" s="4"/>
      <c r="C773" s="81">
        <v>0</v>
      </c>
      <c r="D773" s="4"/>
    </row>
    <row r="774" spans="1:4">
      <c r="A774" s="67" t="s">
        <v>930</v>
      </c>
      <c r="B774" s="4">
        <v>-7.1636825609999999</v>
      </c>
      <c r="C774" s="81">
        <v>83</v>
      </c>
      <c r="D774" s="4">
        <v>-41.885353139999999</v>
      </c>
    </row>
    <row r="775" spans="1:4">
      <c r="A775" s="67" t="s">
        <v>931</v>
      </c>
      <c r="B775" s="4"/>
      <c r="C775" s="81">
        <v>0</v>
      </c>
      <c r="D775" s="4"/>
    </row>
    <row r="776" spans="1:4">
      <c r="A776" s="67" t="s">
        <v>932</v>
      </c>
      <c r="B776" s="4"/>
      <c r="C776" s="81">
        <v>1</v>
      </c>
      <c r="D776" s="4"/>
    </row>
    <row r="777" spans="1:4">
      <c r="A777" s="67" t="s">
        <v>933</v>
      </c>
      <c r="B777" s="4"/>
      <c r="C777" s="81">
        <v>0</v>
      </c>
      <c r="D777" s="4"/>
    </row>
    <row r="778" spans="1:4">
      <c r="A778" s="67" t="s">
        <v>934</v>
      </c>
      <c r="B778" s="4"/>
      <c r="C778" s="81">
        <v>0</v>
      </c>
      <c r="D778" s="4"/>
    </row>
    <row r="779" spans="1:4">
      <c r="A779" s="67" t="s">
        <v>935</v>
      </c>
      <c r="B779" s="4"/>
      <c r="C779" s="81">
        <v>29.3</v>
      </c>
      <c r="D779" s="4"/>
    </row>
    <row r="780" spans="1:4">
      <c r="A780" s="67" t="s">
        <v>936</v>
      </c>
      <c r="B780" s="4"/>
      <c r="C780" s="81">
        <v>1</v>
      </c>
      <c r="D780" s="4"/>
    </row>
    <row r="781" spans="1:4">
      <c r="A781" s="67" t="s">
        <v>937</v>
      </c>
      <c r="B781" s="4"/>
      <c r="C781" s="81">
        <v>0</v>
      </c>
      <c r="D781" s="4"/>
    </row>
    <row r="782" spans="1:4">
      <c r="A782" s="67" t="s">
        <v>938</v>
      </c>
      <c r="B782" s="4">
        <v>-5.5438668849999999</v>
      </c>
      <c r="C782" s="81">
        <v>2.4</v>
      </c>
      <c r="D782" s="4">
        <v>-39.383583690000002</v>
      </c>
    </row>
    <row r="783" spans="1:4">
      <c r="A783" s="67" t="s">
        <v>939</v>
      </c>
      <c r="B783" s="4"/>
      <c r="C783" s="81">
        <v>0</v>
      </c>
      <c r="D783" s="4"/>
    </row>
    <row r="784" spans="1:4">
      <c r="A784" s="67" t="s">
        <v>940</v>
      </c>
      <c r="B784" s="4"/>
      <c r="C784" s="81">
        <v>1.2</v>
      </c>
      <c r="D784" s="4"/>
    </row>
    <row r="785" spans="1:4">
      <c r="A785" s="67" t="s">
        <v>941</v>
      </c>
      <c r="B785" s="4">
        <v>-7.6961262039999996</v>
      </c>
      <c r="C785" s="81">
        <v>7.9</v>
      </c>
      <c r="D785" s="4">
        <v>-48.446053790000001</v>
      </c>
    </row>
    <row r="786" spans="1:4">
      <c r="A786" s="67" t="s">
        <v>942</v>
      </c>
      <c r="B786" s="4">
        <v>-8.3043360409999991</v>
      </c>
      <c r="C786" s="81">
        <v>17</v>
      </c>
      <c r="D786" s="4">
        <v>-53.791961720000003</v>
      </c>
    </row>
    <row r="787" spans="1:4">
      <c r="A787" s="67" t="s">
        <v>943</v>
      </c>
      <c r="B787" s="4">
        <v>-10.578777199999999</v>
      </c>
      <c r="C787" s="81">
        <v>18.2</v>
      </c>
      <c r="D787" s="4">
        <v>-70.344072339999997</v>
      </c>
    </row>
    <row r="788" spans="1:4">
      <c r="A788" s="67" t="s">
        <v>944</v>
      </c>
      <c r="B788" s="4">
        <v>-9.4065722399999991</v>
      </c>
      <c r="C788" s="81">
        <v>39.4</v>
      </c>
      <c r="D788" s="4">
        <v>-60.461866970000003</v>
      </c>
    </row>
    <row r="789" spans="1:4">
      <c r="A789" s="67" t="s">
        <v>945</v>
      </c>
      <c r="B789" s="4"/>
      <c r="C789" s="81">
        <v>1.2</v>
      </c>
      <c r="D789" s="4"/>
    </row>
    <row r="790" spans="1:4">
      <c r="A790" s="67" t="s">
        <v>946</v>
      </c>
      <c r="B790" s="4">
        <v>-8.6944159219999992</v>
      </c>
      <c r="C790" s="81">
        <v>42.8</v>
      </c>
      <c r="D790" s="4">
        <v>-55.833103559999998</v>
      </c>
    </row>
    <row r="791" spans="1:4">
      <c r="A791" s="67" t="s">
        <v>947</v>
      </c>
      <c r="B791" s="4">
        <v>-6.3955267840000003</v>
      </c>
      <c r="C791" s="81">
        <v>39.200000000000003</v>
      </c>
      <c r="D791" s="4">
        <v>-34.086173240000001</v>
      </c>
    </row>
    <row r="792" spans="1:4">
      <c r="A792" s="67" t="s">
        <v>948</v>
      </c>
      <c r="B792" s="4">
        <v>-5.9524803720000001</v>
      </c>
      <c r="C792" s="81">
        <v>11</v>
      </c>
      <c r="D792" s="4">
        <v>-31.396871390000001</v>
      </c>
    </row>
    <row r="793" spans="1:4">
      <c r="A793" s="67" t="s">
        <v>949</v>
      </c>
      <c r="B793" s="4">
        <v>-8.3995149369999993</v>
      </c>
      <c r="C793" s="81">
        <v>46.2</v>
      </c>
      <c r="D793" s="4">
        <v>-51.20005389</v>
      </c>
    </row>
    <row r="794" spans="1:4">
      <c r="A794" s="67" t="s">
        <v>950</v>
      </c>
      <c r="B794" s="4">
        <v>-8.8528387429999995</v>
      </c>
      <c r="C794" s="81">
        <v>5.8</v>
      </c>
      <c r="D794" s="4">
        <v>-60.701002279999997</v>
      </c>
    </row>
    <row r="795" spans="1:4">
      <c r="A795" s="67" t="s">
        <v>951</v>
      </c>
      <c r="B795" s="4">
        <v>-9.3271495200000007</v>
      </c>
      <c r="C795" s="81">
        <v>3.6</v>
      </c>
      <c r="D795" s="4">
        <v>-65.921955980000007</v>
      </c>
    </row>
    <row r="796" spans="1:4">
      <c r="A796" s="67" t="s">
        <v>952</v>
      </c>
      <c r="B796" s="4"/>
      <c r="C796" s="81">
        <v>0</v>
      </c>
      <c r="D796" s="4"/>
    </row>
    <row r="797" spans="1:4">
      <c r="A797" s="67" t="s">
        <v>953</v>
      </c>
      <c r="B797" s="4">
        <v>-11.110983149999999</v>
      </c>
      <c r="C797" s="81">
        <v>24.9</v>
      </c>
      <c r="D797" s="4">
        <v>-80.932908870000006</v>
      </c>
    </row>
    <row r="798" spans="1:4">
      <c r="A798" s="67" t="s">
        <v>954</v>
      </c>
      <c r="B798" s="4">
        <v>-11.38096328</v>
      </c>
      <c r="C798" s="81">
        <v>35.5</v>
      </c>
      <c r="D798" s="4">
        <v>-75.804276310000006</v>
      </c>
    </row>
    <row r="799" spans="1:4">
      <c r="A799" s="67" t="s">
        <v>955</v>
      </c>
      <c r="B799" s="4">
        <v>-12.125163779999999</v>
      </c>
      <c r="C799" s="81">
        <v>37.6</v>
      </c>
      <c r="D799" s="4">
        <v>-85.014787639999994</v>
      </c>
    </row>
    <row r="800" spans="1:4">
      <c r="A800" s="67" t="s">
        <v>956</v>
      </c>
      <c r="B800" s="4">
        <v>-14.977294710000001</v>
      </c>
      <c r="C800" s="81">
        <v>75.2</v>
      </c>
      <c r="D800" s="4">
        <v>-105.89481790000001</v>
      </c>
    </row>
    <row r="801" spans="1:4">
      <c r="A801" s="67" t="s">
        <v>957</v>
      </c>
      <c r="B801" s="4">
        <v>-15.05668425</v>
      </c>
      <c r="C801" s="81">
        <v>11</v>
      </c>
      <c r="D801" s="4">
        <v>-112.9746863</v>
      </c>
    </row>
    <row r="802" spans="1:4">
      <c r="A802" s="67" t="s">
        <v>958</v>
      </c>
      <c r="B802" s="4">
        <v>-13.547994259999999</v>
      </c>
      <c r="C802" s="81">
        <v>12.9</v>
      </c>
      <c r="D802" s="4">
        <v>-106.5360877</v>
      </c>
    </row>
    <row r="803" spans="1:4">
      <c r="A803" s="67" t="s">
        <v>959</v>
      </c>
      <c r="B803" s="4">
        <v>-11.152129</v>
      </c>
      <c r="C803" s="81">
        <v>5.3</v>
      </c>
      <c r="D803" s="4">
        <v>-89.046652550000005</v>
      </c>
    </row>
    <row r="804" spans="1:4">
      <c r="A804" s="67" t="s">
        <v>960</v>
      </c>
      <c r="B804" s="4"/>
      <c r="C804" s="81">
        <v>0</v>
      </c>
      <c r="D804" s="4"/>
    </row>
    <row r="805" spans="1:4">
      <c r="A805" s="67" t="s">
        <v>961</v>
      </c>
      <c r="B805" s="4"/>
      <c r="C805" s="81">
        <v>0</v>
      </c>
      <c r="D805" s="4"/>
    </row>
    <row r="806" spans="1:4">
      <c r="A806" s="67" t="s">
        <v>962</v>
      </c>
      <c r="B806" s="4"/>
      <c r="C806" s="81">
        <v>0</v>
      </c>
      <c r="D806" s="4"/>
    </row>
    <row r="807" spans="1:4">
      <c r="A807" s="67" t="s">
        <v>963</v>
      </c>
      <c r="B807" s="4"/>
      <c r="C807" s="81">
        <v>0</v>
      </c>
      <c r="D807" s="4"/>
    </row>
    <row r="808" spans="1:4">
      <c r="A808" s="67" t="s">
        <v>964</v>
      </c>
      <c r="B808" s="4">
        <v>-6.854062152</v>
      </c>
      <c r="C808" s="81">
        <v>39.1</v>
      </c>
      <c r="D808" s="4">
        <v>-44.701157219999999</v>
      </c>
    </row>
    <row r="809" spans="1:4">
      <c r="A809" s="67" t="s">
        <v>965</v>
      </c>
      <c r="B809" s="4">
        <v>-7.4551980179999999</v>
      </c>
      <c r="C809" s="81">
        <v>10.5</v>
      </c>
      <c r="D809" s="4">
        <v>-51.948447510000001</v>
      </c>
    </row>
    <row r="810" spans="1:4">
      <c r="A810" s="67" t="s">
        <v>966</v>
      </c>
      <c r="B810" s="4">
        <v>-8.7775873600000001</v>
      </c>
      <c r="C810" s="81">
        <v>17</v>
      </c>
      <c r="D810" s="4">
        <v>-58.796058100000003</v>
      </c>
    </row>
    <row r="811" spans="1:4">
      <c r="A811" s="67" t="s">
        <v>967</v>
      </c>
      <c r="B811" s="4">
        <v>-8.0700649220000003</v>
      </c>
      <c r="C811" s="81">
        <v>11.3</v>
      </c>
      <c r="D811" s="4">
        <v>-59.041881979999999</v>
      </c>
    </row>
    <row r="812" spans="1:4">
      <c r="A812" s="67" t="s">
        <v>968</v>
      </c>
      <c r="B812" s="4"/>
      <c r="C812" s="81">
        <v>0</v>
      </c>
      <c r="D812" s="4"/>
    </row>
    <row r="813" spans="1:4">
      <c r="A813" s="67" t="s">
        <v>969</v>
      </c>
      <c r="B813" s="4"/>
      <c r="C813" s="81">
        <v>0</v>
      </c>
      <c r="D813" s="4"/>
    </row>
    <row r="814" spans="1:4">
      <c r="A814" s="67" t="s">
        <v>970</v>
      </c>
      <c r="B814" s="4"/>
      <c r="C814" s="81">
        <v>0</v>
      </c>
      <c r="D814" s="4"/>
    </row>
    <row r="815" spans="1:4">
      <c r="A815" s="67" t="s">
        <v>971</v>
      </c>
      <c r="B815" s="4">
        <v>-6.5765384679999999</v>
      </c>
      <c r="C815" s="81">
        <v>13.8</v>
      </c>
      <c r="D815" s="4">
        <v>-39.468643030000003</v>
      </c>
    </row>
    <row r="816" spans="1:4">
      <c r="A816" s="67" t="s">
        <v>972</v>
      </c>
      <c r="B816" s="4">
        <v>-5.2154586390000004</v>
      </c>
      <c r="C816" s="81">
        <v>39.200000000000003</v>
      </c>
      <c r="D816" s="4">
        <v>-28.275965559999999</v>
      </c>
    </row>
    <row r="817" spans="1:4">
      <c r="A817" s="67" t="s">
        <v>973</v>
      </c>
      <c r="B817" s="4"/>
      <c r="C817" s="81">
        <v>0</v>
      </c>
      <c r="D817" s="4"/>
    </row>
    <row r="818" spans="1:4">
      <c r="A818" s="67" t="s">
        <v>974</v>
      </c>
      <c r="B818" s="4">
        <v>-7.3318725750000002</v>
      </c>
      <c r="C818" s="81">
        <v>9.6999999999999993</v>
      </c>
      <c r="D818" s="4">
        <v>-50.377412219999997</v>
      </c>
    </row>
    <row r="819" spans="1:4">
      <c r="A819" s="67" t="s">
        <v>975</v>
      </c>
      <c r="B819" s="4"/>
      <c r="C819" s="81">
        <v>0.1</v>
      </c>
      <c r="D819" s="4"/>
    </row>
    <row r="820" spans="1:4">
      <c r="A820" s="67" t="s">
        <v>976</v>
      </c>
      <c r="B820" s="4"/>
      <c r="C820" s="81">
        <v>0</v>
      </c>
      <c r="D820" s="4"/>
    </row>
    <row r="821" spans="1:4">
      <c r="A821" s="67" t="s">
        <v>977</v>
      </c>
      <c r="B821" s="4">
        <v>-4.5590253220000001</v>
      </c>
      <c r="C821" s="81">
        <v>2.8</v>
      </c>
      <c r="D821" s="4">
        <v>-28.943242489999999</v>
      </c>
    </row>
    <row r="822" spans="1:4">
      <c r="A822" s="67" t="s">
        <v>978</v>
      </c>
      <c r="B822" s="4"/>
      <c r="C822" s="81">
        <v>0</v>
      </c>
      <c r="D822" s="4"/>
    </row>
    <row r="823" spans="1:4">
      <c r="A823" s="67" t="s">
        <v>979</v>
      </c>
      <c r="B823" s="4"/>
      <c r="C823" s="81">
        <v>0</v>
      </c>
      <c r="D823" s="4"/>
    </row>
    <row r="824" spans="1:4">
      <c r="A824" s="67" t="s">
        <v>980</v>
      </c>
      <c r="B824" s="4">
        <v>-4.6423773309999996</v>
      </c>
      <c r="C824" s="81">
        <v>3.8</v>
      </c>
      <c r="D824" s="4">
        <v>-29.168178390000001</v>
      </c>
    </row>
    <row r="825" spans="1:4">
      <c r="A825" s="67" t="s">
        <v>981</v>
      </c>
      <c r="B825" s="4"/>
      <c r="C825" s="81">
        <v>0</v>
      </c>
      <c r="D825" s="4"/>
    </row>
    <row r="826" spans="1:4">
      <c r="A826" s="67" t="s">
        <v>982</v>
      </c>
      <c r="B826" s="4">
        <v>-2.4520930669999998</v>
      </c>
      <c r="C826" s="81">
        <v>46</v>
      </c>
      <c r="D826" s="4">
        <v>-13.36889191</v>
      </c>
    </row>
    <row r="827" spans="1:4">
      <c r="A827" s="67" t="s">
        <v>983</v>
      </c>
      <c r="B827" s="4"/>
      <c r="C827" s="81">
        <v>0</v>
      </c>
      <c r="D827" s="4"/>
    </row>
    <row r="828" spans="1:4">
      <c r="A828" s="67" t="s">
        <v>984</v>
      </c>
      <c r="B828" s="4">
        <v>-6.4602399009999996</v>
      </c>
      <c r="C828" s="81">
        <v>23.1</v>
      </c>
      <c r="D828" s="4">
        <v>-36.509584859999997</v>
      </c>
    </row>
    <row r="829" spans="1:4">
      <c r="A829" s="67" t="s">
        <v>985</v>
      </c>
      <c r="B829" s="4">
        <v>-6.1011014269999997</v>
      </c>
      <c r="C829" s="81">
        <v>7.3</v>
      </c>
      <c r="D829" s="4">
        <v>-37.41712888</v>
      </c>
    </row>
    <row r="830" spans="1:4">
      <c r="A830" s="67" t="s">
        <v>986</v>
      </c>
      <c r="B830" s="4">
        <v>-7.1701648049999998</v>
      </c>
      <c r="C830" s="81">
        <v>29.2</v>
      </c>
      <c r="D830" s="4">
        <v>-49.668075739999999</v>
      </c>
    </row>
    <row r="831" spans="1:4">
      <c r="A831" s="67" t="s">
        <v>987</v>
      </c>
      <c r="B831" s="4">
        <v>-9.5392426490000002</v>
      </c>
      <c r="C831" s="81">
        <v>13.1</v>
      </c>
      <c r="D831" s="4">
        <v>-60.840573480000003</v>
      </c>
    </row>
    <row r="832" spans="1:4">
      <c r="A832" s="67" t="s">
        <v>988</v>
      </c>
      <c r="B832" s="4">
        <v>-7.4900311789999998</v>
      </c>
      <c r="C832" s="81">
        <v>34</v>
      </c>
      <c r="D832" s="4">
        <v>-48.420984769999997</v>
      </c>
    </row>
    <row r="833" spans="1:4">
      <c r="A833" s="67" t="s">
        <v>989</v>
      </c>
      <c r="B833" s="4">
        <v>-6.6399165020000002</v>
      </c>
      <c r="C833" s="81">
        <v>1.9</v>
      </c>
      <c r="D833" s="4">
        <v>-45.83533122</v>
      </c>
    </row>
    <row r="834" spans="1:4">
      <c r="A834" s="67" t="s">
        <v>990</v>
      </c>
      <c r="B834" s="4">
        <v>-4.2389586010000002</v>
      </c>
      <c r="C834" s="81">
        <v>15</v>
      </c>
      <c r="D834" s="4">
        <v>-35.35232096</v>
      </c>
    </row>
    <row r="835" spans="1:4">
      <c r="A835" s="67" t="s">
        <v>991</v>
      </c>
      <c r="B835" s="4">
        <v>-7.7154147059999998</v>
      </c>
      <c r="C835" s="81">
        <v>8.6</v>
      </c>
      <c r="D835" s="4">
        <v>-48.266865490000001</v>
      </c>
    </row>
    <row r="836" spans="1:4">
      <c r="A836" s="67" t="s">
        <v>992</v>
      </c>
      <c r="B836" s="4">
        <v>-6.2954088730000004</v>
      </c>
      <c r="C836" s="81">
        <v>10</v>
      </c>
      <c r="D836" s="4">
        <v>-37.234053529999997</v>
      </c>
    </row>
    <row r="837" spans="1:4">
      <c r="A837" s="67" t="s">
        <v>993</v>
      </c>
      <c r="B837" s="4">
        <v>-6.1847952570000002</v>
      </c>
      <c r="C837" s="81">
        <v>7</v>
      </c>
      <c r="D837" s="4">
        <v>-37.745003859999997</v>
      </c>
    </row>
    <row r="838" spans="1:4">
      <c r="A838" s="67" t="s">
        <v>994</v>
      </c>
      <c r="B838" s="4">
        <v>-9.311064172</v>
      </c>
      <c r="C838" s="81">
        <v>53</v>
      </c>
      <c r="D838" s="4">
        <v>-58.519376889999997</v>
      </c>
    </row>
    <row r="839" spans="1:4">
      <c r="A839" s="67" t="s">
        <v>995</v>
      </c>
      <c r="B839" s="4">
        <v>-7.8886343930000002</v>
      </c>
      <c r="C839" s="81">
        <v>14.8</v>
      </c>
      <c r="D839" s="4">
        <v>-46.298725179999998</v>
      </c>
    </row>
    <row r="840" spans="1:4">
      <c r="A840" s="67" t="s">
        <v>996</v>
      </c>
      <c r="B840" s="4">
        <v>-6.5712639360000002</v>
      </c>
      <c r="C840" s="81">
        <v>19.7</v>
      </c>
      <c r="D840" s="4">
        <v>-42.597404760000003</v>
      </c>
    </row>
    <row r="841" spans="1:4">
      <c r="A841" s="67" t="s">
        <v>997</v>
      </c>
      <c r="B841" s="4"/>
      <c r="C841" s="81">
        <v>1.2</v>
      </c>
      <c r="D841" s="4"/>
    </row>
    <row r="842" spans="1:4">
      <c r="A842" s="67" t="s">
        <v>998</v>
      </c>
      <c r="B842" s="4">
        <v>-8.6393444680000009</v>
      </c>
      <c r="C842" s="81">
        <v>6.9</v>
      </c>
      <c r="D842" s="4">
        <v>-53.498634459999998</v>
      </c>
    </row>
    <row r="843" spans="1:4">
      <c r="A843" s="67" t="s">
        <v>999</v>
      </c>
      <c r="B843" s="4"/>
      <c r="C843" s="81">
        <v>0</v>
      </c>
      <c r="D843" s="4"/>
    </row>
    <row r="844" spans="1:4">
      <c r="A844" s="67" t="s">
        <v>1000</v>
      </c>
      <c r="B844" s="4">
        <v>-9.7497173289999992</v>
      </c>
      <c r="C844" s="81">
        <v>22.5</v>
      </c>
      <c r="D844" s="4">
        <v>-62.555175050000003</v>
      </c>
    </row>
    <row r="845" spans="1:4">
      <c r="A845" s="67" t="s">
        <v>1001</v>
      </c>
      <c r="B845" s="4">
        <v>-7.4328837930000002</v>
      </c>
      <c r="C845" s="81">
        <v>54.3</v>
      </c>
      <c r="D845" s="4">
        <v>-44.766322090000003</v>
      </c>
    </row>
    <row r="846" spans="1:4">
      <c r="A846" s="67" t="s">
        <v>1002</v>
      </c>
      <c r="B846" s="4">
        <v>-7.7174149500000002</v>
      </c>
      <c r="C846" s="81">
        <v>213.5</v>
      </c>
      <c r="D846" s="4">
        <v>-56.737474169999999</v>
      </c>
    </row>
    <row r="847" spans="1:4">
      <c r="A847" s="67" t="s">
        <v>1003</v>
      </c>
      <c r="B847" s="4">
        <v>-13.12047686</v>
      </c>
      <c r="C847" s="81">
        <v>20.5</v>
      </c>
      <c r="D847" s="4">
        <v>-97.67860039</v>
      </c>
    </row>
    <row r="848" spans="1:4">
      <c r="A848" s="67" t="s">
        <v>1004</v>
      </c>
      <c r="B848" s="4">
        <v>-16.524777060000002</v>
      </c>
      <c r="C848" s="81">
        <v>52.3</v>
      </c>
      <c r="D848" s="4">
        <v>-118.79206430000001</v>
      </c>
    </row>
    <row r="849" spans="1:4">
      <c r="A849" s="67" t="s">
        <v>1005</v>
      </c>
      <c r="B849" s="4">
        <v>-17.579400230000001</v>
      </c>
      <c r="C849" s="81">
        <v>66.900000000000006</v>
      </c>
      <c r="D849" s="4">
        <v>-127.545438</v>
      </c>
    </row>
    <row r="850" spans="1:4">
      <c r="A850" s="67" t="s">
        <v>1006</v>
      </c>
      <c r="B850" s="4">
        <v>-17.117573549999999</v>
      </c>
      <c r="C850" s="81">
        <v>19</v>
      </c>
      <c r="D850" s="4">
        <v>-124.797774</v>
      </c>
    </row>
    <row r="851" spans="1:4">
      <c r="A851" s="67" t="s">
        <v>1007</v>
      </c>
      <c r="B851" s="4"/>
      <c r="C851" s="81">
        <v>0.5</v>
      </c>
      <c r="D851" s="4"/>
    </row>
    <row r="852" spans="1:4">
      <c r="A852" s="67" t="s">
        <v>1008</v>
      </c>
      <c r="B852" s="4">
        <v>-5.4515840349999998</v>
      </c>
      <c r="C852" s="81">
        <v>5.7</v>
      </c>
      <c r="D852" s="4">
        <v>-48.976215609999997</v>
      </c>
    </row>
    <row r="853" spans="1:4">
      <c r="A853" s="67" t="s">
        <v>1009</v>
      </c>
      <c r="B853" s="4"/>
      <c r="C853" s="81">
        <v>0</v>
      </c>
      <c r="D853" s="4"/>
    </row>
    <row r="854" spans="1:4">
      <c r="A854" s="67" t="s">
        <v>1010</v>
      </c>
      <c r="B854" s="4"/>
      <c r="C854" s="81">
        <v>0</v>
      </c>
      <c r="D854" s="4"/>
    </row>
    <row r="855" spans="1:4">
      <c r="A855" s="67" t="s">
        <v>1011</v>
      </c>
      <c r="B855" s="4">
        <v>-6.5606331420000004</v>
      </c>
      <c r="C855" s="81">
        <v>9.9</v>
      </c>
      <c r="D855" s="4">
        <v>-41.754038090000002</v>
      </c>
    </row>
    <row r="856" spans="1:4">
      <c r="A856" s="67" t="s">
        <v>1012</v>
      </c>
      <c r="B856" s="4"/>
      <c r="C856" s="81">
        <v>0</v>
      </c>
      <c r="D856" s="4"/>
    </row>
    <row r="857" spans="1:4">
      <c r="A857" s="67" t="s">
        <v>1013</v>
      </c>
      <c r="B857" s="4"/>
      <c r="C857" s="81">
        <v>1.3</v>
      </c>
      <c r="D857" s="4"/>
    </row>
    <row r="858" spans="1:4">
      <c r="A858" s="67" t="s">
        <v>1014</v>
      </c>
      <c r="B858" s="4">
        <v>-8.8096859720000005</v>
      </c>
      <c r="C858" s="81">
        <v>5.0999999999999996</v>
      </c>
      <c r="D858" s="4">
        <v>-58.407963959999996</v>
      </c>
    </row>
    <row r="859" spans="1:4">
      <c r="A859" s="67" t="s">
        <v>1015</v>
      </c>
      <c r="B859" s="4">
        <v>-10.76971642</v>
      </c>
      <c r="C859" s="81">
        <v>23.1</v>
      </c>
      <c r="D859" s="4">
        <v>-75.261718239999993</v>
      </c>
    </row>
    <row r="860" spans="1:4">
      <c r="A860" s="67" t="s">
        <v>1016</v>
      </c>
      <c r="B860" s="4"/>
      <c r="C860" s="81">
        <v>0</v>
      </c>
      <c r="D860" s="4"/>
    </row>
    <row r="861" spans="1:4">
      <c r="A861" s="67" t="s">
        <v>1017</v>
      </c>
      <c r="B861" s="4">
        <v>-11.845472709999999</v>
      </c>
      <c r="C861" s="81">
        <v>21.7</v>
      </c>
      <c r="D861" s="4">
        <v>-81.329852799999998</v>
      </c>
    </row>
    <row r="862" spans="1:4">
      <c r="A862" s="67" t="s">
        <v>1018</v>
      </c>
      <c r="B862" s="4"/>
      <c r="C862" s="81">
        <v>0.7</v>
      </c>
      <c r="D862" s="4"/>
    </row>
    <row r="863" spans="1:4">
      <c r="A863" s="67" t="s">
        <v>1019</v>
      </c>
      <c r="B863" s="4">
        <v>-11.348196250000001</v>
      </c>
      <c r="C863" s="81">
        <v>4.3</v>
      </c>
      <c r="D863" s="4">
        <v>-79.877778359999994</v>
      </c>
    </row>
    <row r="864" spans="1:4">
      <c r="A864" s="67" t="s">
        <v>1020</v>
      </c>
      <c r="B864" s="4">
        <v>-14.19127312</v>
      </c>
      <c r="C864" s="81">
        <v>93.5</v>
      </c>
      <c r="D864" s="4">
        <v>-97.672928189999993</v>
      </c>
    </row>
    <row r="865" spans="1:4">
      <c r="A865" s="67" t="s">
        <v>1021</v>
      </c>
      <c r="B865" s="4">
        <v>-12.45771358</v>
      </c>
      <c r="C865" s="81">
        <v>2</v>
      </c>
      <c r="D865" s="4">
        <v>-89.611468400000007</v>
      </c>
    </row>
    <row r="866" spans="1:4">
      <c r="A866" s="67" t="s">
        <v>1022</v>
      </c>
      <c r="B866" s="4"/>
      <c r="C866" s="81">
        <v>72.2</v>
      </c>
      <c r="D866" s="4"/>
    </row>
    <row r="867" spans="1:4">
      <c r="A867" s="67" t="s">
        <v>1023</v>
      </c>
      <c r="B867" s="4">
        <v>-14.69621349</v>
      </c>
      <c r="C867" s="81">
        <v>9.4</v>
      </c>
      <c r="D867" s="4">
        <v>-103.6920014</v>
      </c>
    </row>
    <row r="868" spans="1:4">
      <c r="A868" s="67" t="s">
        <v>1024</v>
      </c>
      <c r="B868" s="4">
        <v>-16.472370919999999</v>
      </c>
      <c r="C868" s="81">
        <v>39</v>
      </c>
      <c r="D868" s="4">
        <v>-117.3008435</v>
      </c>
    </row>
    <row r="869" spans="1:4">
      <c r="A869" s="67" t="s">
        <v>1025</v>
      </c>
      <c r="B869" s="4">
        <v>-15.0680364</v>
      </c>
      <c r="C869" s="81">
        <v>2.2999999999999998</v>
      </c>
      <c r="D869" s="4">
        <v>-113.9068046</v>
      </c>
    </row>
    <row r="870" spans="1:4">
      <c r="A870" s="67" t="s">
        <v>1026</v>
      </c>
      <c r="B870" s="4">
        <v>-13.226819860000001</v>
      </c>
      <c r="C870" s="81">
        <v>6.1</v>
      </c>
      <c r="D870" s="4">
        <v>-96.989426640000005</v>
      </c>
    </row>
    <row r="871" spans="1:4">
      <c r="A871" s="67" t="s">
        <v>1027</v>
      </c>
      <c r="B871" s="4">
        <v>-15.39477653</v>
      </c>
      <c r="C871" s="81">
        <v>65.400000000000006</v>
      </c>
      <c r="D871" s="4">
        <v>-108.82269460000001</v>
      </c>
    </row>
    <row r="872" spans="1:4">
      <c r="A872" s="67" t="s">
        <v>1028</v>
      </c>
      <c r="B872" s="4">
        <v>-12.26416899</v>
      </c>
      <c r="C872" s="81">
        <v>2.2999999999999998</v>
      </c>
      <c r="D872" s="4">
        <v>-89.025883500000006</v>
      </c>
    </row>
    <row r="873" spans="1:4">
      <c r="A873" s="67" t="s">
        <v>1029</v>
      </c>
      <c r="B873" s="4">
        <v>-9.5812683399999994</v>
      </c>
      <c r="C873" s="81">
        <v>16.399999999999999</v>
      </c>
      <c r="D873" s="4">
        <v>-64.96066682</v>
      </c>
    </row>
    <row r="874" spans="1:4">
      <c r="A874" s="67" t="s">
        <v>1030</v>
      </c>
      <c r="B874" s="4">
        <v>-6.9357036409999999</v>
      </c>
      <c r="C874" s="81">
        <v>4.0999999999999996</v>
      </c>
      <c r="D874" s="4">
        <v>-45.417969759999998</v>
      </c>
    </row>
    <row r="875" spans="1:4">
      <c r="A875" s="67" t="s">
        <v>1031</v>
      </c>
      <c r="B875" s="4">
        <v>-9.6569064359999999</v>
      </c>
      <c r="C875" s="81">
        <v>20.100000000000001</v>
      </c>
      <c r="D875" s="4">
        <v>-69.414225209999998</v>
      </c>
    </row>
    <row r="876" spans="1:4">
      <c r="A876" s="67" t="s">
        <v>1032</v>
      </c>
      <c r="B876" s="4">
        <v>-12.508876040000001</v>
      </c>
      <c r="C876" s="81">
        <v>14.1</v>
      </c>
      <c r="D876" s="4">
        <v>-89.345152240000004</v>
      </c>
    </row>
    <row r="877" spans="1:4">
      <c r="A877" s="67" t="s">
        <v>1033</v>
      </c>
      <c r="B877" s="4"/>
      <c r="C877" s="81">
        <v>0</v>
      </c>
      <c r="D877" s="4"/>
    </row>
    <row r="878" spans="1:4">
      <c r="A878" s="67" t="s">
        <v>1034</v>
      </c>
      <c r="B878" s="4"/>
      <c r="C878" s="81">
        <v>0</v>
      </c>
      <c r="D878" s="4"/>
    </row>
    <row r="879" spans="1:4">
      <c r="A879" s="67" t="s">
        <v>1035</v>
      </c>
      <c r="B879" s="4">
        <v>-12.27308391</v>
      </c>
      <c r="C879" s="81">
        <v>1.9</v>
      </c>
      <c r="D879" s="4">
        <v>-92.381404239999995</v>
      </c>
    </row>
    <row r="880" spans="1:4">
      <c r="A880" s="67" t="s">
        <v>1036</v>
      </c>
      <c r="B880" s="4">
        <v>-16.342919040000002</v>
      </c>
      <c r="C880" s="81">
        <v>132.30000000000001</v>
      </c>
      <c r="D880" s="4">
        <v>-119.6541704</v>
      </c>
    </row>
    <row r="881" spans="1:4">
      <c r="A881" s="67" t="s">
        <v>1037</v>
      </c>
      <c r="B881" s="4">
        <v>-13.30871011</v>
      </c>
      <c r="C881" s="81">
        <v>4.4000000000000004</v>
      </c>
      <c r="D881" s="4">
        <v>-95.828984770000005</v>
      </c>
    </row>
    <row r="882" spans="1:4">
      <c r="A882" s="67" t="s">
        <v>1038</v>
      </c>
      <c r="B882" s="4">
        <v>-15.9497938</v>
      </c>
      <c r="C882" s="81">
        <v>37.799999999999997</v>
      </c>
      <c r="D882" s="4">
        <v>-115.4334726</v>
      </c>
    </row>
    <row r="883" spans="1:4">
      <c r="A883" s="67" t="s">
        <v>1039</v>
      </c>
      <c r="B883" s="4"/>
      <c r="C883" s="81">
        <v>0</v>
      </c>
      <c r="D883" s="4"/>
    </row>
    <row r="884" spans="1:4">
      <c r="A884" s="67" t="s">
        <v>1040</v>
      </c>
      <c r="B884" s="4"/>
      <c r="C884" s="81">
        <v>0</v>
      </c>
      <c r="D884" s="4"/>
    </row>
    <row r="885" spans="1:4">
      <c r="A885" s="67" t="s">
        <v>1041</v>
      </c>
      <c r="B885" s="4"/>
      <c r="C885" s="81">
        <v>0</v>
      </c>
      <c r="D885" s="4"/>
    </row>
    <row r="886" spans="1:4">
      <c r="A886" s="67" t="s">
        <v>1042</v>
      </c>
      <c r="B886" s="4">
        <v>-7.9982782520000004</v>
      </c>
      <c r="C886" s="81">
        <v>35.6</v>
      </c>
      <c r="D886" s="4">
        <v>-58.941213820000002</v>
      </c>
    </row>
    <row r="887" spans="1:4">
      <c r="A887" s="67" t="s">
        <v>1043</v>
      </c>
      <c r="B887" s="4">
        <v>-9.553582123</v>
      </c>
      <c r="C887" s="81">
        <v>10</v>
      </c>
      <c r="D887" s="4">
        <v>-65.055971839999998</v>
      </c>
    </row>
    <row r="888" spans="1:4">
      <c r="A888" s="67" t="s">
        <v>1044</v>
      </c>
      <c r="B888" s="4">
        <v>-6.4673986499999998</v>
      </c>
      <c r="C888" s="81">
        <v>34.5</v>
      </c>
      <c r="D888" s="4">
        <v>-62.895373820000003</v>
      </c>
    </row>
    <row r="889" spans="1:4">
      <c r="A889" s="67" t="s">
        <v>1045</v>
      </c>
      <c r="B889" s="4"/>
      <c r="C889" s="81">
        <v>0</v>
      </c>
      <c r="D889" s="4"/>
    </row>
    <row r="890" spans="1:4">
      <c r="A890" s="67" t="s">
        <v>1046</v>
      </c>
      <c r="B890" s="4">
        <v>-11.16407126</v>
      </c>
      <c r="C890" s="81">
        <v>55.5</v>
      </c>
      <c r="D890" s="4">
        <v>-78.874298800000005</v>
      </c>
    </row>
    <row r="891" spans="1:4">
      <c r="A891" s="67" t="s">
        <v>1047</v>
      </c>
      <c r="B891" s="4">
        <v>-12.431634280000001</v>
      </c>
      <c r="C891" s="81">
        <v>3.6</v>
      </c>
      <c r="D891" s="4">
        <v>-86.326781229999995</v>
      </c>
    </row>
    <row r="892" spans="1:4">
      <c r="A892" s="67" t="s">
        <v>1048</v>
      </c>
      <c r="B892" s="4">
        <v>-13.639269880000001</v>
      </c>
      <c r="C892" s="81">
        <v>7.5</v>
      </c>
      <c r="D892" s="4">
        <v>-96.442441020000004</v>
      </c>
    </row>
    <row r="893" spans="1:4">
      <c r="A893" s="67" t="s">
        <v>1049</v>
      </c>
      <c r="B893" s="4">
        <v>-15.18659811</v>
      </c>
      <c r="C893" s="81">
        <v>5.5</v>
      </c>
      <c r="D893" s="4">
        <v>-109.67718600000001</v>
      </c>
    </row>
    <row r="894" spans="1:4">
      <c r="A894" s="67" t="s">
        <v>1050</v>
      </c>
      <c r="B894" s="4"/>
      <c r="C894" s="81">
        <v>0</v>
      </c>
      <c r="D894" s="4"/>
    </row>
    <row r="895" spans="1:4">
      <c r="A895" s="67" t="s">
        <v>1051</v>
      </c>
      <c r="B895" s="4">
        <v>-16.70806232</v>
      </c>
      <c r="C895" s="81">
        <v>17</v>
      </c>
      <c r="D895" s="4">
        <v>-121.4066339</v>
      </c>
    </row>
    <row r="896" spans="1:4">
      <c r="A896" s="67" t="s">
        <v>1052</v>
      </c>
      <c r="B896" s="4">
        <v>-15.69945085</v>
      </c>
      <c r="C896" s="81">
        <v>5.2</v>
      </c>
      <c r="D896" s="4">
        <v>-117.1098387</v>
      </c>
    </row>
    <row r="897" spans="1:4">
      <c r="A897" s="67" t="s">
        <v>1053</v>
      </c>
      <c r="B897" s="4">
        <v>-11.806397710000001</v>
      </c>
      <c r="C897" s="81">
        <v>5.8</v>
      </c>
      <c r="D897" s="4">
        <v>-85.472551989999999</v>
      </c>
    </row>
    <row r="898" spans="1:4">
      <c r="A898" s="67" t="s">
        <v>1054</v>
      </c>
      <c r="B898" s="4">
        <v>-11.2877106</v>
      </c>
      <c r="C898" s="81">
        <v>8.1999999999999993</v>
      </c>
      <c r="D898" s="4">
        <v>-83.62648781</v>
      </c>
    </row>
    <row r="899" spans="1:4">
      <c r="A899" s="67" t="s">
        <v>1055</v>
      </c>
      <c r="B899" s="4">
        <v>-7.8972144740000001</v>
      </c>
      <c r="C899" s="81">
        <v>13</v>
      </c>
      <c r="D899" s="4">
        <v>-57.295598040000002</v>
      </c>
    </row>
    <row r="900" spans="1:4">
      <c r="A900" s="67" t="s">
        <v>1056</v>
      </c>
      <c r="B900" s="4"/>
      <c r="C900" s="81">
        <v>0</v>
      </c>
      <c r="D900" s="4"/>
    </row>
    <row r="901" spans="1:4">
      <c r="A901" s="67" t="s">
        <v>1057</v>
      </c>
      <c r="B901" s="4">
        <v>-4.3350575060000001</v>
      </c>
      <c r="C901" s="81">
        <v>4.5</v>
      </c>
      <c r="D901" s="4">
        <v>-30.21922691</v>
      </c>
    </row>
    <row r="902" spans="1:4">
      <c r="A902" s="67" t="s">
        <v>1058</v>
      </c>
      <c r="B902" s="4"/>
      <c r="C902" s="81">
        <v>0</v>
      </c>
      <c r="D902" s="4"/>
    </row>
    <row r="903" spans="1:4">
      <c r="A903" s="67" t="s">
        <v>1059</v>
      </c>
      <c r="B903" s="4">
        <v>-5.2623826219999996</v>
      </c>
      <c r="C903" s="81">
        <v>5.0999999999999996</v>
      </c>
      <c r="D903" s="4">
        <v>-31.101730809999999</v>
      </c>
    </row>
    <row r="904" spans="1:4">
      <c r="A904" s="67" t="s">
        <v>1060</v>
      </c>
      <c r="B904" s="4">
        <v>-9.4339628849999997</v>
      </c>
      <c r="C904" s="81">
        <v>22</v>
      </c>
      <c r="D904" s="4">
        <v>-61.799257480000001</v>
      </c>
    </row>
    <row r="905" spans="1:4">
      <c r="A905" s="67" t="s">
        <v>1061</v>
      </c>
      <c r="B905" s="4"/>
      <c r="C905" s="81">
        <v>1</v>
      </c>
      <c r="D905" s="4"/>
    </row>
    <row r="906" spans="1:4">
      <c r="A906" s="67" t="s">
        <v>1062</v>
      </c>
      <c r="B906" s="4">
        <v>-8.4110225530000005</v>
      </c>
      <c r="C906" s="81">
        <v>62.5</v>
      </c>
      <c r="D906" s="4">
        <v>-57.028589770000004</v>
      </c>
    </row>
    <row r="907" spans="1:4">
      <c r="A907" s="67" t="s">
        <v>1063</v>
      </c>
      <c r="B907" s="4">
        <v>-11.1199323</v>
      </c>
      <c r="C907" s="81">
        <v>7.1</v>
      </c>
      <c r="D907" s="4">
        <v>-76.677165270000003</v>
      </c>
    </row>
    <row r="908" spans="1:4">
      <c r="A908" s="67" t="s">
        <v>1064</v>
      </c>
      <c r="B908" s="4"/>
      <c r="C908" s="81">
        <v>0</v>
      </c>
      <c r="D908" s="4"/>
    </row>
    <row r="909" spans="1:4">
      <c r="A909" s="67" t="s">
        <v>1065</v>
      </c>
      <c r="B909" s="4">
        <v>-7.3962243259999996</v>
      </c>
      <c r="C909" s="81">
        <v>3.7</v>
      </c>
      <c r="D909" s="4">
        <v>-51.991164990000001</v>
      </c>
    </row>
    <row r="910" spans="1:4">
      <c r="A910" s="67" t="s">
        <v>1066</v>
      </c>
      <c r="B910" s="4">
        <v>-10.69595107</v>
      </c>
      <c r="C910" s="81">
        <v>222.8</v>
      </c>
      <c r="D910" s="4">
        <v>-73.573885829999995</v>
      </c>
    </row>
    <row r="911" spans="1:4">
      <c r="A911" s="67" t="s">
        <v>1067</v>
      </c>
      <c r="B911" s="4"/>
      <c r="C911" s="81">
        <v>1</v>
      </c>
      <c r="D911" s="4"/>
    </row>
    <row r="912" spans="1:4">
      <c r="A912" s="67" t="s">
        <v>1068</v>
      </c>
      <c r="B912" s="4"/>
      <c r="C912" s="81">
        <v>0</v>
      </c>
      <c r="D912" s="4"/>
    </row>
    <row r="913" spans="1:4">
      <c r="A913" s="67" t="s">
        <v>1069</v>
      </c>
      <c r="B913" s="4"/>
      <c r="C913" s="81">
        <v>0</v>
      </c>
      <c r="D913" s="4"/>
    </row>
    <row r="914" spans="1:4">
      <c r="A914" s="67" t="s">
        <v>1070</v>
      </c>
      <c r="B914" s="4">
        <v>-13.15866402</v>
      </c>
      <c r="C914" s="81">
        <v>34.4</v>
      </c>
      <c r="D914" s="4">
        <v>-90.733817860000002</v>
      </c>
    </row>
    <row r="915" spans="1:4">
      <c r="A915" s="67" t="s">
        <v>1071</v>
      </c>
      <c r="B915" s="4">
        <v>-10.004601539999999</v>
      </c>
      <c r="C915" s="81">
        <v>8.1999999999999993</v>
      </c>
      <c r="D915" s="4">
        <v>-69.170420340000007</v>
      </c>
    </row>
    <row r="916" spans="1:4">
      <c r="A916" s="67" t="s">
        <v>1072</v>
      </c>
      <c r="B916" s="4">
        <v>-11.78781075</v>
      </c>
      <c r="C916" s="81">
        <v>5.0999999999999996</v>
      </c>
      <c r="D916" s="4">
        <v>-82.202623880000004</v>
      </c>
    </row>
    <row r="917" spans="1:4">
      <c r="A917" s="67" t="s">
        <v>1073</v>
      </c>
      <c r="B917" s="4"/>
      <c r="C917" s="81">
        <v>1</v>
      </c>
      <c r="D917" s="4"/>
    </row>
    <row r="918" spans="1:4">
      <c r="A918" s="67" t="s">
        <v>1074</v>
      </c>
      <c r="B918" s="4">
        <v>-10.453943089999999</v>
      </c>
      <c r="C918" s="81">
        <v>51.7</v>
      </c>
      <c r="D918" s="4">
        <v>-78.008414419999994</v>
      </c>
    </row>
    <row r="919" spans="1:4">
      <c r="A919" s="67" t="s">
        <v>1075</v>
      </c>
      <c r="B919" s="4">
        <v>-10.647715010000001</v>
      </c>
      <c r="C919" s="81">
        <v>13.8</v>
      </c>
      <c r="D919" s="4">
        <v>-73.719766949999993</v>
      </c>
    </row>
    <row r="920" spans="1:4">
      <c r="A920" s="67" t="s">
        <v>1076</v>
      </c>
      <c r="B920" s="4">
        <v>-9.9499007020000008</v>
      </c>
      <c r="C920" s="81">
        <v>27.8</v>
      </c>
      <c r="D920" s="4">
        <v>-74.999255590000004</v>
      </c>
    </row>
    <row r="921" spans="1:4">
      <c r="A921" s="67" t="s">
        <v>1077</v>
      </c>
      <c r="B921" s="4">
        <v>-10.89658255</v>
      </c>
      <c r="C921" s="81">
        <v>21.3</v>
      </c>
      <c r="D921" s="4">
        <v>-78.119284149999999</v>
      </c>
    </row>
    <row r="922" spans="1:4">
      <c r="A922" s="67" t="s">
        <v>1078</v>
      </c>
      <c r="B922" s="4">
        <v>-11.451361670000001</v>
      </c>
      <c r="C922" s="81">
        <v>57.9</v>
      </c>
      <c r="D922" s="4">
        <v>-89.254144749999995</v>
      </c>
    </row>
    <row r="923" spans="1:4">
      <c r="A923" s="67" t="s">
        <v>1079</v>
      </c>
      <c r="B923" s="4">
        <v>-15.310825100000001</v>
      </c>
      <c r="C923" s="81">
        <v>5.0999999999999996</v>
      </c>
      <c r="D923" s="4">
        <v>-112.55512179999999</v>
      </c>
    </row>
    <row r="924" spans="1:4">
      <c r="A924" s="67" t="s">
        <v>1080</v>
      </c>
      <c r="B924" s="4"/>
      <c r="C924" s="81">
        <v>3.1</v>
      </c>
      <c r="D924" s="4"/>
    </row>
    <row r="925" spans="1:4">
      <c r="A925" s="67" t="s">
        <v>1081</v>
      </c>
      <c r="B925" s="4"/>
      <c r="C925" s="81">
        <v>35.200000000000003</v>
      </c>
      <c r="D925" s="4"/>
    </row>
    <row r="926" spans="1:4">
      <c r="A926" s="67" t="s">
        <v>1082</v>
      </c>
      <c r="B926" s="4">
        <v>-18.17194714</v>
      </c>
      <c r="C926" s="81">
        <v>21.5</v>
      </c>
      <c r="D926" s="4">
        <v>-130.45703689999999</v>
      </c>
    </row>
    <row r="927" spans="1:4">
      <c r="A927" s="67" t="s">
        <v>1083</v>
      </c>
      <c r="B927" s="4">
        <v>-15.12295172</v>
      </c>
      <c r="C927" s="81">
        <v>18.100000000000001</v>
      </c>
      <c r="D927" s="4">
        <v>-116.2577976</v>
      </c>
    </row>
    <row r="928" spans="1:4">
      <c r="A928" s="67" t="s">
        <v>1084</v>
      </c>
      <c r="B928" s="4">
        <v>-16.426242980000001</v>
      </c>
      <c r="C928" s="81">
        <v>21.3</v>
      </c>
      <c r="D928" s="4">
        <v>-125.01083850000001</v>
      </c>
    </row>
    <row r="929" spans="1:4">
      <c r="A929" s="67" t="s">
        <v>1085</v>
      </c>
      <c r="B929" s="4">
        <v>-9.1583887530000005</v>
      </c>
      <c r="C929" s="81">
        <v>16.2</v>
      </c>
      <c r="D929" s="4">
        <v>-69.284827079999999</v>
      </c>
    </row>
    <row r="930" spans="1:4">
      <c r="A930" s="67" t="s">
        <v>1086</v>
      </c>
      <c r="B930" s="4">
        <v>-9.4633046840000006</v>
      </c>
      <c r="C930" s="81">
        <v>27.4</v>
      </c>
      <c r="D930" s="4">
        <v>-69.193929150000002</v>
      </c>
    </row>
    <row r="931" spans="1:4">
      <c r="A931" s="67" t="s">
        <v>1087</v>
      </c>
      <c r="B931" s="4"/>
      <c r="C931" s="81">
        <v>2.6</v>
      </c>
      <c r="D931" s="4"/>
    </row>
    <row r="932" spans="1:4">
      <c r="A932" s="67" t="s">
        <v>1088</v>
      </c>
      <c r="B932" s="4"/>
      <c r="C932" s="81">
        <v>0</v>
      </c>
      <c r="D932" s="4"/>
    </row>
    <row r="933" spans="1:4">
      <c r="A933" s="67" t="s">
        <v>1089</v>
      </c>
      <c r="B933" s="4"/>
      <c r="C933" s="81">
        <v>0</v>
      </c>
      <c r="D933" s="4"/>
    </row>
    <row r="934" spans="1:4">
      <c r="A934" s="67" t="s">
        <v>1090</v>
      </c>
      <c r="B934" s="4"/>
      <c r="C934" s="81">
        <v>4.2</v>
      </c>
      <c r="D934" s="4"/>
    </row>
    <row r="935" spans="1:4">
      <c r="A935" s="67" t="s">
        <v>1091</v>
      </c>
      <c r="B935" s="4">
        <v>-7.3319644119999996</v>
      </c>
      <c r="C935" s="81">
        <v>22</v>
      </c>
      <c r="D935" s="4">
        <v>-46.831892359999998</v>
      </c>
    </row>
    <row r="936" spans="1:4">
      <c r="A936" s="67" t="s">
        <v>1092</v>
      </c>
      <c r="B936" s="4">
        <v>-6.0487097350000001</v>
      </c>
      <c r="C936" s="81">
        <v>86.3</v>
      </c>
      <c r="D936" s="4">
        <v>-56.865669130000001</v>
      </c>
    </row>
    <row r="937" spans="1:4">
      <c r="A937" s="67" t="s">
        <v>1093</v>
      </c>
      <c r="B937" s="4"/>
      <c r="C937" s="81">
        <v>0</v>
      </c>
      <c r="D937" s="4"/>
    </row>
    <row r="938" spans="1:4">
      <c r="A938" s="67" t="s">
        <v>1094</v>
      </c>
      <c r="B938" s="4">
        <v>-8.9438456599999991</v>
      </c>
      <c r="C938" s="81">
        <v>5.0999999999999996</v>
      </c>
      <c r="D938" s="4">
        <v>-74.438903159999995</v>
      </c>
    </row>
    <row r="939" spans="1:4">
      <c r="A939" s="67" t="s">
        <v>1095</v>
      </c>
      <c r="B939" s="4"/>
      <c r="C939" s="81">
        <v>4.7</v>
      </c>
      <c r="D939" s="4"/>
    </row>
    <row r="940" spans="1:4">
      <c r="A940" s="67" t="s">
        <v>1096</v>
      </c>
      <c r="B940" s="4">
        <v>-11.42606638</v>
      </c>
      <c r="C940" s="81">
        <v>45.6</v>
      </c>
      <c r="D940" s="4">
        <v>-80.968190710000002</v>
      </c>
    </row>
    <row r="941" spans="1:4">
      <c r="A941" s="67" t="s">
        <v>1097</v>
      </c>
      <c r="B941" s="4">
        <v>-9.340489453</v>
      </c>
      <c r="C941" s="81">
        <v>7.6</v>
      </c>
      <c r="D941" s="4">
        <v>-66.59283284</v>
      </c>
    </row>
    <row r="942" spans="1:4">
      <c r="A942" s="67" t="s">
        <v>1098</v>
      </c>
      <c r="B942" s="4"/>
      <c r="C942" s="81">
        <v>1.8</v>
      </c>
      <c r="D942" s="4"/>
    </row>
    <row r="943" spans="1:4">
      <c r="A943" s="67" t="s">
        <v>1099</v>
      </c>
      <c r="B943" s="4"/>
      <c r="C943" s="81">
        <v>41.5</v>
      </c>
      <c r="D943" s="4"/>
    </row>
    <row r="944" spans="1:4">
      <c r="A944" s="67" t="s">
        <v>1100</v>
      </c>
      <c r="B944" s="4"/>
      <c r="C944" s="81">
        <v>5.2</v>
      </c>
      <c r="D944" s="4"/>
    </row>
    <row r="945" spans="1:4">
      <c r="A945" s="67" t="s">
        <v>1101</v>
      </c>
      <c r="B945" s="4">
        <v>-5.729617717</v>
      </c>
      <c r="C945" s="81">
        <v>85</v>
      </c>
      <c r="D945" s="4">
        <v>-46.803296349999997</v>
      </c>
    </row>
    <row r="946" spans="1:4">
      <c r="A946" s="67" t="s">
        <v>1102</v>
      </c>
      <c r="B946" s="4">
        <v>-9.0499206270000006</v>
      </c>
      <c r="C946" s="81">
        <v>63.2</v>
      </c>
      <c r="D946" s="4">
        <v>-67.559858930000004</v>
      </c>
    </row>
    <row r="947" spans="1:4">
      <c r="A947" s="67" t="s">
        <v>1103</v>
      </c>
      <c r="B947" s="4">
        <v>-10.744213350000001</v>
      </c>
      <c r="C947" s="81">
        <v>8.4</v>
      </c>
      <c r="D947" s="4">
        <v>-75.400451469999993</v>
      </c>
    </row>
    <row r="948" spans="1:4">
      <c r="A948" s="67" t="s">
        <v>1104</v>
      </c>
      <c r="B948" s="4">
        <v>-7.0589176189999998</v>
      </c>
      <c r="C948" s="81">
        <v>17.5</v>
      </c>
      <c r="D948" s="4">
        <v>-46.664994559999997</v>
      </c>
    </row>
    <row r="949" spans="1:4">
      <c r="A949" s="67" t="s">
        <v>1105</v>
      </c>
      <c r="B949" s="4">
        <v>-3.9225878270000001</v>
      </c>
      <c r="C949" s="81">
        <v>3.1</v>
      </c>
      <c r="D949" s="4">
        <v>-20.389491400000001</v>
      </c>
    </row>
    <row r="950" spans="1:4">
      <c r="A950" s="67" t="s">
        <v>1106</v>
      </c>
      <c r="B950" s="4">
        <v>-6.9345152309999998</v>
      </c>
      <c r="C950" s="81">
        <v>53</v>
      </c>
      <c r="D950" s="4">
        <v>-47.14876151</v>
      </c>
    </row>
    <row r="951" spans="1:4">
      <c r="A951" s="67" t="s">
        <v>1107</v>
      </c>
      <c r="B951" s="4"/>
      <c r="C951" s="81">
        <v>0</v>
      </c>
      <c r="D951" s="4"/>
    </row>
    <row r="952" spans="1:4">
      <c r="A952" s="67" t="s">
        <v>1108</v>
      </c>
      <c r="B952" s="4">
        <v>-8.4131095649999992</v>
      </c>
      <c r="C952" s="81">
        <v>75.7</v>
      </c>
      <c r="D952" s="4">
        <v>-55.49060909</v>
      </c>
    </row>
    <row r="953" spans="1:4">
      <c r="A953" s="67" t="s">
        <v>1109</v>
      </c>
      <c r="B953" s="4"/>
      <c r="C953" s="81">
        <v>0.1</v>
      </c>
      <c r="D953" s="4"/>
    </row>
    <row r="954" spans="1:4">
      <c r="A954" s="67" t="s">
        <v>1110</v>
      </c>
      <c r="B954" s="4"/>
      <c r="C954" s="81">
        <v>0</v>
      </c>
      <c r="D954" s="4"/>
    </row>
    <row r="955" spans="1:4">
      <c r="A955" s="67" t="s">
        <v>1111</v>
      </c>
      <c r="B955" s="4">
        <v>-3.770075464</v>
      </c>
      <c r="C955" s="81">
        <v>23.1</v>
      </c>
      <c r="D955" s="4">
        <v>-17.370293</v>
      </c>
    </row>
    <row r="956" spans="1:4">
      <c r="A956" s="67" t="s">
        <v>1112</v>
      </c>
      <c r="B956" s="4">
        <v>-2.9404268390000001</v>
      </c>
      <c r="C956" s="81">
        <v>4.5999999999999996</v>
      </c>
      <c r="D956" s="4">
        <v>-13.054609920000001</v>
      </c>
    </row>
    <row r="957" spans="1:4">
      <c r="A957" s="67" t="s">
        <v>1113</v>
      </c>
      <c r="B957" s="4"/>
      <c r="C957" s="81">
        <v>0</v>
      </c>
      <c r="D957" s="4"/>
    </row>
    <row r="958" spans="1:4">
      <c r="A958" s="67" t="s">
        <v>1114</v>
      </c>
      <c r="B958" s="4"/>
      <c r="C958" s="81">
        <v>0</v>
      </c>
      <c r="D958" s="4"/>
    </row>
    <row r="959" spans="1:4">
      <c r="A959" s="67" t="s">
        <v>1115</v>
      </c>
      <c r="B959" s="4"/>
      <c r="C959" s="81">
        <v>0</v>
      </c>
      <c r="D959" s="4"/>
    </row>
    <row r="960" spans="1:4">
      <c r="A960" s="67" t="s">
        <v>1116</v>
      </c>
      <c r="B960" s="4"/>
      <c r="C960" s="81">
        <v>0</v>
      </c>
      <c r="D960" s="4"/>
    </row>
    <row r="961" spans="1:4">
      <c r="A961" s="67" t="s">
        <v>1117</v>
      </c>
      <c r="B961" s="4"/>
      <c r="C961" s="81">
        <v>0.9</v>
      </c>
      <c r="D961" s="4"/>
    </row>
    <row r="962" spans="1:4">
      <c r="A962" s="67" t="s">
        <v>1118</v>
      </c>
      <c r="B962" s="4"/>
      <c r="C962" s="81">
        <v>0</v>
      </c>
      <c r="D962" s="4"/>
    </row>
    <row r="963" spans="1:4">
      <c r="A963" s="67" t="s">
        <v>1119</v>
      </c>
      <c r="B963" s="4"/>
      <c r="C963" s="81">
        <v>0.6</v>
      </c>
      <c r="D963" s="4"/>
    </row>
    <row r="964" spans="1:4">
      <c r="A964" s="67" t="s">
        <v>1120</v>
      </c>
      <c r="B964" s="4"/>
      <c r="C964" s="81">
        <v>0</v>
      </c>
      <c r="D964" s="4"/>
    </row>
    <row r="965" spans="1:4">
      <c r="A965" s="67" t="s">
        <v>1121</v>
      </c>
      <c r="B965" s="4"/>
      <c r="C965" s="81">
        <v>1</v>
      </c>
      <c r="D965" s="4"/>
    </row>
    <row r="966" spans="1:4">
      <c r="A966" s="67" t="s">
        <v>1122</v>
      </c>
      <c r="B966" s="4"/>
      <c r="C966" s="81">
        <v>0</v>
      </c>
      <c r="D966" s="4"/>
    </row>
    <row r="967" spans="1:4">
      <c r="A967" s="67" t="s">
        <v>1123</v>
      </c>
      <c r="B967" s="4">
        <v>-3.1170539270000002</v>
      </c>
      <c r="C967" s="81">
        <v>3.3</v>
      </c>
      <c r="D967" s="4">
        <v>-15.066343010000001</v>
      </c>
    </row>
    <row r="968" spans="1:4">
      <c r="A968" s="67" t="s">
        <v>1124</v>
      </c>
      <c r="B968" s="4">
        <v>-4.9120148869999998</v>
      </c>
      <c r="C968" s="81">
        <v>29</v>
      </c>
      <c r="D968" s="4">
        <v>-28.186382179999999</v>
      </c>
    </row>
    <row r="969" spans="1:4">
      <c r="A969" s="67" t="s">
        <v>1125</v>
      </c>
      <c r="B969" s="4">
        <v>-5.615552503</v>
      </c>
      <c r="C969" s="81">
        <v>20.100000000000001</v>
      </c>
      <c r="D969" s="4">
        <v>-34.711388200000002</v>
      </c>
    </row>
    <row r="970" spans="1:4">
      <c r="A970" s="67" t="s">
        <v>1126</v>
      </c>
      <c r="B970" s="4">
        <v>-10.31657626</v>
      </c>
      <c r="C970" s="81">
        <v>114</v>
      </c>
      <c r="D970" s="4">
        <v>-69.031676559999994</v>
      </c>
    </row>
    <row r="971" spans="1:4">
      <c r="A971" s="67" t="s">
        <v>1127</v>
      </c>
      <c r="B971" s="4"/>
      <c r="C971" s="81">
        <v>0.3</v>
      </c>
      <c r="D971" s="4"/>
    </row>
    <row r="972" spans="1:4">
      <c r="A972" s="67" t="s">
        <v>1128</v>
      </c>
      <c r="B972" s="4">
        <v>-5.4143923750000003</v>
      </c>
      <c r="C972" s="81">
        <v>2</v>
      </c>
      <c r="D972" s="4">
        <v>-33.752906090000003</v>
      </c>
    </row>
    <row r="973" spans="1:4">
      <c r="A973" s="67" t="s">
        <v>1129</v>
      </c>
      <c r="B973" s="4">
        <v>-3.5665201089999998</v>
      </c>
      <c r="C973" s="81">
        <v>36</v>
      </c>
      <c r="D973" s="4">
        <v>-19.80126503</v>
      </c>
    </row>
    <row r="974" spans="1:4">
      <c r="A974" s="67" t="s">
        <v>1130</v>
      </c>
      <c r="B974" s="4">
        <v>-12.1491294</v>
      </c>
      <c r="C974" s="81">
        <v>19</v>
      </c>
      <c r="D974" s="4">
        <v>-90.451388739999999</v>
      </c>
    </row>
    <row r="975" spans="1:4">
      <c r="A975" s="67" t="s">
        <v>1131</v>
      </c>
      <c r="B975" s="4"/>
      <c r="C975" s="81">
        <v>3.8</v>
      </c>
      <c r="D975" s="4"/>
    </row>
    <row r="976" spans="1:4">
      <c r="A976" s="67" t="s">
        <v>1132</v>
      </c>
      <c r="B976" s="4">
        <v>-8.5443524770000003</v>
      </c>
      <c r="C976" s="81">
        <v>30</v>
      </c>
      <c r="D976" s="4">
        <v>-53.684817340000002</v>
      </c>
    </row>
    <row r="977" spans="1:4">
      <c r="A977" s="67" t="s">
        <v>1133</v>
      </c>
      <c r="B977" s="4"/>
      <c r="C977" s="81">
        <v>0</v>
      </c>
      <c r="D977" s="4"/>
    </row>
    <row r="978" spans="1:4">
      <c r="A978" s="67" t="s">
        <v>1134</v>
      </c>
      <c r="B978" s="4">
        <v>-11.90801338</v>
      </c>
      <c r="C978" s="81">
        <v>27.9</v>
      </c>
      <c r="D978" s="4">
        <v>-84.677285960000006</v>
      </c>
    </row>
    <row r="979" spans="1:4">
      <c r="A979" s="67" t="s">
        <v>1135</v>
      </c>
      <c r="B979" s="4"/>
      <c r="C979" s="81">
        <v>0</v>
      </c>
      <c r="D979" s="4"/>
    </row>
    <row r="980" spans="1:4">
      <c r="A980" s="67" t="s">
        <v>1136</v>
      </c>
      <c r="B980" s="4"/>
      <c r="C980" s="81">
        <v>0</v>
      </c>
      <c r="D980" s="4"/>
    </row>
    <row r="981" spans="1:4">
      <c r="A981" s="67" t="s">
        <v>1137</v>
      </c>
      <c r="B981" s="4">
        <v>-10.4380039</v>
      </c>
      <c r="C981" s="81">
        <v>69</v>
      </c>
      <c r="D981" s="4">
        <v>-69.682022910000001</v>
      </c>
    </row>
    <row r="982" spans="1:4">
      <c r="A982" s="67" t="s">
        <v>1138</v>
      </c>
      <c r="B982" s="4"/>
      <c r="C982" s="81">
        <v>0</v>
      </c>
      <c r="D982" s="4"/>
    </row>
    <row r="983" spans="1:4">
      <c r="A983" s="67" t="s">
        <v>1139</v>
      </c>
      <c r="B983" s="4">
        <v>-5.5081038250000001</v>
      </c>
      <c r="C983" s="81">
        <v>27.8</v>
      </c>
      <c r="D983" s="4">
        <v>-32.464111989999999</v>
      </c>
    </row>
    <row r="984" spans="1:4">
      <c r="A984" s="67" t="s">
        <v>1140</v>
      </c>
      <c r="B984" s="4">
        <v>-6.5206435450000004</v>
      </c>
      <c r="C984" s="81">
        <v>27.3</v>
      </c>
      <c r="D984" s="4">
        <v>-40.218556929999998</v>
      </c>
    </row>
    <row r="985" spans="1:4">
      <c r="A985" s="67" t="s">
        <v>1141</v>
      </c>
      <c r="B985" s="4">
        <v>-5.0866650629999999</v>
      </c>
      <c r="C985" s="81">
        <v>77.8</v>
      </c>
      <c r="D985" s="4">
        <v>-25.652517</v>
      </c>
    </row>
    <row r="986" spans="1:4">
      <c r="A986" s="67" t="s">
        <v>1142</v>
      </c>
      <c r="B986" s="4">
        <v>-7.0366862140000004</v>
      </c>
      <c r="C986" s="81">
        <v>28.1</v>
      </c>
      <c r="D986" s="4">
        <v>-43.125167650000002</v>
      </c>
    </row>
    <row r="987" spans="1:4">
      <c r="A987" s="67" t="s">
        <v>1143</v>
      </c>
      <c r="B987" s="4">
        <v>-7.2306993320000004</v>
      </c>
      <c r="C987" s="81">
        <v>19.5</v>
      </c>
      <c r="D987" s="4">
        <v>-45.412764529999997</v>
      </c>
    </row>
    <row r="988" spans="1:4">
      <c r="A988" s="67" t="s">
        <v>1144</v>
      </c>
      <c r="B988" s="4"/>
      <c r="C988" s="81">
        <v>0.2</v>
      </c>
      <c r="D988" s="4"/>
    </row>
    <row r="989" spans="1:4">
      <c r="A989" s="67" t="s">
        <v>1145</v>
      </c>
      <c r="B989" s="4">
        <v>-13.21797815</v>
      </c>
      <c r="C989" s="81">
        <v>39</v>
      </c>
      <c r="D989" s="4">
        <v>-93.316549240000001</v>
      </c>
    </row>
    <row r="990" spans="1:4">
      <c r="A990" s="67" t="s">
        <v>1146</v>
      </c>
      <c r="B990" s="4">
        <v>-15.25318656</v>
      </c>
      <c r="C990" s="81">
        <v>22.8</v>
      </c>
      <c r="D990" s="4">
        <v>-108.5572499</v>
      </c>
    </row>
    <row r="991" spans="1:4">
      <c r="A991" s="67" t="s">
        <v>1147</v>
      </c>
      <c r="B991" s="4"/>
      <c r="C991" s="81">
        <v>0</v>
      </c>
      <c r="D991" s="4"/>
    </row>
    <row r="992" spans="1:4">
      <c r="A992" s="67" t="s">
        <v>1148</v>
      </c>
      <c r="B992" s="4">
        <v>-9.9364965610000002</v>
      </c>
      <c r="C992" s="81">
        <v>6</v>
      </c>
      <c r="D992" s="4">
        <v>-65.897687529999999</v>
      </c>
    </row>
    <row r="993" spans="1:4">
      <c r="A993" s="67" t="s">
        <v>1149</v>
      </c>
      <c r="B993" s="4">
        <v>-8.620376533</v>
      </c>
      <c r="C993" s="81">
        <v>40.4</v>
      </c>
      <c r="D993" s="4">
        <v>-52.838524100000001</v>
      </c>
    </row>
    <row r="994" spans="1:4">
      <c r="A994" s="67" t="s">
        <v>1150</v>
      </c>
      <c r="B994" s="4">
        <v>-6.8489234369999998</v>
      </c>
      <c r="C994" s="81">
        <v>2</v>
      </c>
      <c r="D994" s="4">
        <v>-42.461086829999999</v>
      </c>
    </row>
    <row r="995" spans="1:4">
      <c r="A995" s="67" t="s">
        <v>1151</v>
      </c>
      <c r="B995" s="4">
        <v>-5.8862612890000001</v>
      </c>
      <c r="C995" s="81">
        <v>3.3</v>
      </c>
      <c r="D995" s="4">
        <v>-40.77959877</v>
      </c>
    </row>
    <row r="996" spans="1:4">
      <c r="A996" s="67" t="s">
        <v>1152</v>
      </c>
      <c r="B996" s="4">
        <v>-11.603780090000001</v>
      </c>
      <c r="C996" s="81">
        <v>47.4</v>
      </c>
      <c r="D996" s="4">
        <v>-77.583620850000003</v>
      </c>
    </row>
    <row r="997" spans="1:4">
      <c r="A997" s="67" t="s">
        <v>1153</v>
      </c>
      <c r="B997" s="4">
        <v>-10.762526709999999</v>
      </c>
      <c r="C997" s="81">
        <v>26.2</v>
      </c>
      <c r="D997" s="4">
        <v>-69.864426530000003</v>
      </c>
    </row>
    <row r="998" spans="1:4">
      <c r="A998" s="67" t="s">
        <v>1154</v>
      </c>
      <c r="B998" s="4"/>
      <c r="C998" s="81">
        <v>0.7</v>
      </c>
      <c r="D998" s="4"/>
    </row>
    <row r="999" spans="1:4">
      <c r="A999" s="67" t="s">
        <v>1155</v>
      </c>
      <c r="B999" s="4">
        <v>-9.384121833</v>
      </c>
      <c r="C999" s="81">
        <v>7</v>
      </c>
      <c r="D999" s="4">
        <v>-56.90284389</v>
      </c>
    </row>
    <row r="1000" spans="1:4">
      <c r="A1000" s="67" t="s">
        <v>1156</v>
      </c>
      <c r="B1000" s="4"/>
      <c r="C1000" s="81">
        <v>0</v>
      </c>
      <c r="D1000" s="4"/>
    </row>
    <row r="1001" spans="1:4">
      <c r="A1001" s="67" t="s">
        <v>1157</v>
      </c>
      <c r="B1001" s="4">
        <v>-9.2726323140000009</v>
      </c>
      <c r="C1001" s="81">
        <v>61.8</v>
      </c>
      <c r="D1001" s="4">
        <v>-61.237668050000003</v>
      </c>
    </row>
    <row r="1002" spans="1:4">
      <c r="A1002" s="67" t="s">
        <v>1158</v>
      </c>
      <c r="B1002" s="4">
        <v>-5.9674700060000001</v>
      </c>
      <c r="C1002" s="81">
        <v>17</v>
      </c>
      <c r="D1002" s="4">
        <v>-31.450992459999998</v>
      </c>
    </row>
    <row r="1003" spans="1:4">
      <c r="A1003" s="67" t="s">
        <v>1159</v>
      </c>
      <c r="B1003" s="4">
        <v>-3.699309994</v>
      </c>
      <c r="C1003" s="81">
        <v>18</v>
      </c>
      <c r="D1003" s="4">
        <v>-13.407356180000001</v>
      </c>
    </row>
    <row r="1004" spans="1:4">
      <c r="A1004" s="67" t="s">
        <v>1160</v>
      </c>
      <c r="B1004" s="4"/>
      <c r="C1004" s="81">
        <v>0</v>
      </c>
      <c r="D1004" s="4"/>
    </row>
    <row r="1005" spans="1:4">
      <c r="A1005" s="67" t="s">
        <v>1161</v>
      </c>
      <c r="B1005" s="4">
        <v>-2.4709414230000002</v>
      </c>
      <c r="C1005" s="81">
        <v>8.1999999999999993</v>
      </c>
      <c r="D1005" s="4">
        <v>-4.0687262500000001</v>
      </c>
    </row>
    <row r="1006" spans="1:4">
      <c r="A1006" s="67" t="s">
        <v>1162</v>
      </c>
      <c r="B1006" s="4"/>
      <c r="C1006" s="81">
        <v>1.4</v>
      </c>
      <c r="D1006" s="4"/>
    </row>
    <row r="1007" spans="1:4">
      <c r="A1007" s="67" t="s">
        <v>1163</v>
      </c>
      <c r="B1007" s="4"/>
      <c r="C1007" s="81">
        <v>0</v>
      </c>
      <c r="D1007" s="4"/>
    </row>
    <row r="1008" spans="1:4">
      <c r="A1008" s="67" t="s">
        <v>1164</v>
      </c>
      <c r="B1008" s="4">
        <v>-2.587800412</v>
      </c>
      <c r="C1008" s="81">
        <v>3</v>
      </c>
      <c r="D1008" s="4">
        <v>-6.9938625810000001</v>
      </c>
    </row>
    <row r="1009" spans="1:4">
      <c r="A1009" s="67" t="s">
        <v>1165</v>
      </c>
      <c r="B1009" s="4"/>
      <c r="C1009" s="81">
        <v>0.4</v>
      </c>
      <c r="D1009" s="4"/>
    </row>
    <row r="1010" spans="1:4">
      <c r="A1010" s="67" t="s">
        <v>1166</v>
      </c>
      <c r="B1010" s="4">
        <v>-5.3407012250000001</v>
      </c>
      <c r="C1010" s="81">
        <v>11</v>
      </c>
      <c r="D1010" s="4">
        <v>-32.913740969999999</v>
      </c>
    </row>
    <row r="1011" spans="1:4">
      <c r="A1011" s="67" t="s">
        <v>1167</v>
      </c>
      <c r="B1011" s="4">
        <v>-6.8378052140000003</v>
      </c>
      <c r="C1011" s="81">
        <v>7</v>
      </c>
      <c r="D1011" s="4">
        <v>-49.572770859999999</v>
      </c>
    </row>
    <row r="1012" spans="1:4">
      <c r="A1012" s="67" t="s">
        <v>1168</v>
      </c>
      <c r="B1012" s="4">
        <v>-8.0279175590000005</v>
      </c>
      <c r="C1012" s="81">
        <v>3.4</v>
      </c>
      <c r="D1012" s="4">
        <v>-59.632037910000001</v>
      </c>
    </row>
    <row r="1013" spans="1:4">
      <c r="A1013" s="67" t="s">
        <v>1169</v>
      </c>
      <c r="B1013" s="4">
        <v>-7.3042915930000003</v>
      </c>
      <c r="C1013" s="81">
        <v>2</v>
      </c>
      <c r="D1013" s="4">
        <v>-46.095392629999999</v>
      </c>
    </row>
    <row r="1014" spans="1:4">
      <c r="A1014" s="67" t="s">
        <v>1170</v>
      </c>
      <c r="B1014" s="4">
        <v>-3.0115724909999999</v>
      </c>
      <c r="C1014" s="81">
        <v>14.6</v>
      </c>
      <c r="D1014" s="4">
        <v>-16.544409819999998</v>
      </c>
    </row>
    <row r="1015" spans="1:4">
      <c r="A1015" s="67" t="s">
        <v>1171</v>
      </c>
      <c r="B1015" s="4">
        <v>-3.5392787440000002</v>
      </c>
      <c r="C1015" s="81">
        <v>31.3</v>
      </c>
      <c r="D1015" s="4">
        <v>-16.414024260000001</v>
      </c>
    </row>
    <row r="1016" spans="1:4">
      <c r="A1016" s="67" t="s">
        <v>1172</v>
      </c>
      <c r="B1016" s="4">
        <v>-3.3553850199999999</v>
      </c>
      <c r="C1016" s="81">
        <v>3.1</v>
      </c>
      <c r="D1016" s="4">
        <v>-15.405659160000001</v>
      </c>
    </row>
    <row r="1017" spans="1:4">
      <c r="A1017" s="67" t="s">
        <v>1173</v>
      </c>
      <c r="B1017" s="4"/>
      <c r="C1017" s="81">
        <v>25.3</v>
      </c>
      <c r="D1017" s="4"/>
    </row>
    <row r="1018" spans="1:4">
      <c r="A1018" s="67" t="s">
        <v>1174</v>
      </c>
      <c r="B1018" s="4"/>
      <c r="C1018" s="81">
        <v>43</v>
      </c>
      <c r="D1018" s="4"/>
    </row>
    <row r="1019" spans="1:4">
      <c r="A1019" s="67" t="s">
        <v>1175</v>
      </c>
      <c r="B1019" s="4">
        <v>-9.2511751580000006</v>
      </c>
      <c r="C1019" s="81">
        <v>10.4</v>
      </c>
      <c r="D1019" s="4">
        <v>-68.808001869999998</v>
      </c>
    </row>
    <row r="1020" spans="1:4">
      <c r="A1020" s="67" t="s">
        <v>1176</v>
      </c>
      <c r="B1020" s="4"/>
      <c r="C1020" s="81">
        <v>1.5</v>
      </c>
      <c r="D1020" s="4"/>
    </row>
    <row r="1021" spans="1:4">
      <c r="A1021" s="67" t="s">
        <v>1177</v>
      </c>
      <c r="B1021" s="4">
        <v>-8.3334517510000001</v>
      </c>
      <c r="C1021" s="81">
        <v>62.8</v>
      </c>
      <c r="D1021" s="4">
        <v>-61.319596650000001</v>
      </c>
    </row>
    <row r="1022" spans="1:4">
      <c r="A1022" s="67" t="s">
        <v>1178</v>
      </c>
      <c r="B1022" s="4"/>
      <c r="C1022" s="81">
        <v>4.4000000000000004</v>
      </c>
      <c r="D1022" s="4"/>
    </row>
    <row r="1023" spans="1:4">
      <c r="A1023" s="67" t="s">
        <v>1179</v>
      </c>
      <c r="B1023" s="4"/>
      <c r="C1023" s="81">
        <v>0</v>
      </c>
      <c r="D1023" s="4"/>
    </row>
    <row r="1024" spans="1:4">
      <c r="A1024" s="67" t="s">
        <v>1180</v>
      </c>
      <c r="B1024" s="4"/>
      <c r="C1024" s="81">
        <v>0</v>
      </c>
      <c r="D1024" s="4"/>
    </row>
    <row r="1025" spans="1:4">
      <c r="A1025" s="67" t="s">
        <v>1181</v>
      </c>
      <c r="B1025" s="4">
        <v>-6.1903074289999998</v>
      </c>
      <c r="C1025" s="81">
        <v>3</v>
      </c>
      <c r="D1025" s="4">
        <v>-40.106512969999997</v>
      </c>
    </row>
    <row r="1026" spans="1:4">
      <c r="A1026" s="67" t="s">
        <v>1182</v>
      </c>
      <c r="B1026" s="4">
        <v>-6.0610524860000003</v>
      </c>
      <c r="C1026" s="81">
        <v>36.4</v>
      </c>
      <c r="D1026" s="4">
        <v>-37.429151910000002</v>
      </c>
    </row>
    <row r="1027" spans="1:4">
      <c r="A1027" s="67" t="s">
        <v>1183</v>
      </c>
      <c r="B1027" s="4">
        <v>-2.4463905019999999</v>
      </c>
      <c r="C1027" s="81">
        <v>17.5</v>
      </c>
      <c r="D1027" s="4">
        <v>-11.70109774</v>
      </c>
    </row>
    <row r="1028" spans="1:4">
      <c r="A1028" s="67" t="s">
        <v>1184</v>
      </c>
      <c r="B1028" s="4"/>
      <c r="C1028" s="81">
        <v>0</v>
      </c>
      <c r="D1028" s="4"/>
    </row>
    <row r="1029" spans="1:4">
      <c r="A1029" s="67" t="s">
        <v>1185</v>
      </c>
      <c r="B1029" s="4"/>
      <c r="C1029" s="81">
        <v>0</v>
      </c>
      <c r="D1029" s="4"/>
    </row>
    <row r="1030" spans="1:4">
      <c r="A1030" s="67" t="s">
        <v>1186</v>
      </c>
      <c r="B1030" s="4"/>
      <c r="C1030" s="81">
        <v>0</v>
      </c>
      <c r="D1030" s="4"/>
    </row>
    <row r="1031" spans="1:4">
      <c r="A1031" s="67" t="s">
        <v>1187</v>
      </c>
      <c r="B1031" s="4"/>
      <c r="C1031" s="81">
        <v>0</v>
      </c>
      <c r="D1031" s="4"/>
    </row>
    <row r="1032" spans="1:4">
      <c r="A1032" s="67" t="s">
        <v>1188</v>
      </c>
      <c r="B1032" s="4">
        <v>-4.8224726049999997</v>
      </c>
      <c r="C1032" s="81">
        <v>0</v>
      </c>
      <c r="D1032" s="4">
        <v>-25.385891269999998</v>
      </c>
    </row>
    <row r="1033" spans="1:4">
      <c r="A1033" s="67" t="s">
        <v>1189</v>
      </c>
      <c r="B1033" s="4"/>
      <c r="C1033" s="81">
        <v>4</v>
      </c>
      <c r="D1033" s="4"/>
    </row>
    <row r="1034" spans="1:4">
      <c r="A1034" s="67" t="s">
        <v>1190</v>
      </c>
      <c r="B1034" s="4"/>
      <c r="C1034" s="81">
        <v>0</v>
      </c>
      <c r="D1034" s="4"/>
    </row>
    <row r="1035" spans="1:4">
      <c r="A1035" s="67" t="s">
        <v>1191</v>
      </c>
      <c r="B1035" s="4"/>
      <c r="C1035" s="81">
        <v>0</v>
      </c>
      <c r="D1035" s="4"/>
    </row>
    <row r="1036" spans="1:4">
      <c r="A1036" s="67" t="s">
        <v>1192</v>
      </c>
      <c r="B1036" s="4"/>
      <c r="C1036" s="81">
        <v>0</v>
      </c>
      <c r="D1036" s="4"/>
    </row>
    <row r="1037" spans="1:4">
      <c r="A1037" s="67" t="s">
        <v>1193</v>
      </c>
      <c r="B1037" s="4"/>
      <c r="C1037" s="81">
        <v>0</v>
      </c>
      <c r="D1037" s="4"/>
    </row>
    <row r="1038" spans="1:4">
      <c r="A1038" s="67" t="s">
        <v>1194</v>
      </c>
      <c r="B1038" s="4"/>
      <c r="C1038" s="81">
        <v>0</v>
      </c>
      <c r="D1038" s="4"/>
    </row>
    <row r="1039" spans="1:4">
      <c r="A1039" s="67" t="s">
        <v>1195</v>
      </c>
      <c r="B1039" s="4">
        <v>-6.5066971640000002</v>
      </c>
      <c r="C1039" s="81">
        <v>25.5</v>
      </c>
      <c r="D1039" s="4">
        <v>-35.499671329999998</v>
      </c>
    </row>
    <row r="1040" spans="1:4">
      <c r="A1040" s="67" t="s">
        <v>1196</v>
      </c>
      <c r="B1040" s="4"/>
      <c r="C1040" s="81">
        <v>30.8</v>
      </c>
      <c r="D1040" s="4"/>
    </row>
    <row r="1041" spans="1:4">
      <c r="A1041" s="67" t="s">
        <v>1197</v>
      </c>
      <c r="B1041" s="4"/>
      <c r="C1041" s="81">
        <v>0</v>
      </c>
      <c r="D1041" s="4"/>
    </row>
    <row r="1042" spans="1:4">
      <c r="A1042" s="67" t="s">
        <v>1198</v>
      </c>
      <c r="B1042" s="4">
        <v>-4.6809883159999996</v>
      </c>
      <c r="C1042" s="81">
        <v>12</v>
      </c>
      <c r="D1042" s="4">
        <v>-23.231886630000002</v>
      </c>
    </row>
    <row r="1043" spans="1:4">
      <c r="A1043" s="67" t="s">
        <v>1199</v>
      </c>
      <c r="B1043" s="4"/>
      <c r="C1043" s="81">
        <v>0</v>
      </c>
      <c r="D1043" s="4"/>
    </row>
    <row r="1044" spans="1:4">
      <c r="A1044" s="67" t="s">
        <v>1200</v>
      </c>
      <c r="B1044" s="4">
        <v>-3.8985879369999998</v>
      </c>
      <c r="C1044" s="81">
        <v>6.1</v>
      </c>
      <c r="D1044" s="4">
        <v>-19.493017200000001</v>
      </c>
    </row>
    <row r="1045" spans="1:4">
      <c r="A1045" s="67" t="s">
        <v>1201</v>
      </c>
      <c r="B1045" s="4"/>
      <c r="C1045" s="81">
        <v>0</v>
      </c>
      <c r="D1045" s="4"/>
    </row>
    <row r="1046" spans="1:4">
      <c r="A1046" s="67" t="s">
        <v>1202</v>
      </c>
      <c r="B1046" s="4"/>
      <c r="C1046" s="81">
        <v>0.4</v>
      </c>
      <c r="D1046" s="4"/>
    </row>
    <row r="1047" spans="1:4">
      <c r="A1047" s="67" t="s">
        <v>1203</v>
      </c>
      <c r="B1047" s="4">
        <v>-3.074475547</v>
      </c>
      <c r="C1047" s="81">
        <v>83</v>
      </c>
      <c r="D1047" s="4">
        <v>-25.388196700000002</v>
      </c>
    </row>
    <row r="1048" spans="1:4">
      <c r="A1048" s="67" t="s">
        <v>1204</v>
      </c>
      <c r="B1048" s="4">
        <v>-3.93186144</v>
      </c>
      <c r="C1048" s="81">
        <v>1.7</v>
      </c>
      <c r="D1048" s="4">
        <v>-20.491065249999998</v>
      </c>
    </row>
    <row r="1049" spans="1:4">
      <c r="A1049" s="67" t="s">
        <v>1205</v>
      </c>
      <c r="B1049" s="4"/>
      <c r="C1049" s="81">
        <v>0</v>
      </c>
      <c r="D1049" s="4"/>
    </row>
    <row r="1050" spans="1:4">
      <c r="A1050" s="67" t="s">
        <v>1206</v>
      </c>
      <c r="B1050" s="4">
        <v>-6.2682239070000003</v>
      </c>
      <c r="C1050" s="81">
        <v>52.9</v>
      </c>
      <c r="D1050" s="4">
        <v>-34.747705689999997</v>
      </c>
    </row>
    <row r="1051" spans="1:4">
      <c r="A1051" s="67" t="s">
        <v>1207</v>
      </c>
      <c r="B1051" s="4">
        <v>-9.4331146219999997</v>
      </c>
      <c r="C1051" s="81">
        <v>37.700000000000003</v>
      </c>
      <c r="D1051" s="4">
        <v>-60.825104670000002</v>
      </c>
    </row>
    <row r="1052" spans="1:4">
      <c r="A1052" s="67" t="s">
        <v>1208</v>
      </c>
      <c r="B1052" s="4">
        <v>-9.7632307219999994</v>
      </c>
      <c r="C1052" s="81">
        <v>34.799999999999997</v>
      </c>
      <c r="D1052" s="4">
        <v>-62.626332990000002</v>
      </c>
    </row>
    <row r="1053" spans="1:4">
      <c r="A1053" s="67" t="s">
        <v>1209</v>
      </c>
      <c r="B1053" s="4">
        <v>-9.0593285090000002</v>
      </c>
      <c r="C1053" s="81">
        <v>2.1</v>
      </c>
      <c r="D1053" s="4">
        <v>-64.6049972</v>
      </c>
    </row>
    <row r="1054" spans="1:4">
      <c r="A1054" s="67" t="s">
        <v>1210</v>
      </c>
      <c r="B1054" s="4">
        <v>-12.560294649999999</v>
      </c>
      <c r="C1054" s="81">
        <v>29.4</v>
      </c>
      <c r="D1054" s="4">
        <v>-89.252465779999994</v>
      </c>
    </row>
    <row r="1055" spans="1:4">
      <c r="A1055" s="67" t="s">
        <v>1211</v>
      </c>
      <c r="B1055" s="4"/>
      <c r="C1055" s="81">
        <v>1.4</v>
      </c>
      <c r="D1055" s="4"/>
    </row>
    <row r="1056" spans="1:4">
      <c r="A1056" s="67" t="s">
        <v>1212</v>
      </c>
      <c r="B1056" s="4">
        <v>-9.2210425879999995</v>
      </c>
      <c r="C1056" s="81">
        <v>2</v>
      </c>
      <c r="D1056" s="4">
        <v>-74.970405729999996</v>
      </c>
    </row>
    <row r="1057" spans="1:4">
      <c r="A1057" s="67" t="s">
        <v>1213</v>
      </c>
      <c r="B1057" s="4"/>
      <c r="C1057" s="81">
        <v>0</v>
      </c>
      <c r="D1057" s="4"/>
    </row>
    <row r="1058" spans="1:4">
      <c r="A1058" s="67" t="s">
        <v>1214</v>
      </c>
      <c r="B1058" s="4"/>
      <c r="C1058" s="81">
        <v>0</v>
      </c>
      <c r="D1058" s="4"/>
    </row>
    <row r="1059" spans="1:4">
      <c r="A1059" s="67" t="s">
        <v>1215</v>
      </c>
      <c r="B1059" s="4">
        <v>-5.0182106549999999</v>
      </c>
      <c r="C1059" s="81">
        <v>3.9</v>
      </c>
      <c r="D1059" s="4">
        <v>-31.715173889999999</v>
      </c>
    </row>
    <row r="1060" spans="1:4">
      <c r="A1060" s="67" t="s">
        <v>1216</v>
      </c>
      <c r="B1060" s="4"/>
      <c r="C1060" s="81">
        <v>0</v>
      </c>
      <c r="D1060" s="4"/>
    </row>
    <row r="1061" spans="1:4">
      <c r="A1061" s="67" t="s">
        <v>1217</v>
      </c>
      <c r="B1061" s="4">
        <v>-6.4693921269999999</v>
      </c>
      <c r="C1061" s="81">
        <v>56.9</v>
      </c>
      <c r="D1061" s="4">
        <v>-40.805828380000001</v>
      </c>
    </row>
    <row r="1062" spans="1:4">
      <c r="A1062" s="67" t="s">
        <v>1218</v>
      </c>
      <c r="B1062" s="4"/>
      <c r="C1062" s="81">
        <v>0.1</v>
      </c>
      <c r="D1062" s="4"/>
    </row>
    <row r="1063" spans="1:4">
      <c r="A1063" s="67" t="s">
        <v>1219</v>
      </c>
      <c r="B1063" s="4">
        <v>-8.5910691630000002</v>
      </c>
      <c r="C1063" s="81">
        <v>52.6</v>
      </c>
      <c r="D1063" s="4">
        <v>-55.199729699999999</v>
      </c>
    </row>
    <row r="1064" spans="1:4">
      <c r="A1064" s="67" t="s">
        <v>1220</v>
      </c>
      <c r="B1064" s="4"/>
      <c r="C1064" s="81">
        <v>0</v>
      </c>
      <c r="D1064" s="4"/>
    </row>
    <row r="1065" spans="1:4">
      <c r="A1065" s="67" t="s">
        <v>1221</v>
      </c>
      <c r="B1065" s="4"/>
      <c r="C1065" s="81">
        <v>1.2</v>
      </c>
      <c r="D1065" s="4"/>
    </row>
    <row r="1066" spans="1:4">
      <c r="A1066" s="67" t="s">
        <v>1222</v>
      </c>
      <c r="B1066" s="4"/>
      <c r="C1066" s="81">
        <v>0</v>
      </c>
      <c r="D1066" s="4"/>
    </row>
    <row r="1067" spans="1:4">
      <c r="A1067" s="67" t="s">
        <v>1223</v>
      </c>
      <c r="B1067" s="4"/>
      <c r="C1067" s="81">
        <v>0</v>
      </c>
      <c r="D1067" s="4"/>
    </row>
    <row r="1068" spans="1:4">
      <c r="A1068" s="67" t="s">
        <v>1224</v>
      </c>
      <c r="B1068" s="4"/>
      <c r="C1068" s="81">
        <v>0</v>
      </c>
      <c r="D1068" s="4"/>
    </row>
    <row r="1069" spans="1:4">
      <c r="A1069" s="67" t="s">
        <v>1225</v>
      </c>
      <c r="B1069" s="4">
        <v>-2.7167567560000001</v>
      </c>
      <c r="C1069" s="81">
        <v>31.4</v>
      </c>
      <c r="D1069" s="4">
        <v>-34.478986710000001</v>
      </c>
    </row>
    <row r="1070" spans="1:4">
      <c r="A1070" s="67" t="s">
        <v>1226</v>
      </c>
      <c r="B1070" s="4"/>
      <c r="C1070" s="81">
        <v>0.6</v>
      </c>
      <c r="D1070" s="4"/>
    </row>
    <row r="1071" spans="1:4">
      <c r="A1071" s="67" t="s">
        <v>1227</v>
      </c>
      <c r="B1071" s="4">
        <v>-5.6540413809999999</v>
      </c>
      <c r="C1071" s="81">
        <v>5.2</v>
      </c>
      <c r="D1071" s="4">
        <v>-33.726004549999999</v>
      </c>
    </row>
    <row r="1072" spans="1:4">
      <c r="A1072" s="67" t="s">
        <v>1228</v>
      </c>
      <c r="B1072" s="4"/>
      <c r="C1072" s="81">
        <v>0</v>
      </c>
      <c r="D1072" s="4"/>
    </row>
    <row r="1073" spans="1:4">
      <c r="A1073" s="67" t="s">
        <v>1229</v>
      </c>
      <c r="B1073" s="4">
        <v>-3.8582049440000001</v>
      </c>
      <c r="C1073" s="81">
        <v>3</v>
      </c>
      <c r="D1073" s="4">
        <v>-22.311594020000001</v>
      </c>
    </row>
    <row r="1074" spans="1:4">
      <c r="A1074" s="67" t="s">
        <v>1230</v>
      </c>
      <c r="B1074" s="4"/>
      <c r="C1074" s="81">
        <v>0</v>
      </c>
      <c r="D1074" s="4"/>
    </row>
    <row r="1075" spans="1:4">
      <c r="A1075" s="67" t="s">
        <v>1231</v>
      </c>
      <c r="B1075" s="4">
        <v>-3.638720535</v>
      </c>
      <c r="C1075" s="81">
        <v>2.8</v>
      </c>
      <c r="D1075" s="4">
        <v>-15.790195519999999</v>
      </c>
    </row>
    <row r="1076" spans="1:4">
      <c r="A1076" s="67" t="s">
        <v>1232</v>
      </c>
      <c r="B1076" s="4"/>
      <c r="C1076" s="81">
        <v>0</v>
      </c>
      <c r="D1076" s="4"/>
    </row>
    <row r="1077" spans="1:4">
      <c r="A1077" s="67" t="s">
        <v>1233</v>
      </c>
      <c r="B1077" s="4"/>
      <c r="C1077" s="81">
        <v>0</v>
      </c>
      <c r="D1077" s="4"/>
    </row>
    <row r="1078" spans="1:4">
      <c r="A1078" s="67" t="s">
        <v>1234</v>
      </c>
      <c r="B1078" s="4"/>
      <c r="C1078" s="81">
        <v>4.3</v>
      </c>
      <c r="D1078" s="4"/>
    </row>
    <row r="1079" spans="1:4">
      <c r="A1079" s="67" t="s">
        <v>1235</v>
      </c>
      <c r="B1079" s="4">
        <v>-4.9452024229999996</v>
      </c>
      <c r="C1079" s="81">
        <v>2.1</v>
      </c>
      <c r="D1079" s="4">
        <v>-24.904824919999999</v>
      </c>
    </row>
    <row r="1080" spans="1:4">
      <c r="A1080" s="67" t="s">
        <v>1236</v>
      </c>
      <c r="B1080" s="4"/>
      <c r="C1080" s="81">
        <v>0</v>
      </c>
      <c r="D1080" s="4"/>
    </row>
    <row r="1081" spans="1:4">
      <c r="A1081" s="67" t="s">
        <v>1237</v>
      </c>
      <c r="B1081" s="4"/>
      <c r="C1081" s="81">
        <v>0.4</v>
      </c>
      <c r="D1081" s="4"/>
    </row>
    <row r="1082" spans="1:4">
      <c r="A1082" s="67" t="s">
        <v>1238</v>
      </c>
      <c r="B1082" s="4"/>
      <c r="C1082" s="81">
        <v>0</v>
      </c>
      <c r="D1082" s="4"/>
    </row>
    <row r="1083" spans="1:4">
      <c r="A1083" s="67" t="s">
        <v>1239</v>
      </c>
      <c r="B1083" s="4">
        <v>-7.5309435650000003</v>
      </c>
      <c r="C1083" s="81">
        <v>8</v>
      </c>
      <c r="D1083" s="4">
        <v>-42.771786200000001</v>
      </c>
    </row>
    <row r="1084" spans="1:4">
      <c r="A1084" s="67" t="s">
        <v>1240</v>
      </c>
      <c r="B1084" s="4">
        <v>-6.1647787750000003</v>
      </c>
      <c r="C1084" s="81">
        <v>2</v>
      </c>
      <c r="D1084" s="4">
        <v>-34.596921879999996</v>
      </c>
    </row>
    <row r="1085" spans="1:4">
      <c r="A1085" s="67" t="s">
        <v>1241</v>
      </c>
      <c r="B1085" s="4"/>
      <c r="C1085" s="81">
        <v>0</v>
      </c>
      <c r="D1085" s="4"/>
    </row>
    <row r="1086" spans="1:4">
      <c r="A1086" s="67" t="s">
        <v>1242</v>
      </c>
      <c r="B1086" s="4"/>
      <c r="C1086" s="81">
        <v>0</v>
      </c>
      <c r="D1086" s="4"/>
    </row>
    <row r="1087" spans="1:4">
      <c r="A1087" s="67" t="s">
        <v>1243</v>
      </c>
      <c r="B1087" s="4"/>
      <c r="C1087" s="81">
        <v>1.3</v>
      </c>
      <c r="D1087" s="4"/>
    </row>
    <row r="1088" spans="1:4">
      <c r="A1088" s="67" t="s">
        <v>1244</v>
      </c>
      <c r="B1088" s="4"/>
      <c r="C1088" s="81">
        <v>0</v>
      </c>
      <c r="D1088" s="4"/>
    </row>
    <row r="1089" spans="1:4">
      <c r="A1089" s="67" t="s">
        <v>1245</v>
      </c>
      <c r="B1089" s="4"/>
      <c r="C1089" s="81">
        <v>0</v>
      </c>
      <c r="D1089" s="4"/>
    </row>
    <row r="1090" spans="1:4">
      <c r="A1090" s="67" t="s">
        <v>1246</v>
      </c>
      <c r="B1090" s="4"/>
      <c r="C1090" s="81">
        <v>0</v>
      </c>
      <c r="D1090" s="4"/>
    </row>
    <row r="1091" spans="1:4">
      <c r="A1091" s="67" t="s">
        <v>1247</v>
      </c>
      <c r="B1091" s="4">
        <v>-3.3461047069999998</v>
      </c>
      <c r="C1091" s="81">
        <v>11.7</v>
      </c>
      <c r="D1091" s="4">
        <v>-19.68524429</v>
      </c>
    </row>
    <row r="1092" spans="1:4">
      <c r="A1092" s="67" t="s">
        <v>1248</v>
      </c>
      <c r="B1092" s="4"/>
      <c r="C1092" s="81">
        <v>0</v>
      </c>
      <c r="D1092" s="4"/>
    </row>
    <row r="1093" spans="1:4">
      <c r="A1093" s="67" t="s">
        <v>1249</v>
      </c>
      <c r="B1093" s="4"/>
      <c r="C1093" s="81">
        <v>0</v>
      </c>
      <c r="D1093" s="4"/>
    </row>
    <row r="1094" spans="1:4">
      <c r="A1094" s="67" t="s">
        <v>1250</v>
      </c>
      <c r="B1094" s="4"/>
      <c r="C1094" s="81">
        <v>0.3</v>
      </c>
      <c r="D1094" s="4"/>
    </row>
    <row r="1095" spans="1:4">
      <c r="A1095" s="67" t="s">
        <v>1251</v>
      </c>
      <c r="B1095" s="4">
        <v>-7.2528311409999997</v>
      </c>
      <c r="C1095" s="81">
        <v>52.3</v>
      </c>
      <c r="D1095" s="4">
        <v>-45.42870576</v>
      </c>
    </row>
    <row r="1096" spans="1:4">
      <c r="A1096" s="67" t="s">
        <v>1252</v>
      </c>
      <c r="B1096" s="4"/>
      <c r="C1096" s="81">
        <v>46.3</v>
      </c>
      <c r="D1096" s="4"/>
    </row>
    <row r="1097" spans="1:4">
      <c r="A1097" s="67" t="s">
        <v>1253</v>
      </c>
      <c r="B1097" s="4">
        <v>-12.38655119</v>
      </c>
      <c r="C1097" s="81">
        <v>6</v>
      </c>
      <c r="D1097" s="4">
        <v>-90.366416810000004</v>
      </c>
    </row>
    <row r="1098" spans="1:4">
      <c r="A1098" s="67" t="s">
        <v>1254</v>
      </c>
      <c r="B1098" s="4"/>
      <c r="C1098" s="81">
        <v>0</v>
      </c>
      <c r="D1098" s="4"/>
    </row>
    <row r="1099" spans="1:4">
      <c r="A1099" s="67" t="s">
        <v>1255</v>
      </c>
      <c r="B1099" s="4">
        <v>-11.55702793</v>
      </c>
      <c r="C1099" s="81">
        <v>4</v>
      </c>
      <c r="D1099" s="4">
        <v>-85.5195437</v>
      </c>
    </row>
    <row r="1100" spans="1:4">
      <c r="A1100" s="67" t="s">
        <v>1256</v>
      </c>
      <c r="B1100" s="4">
        <v>-9.9076118470000001</v>
      </c>
      <c r="C1100" s="81">
        <v>2</v>
      </c>
      <c r="D1100" s="4">
        <v>-69.881594019999994</v>
      </c>
    </row>
    <row r="1101" spans="1:4">
      <c r="A1101" s="67" t="s">
        <v>1257</v>
      </c>
      <c r="B1101" s="4">
        <v>-10.25141311</v>
      </c>
      <c r="C1101" s="81">
        <v>2</v>
      </c>
      <c r="D1101" s="4">
        <v>-70.646915149999998</v>
      </c>
    </row>
    <row r="1102" spans="1:4">
      <c r="A1102" s="67" t="s">
        <v>1258</v>
      </c>
      <c r="B1102" s="4">
        <v>-10.12148451</v>
      </c>
      <c r="C1102" s="81">
        <v>4.0999999999999996</v>
      </c>
      <c r="D1102" s="4">
        <v>-68.991287630000002</v>
      </c>
    </row>
    <row r="1103" spans="1:4">
      <c r="A1103" s="67" t="s">
        <v>1259</v>
      </c>
      <c r="B1103" s="4">
        <v>-9.8236086</v>
      </c>
      <c r="C1103" s="81">
        <v>40.200000000000003</v>
      </c>
      <c r="D1103" s="4">
        <v>-62.829869809999998</v>
      </c>
    </row>
    <row r="1104" spans="1:4">
      <c r="A1104" s="67" t="s">
        <v>1260</v>
      </c>
      <c r="B1104" s="4">
        <v>-8.5353114179999992</v>
      </c>
      <c r="C1104" s="81">
        <v>3</v>
      </c>
      <c r="D1104" s="4">
        <v>-58.07353492</v>
      </c>
    </row>
    <row r="1105" spans="1:4">
      <c r="A1105" s="67" t="s">
        <v>1261</v>
      </c>
      <c r="B1105" s="4">
        <v>-7.2818457759999999</v>
      </c>
      <c r="C1105" s="81">
        <v>6.4</v>
      </c>
      <c r="D1105" s="4">
        <v>-46.800975260000001</v>
      </c>
    </row>
    <row r="1106" spans="1:4">
      <c r="A1106" s="67" t="s">
        <v>1262</v>
      </c>
      <c r="B1106" s="4">
        <v>-9.3025950589999997</v>
      </c>
      <c r="C1106" s="81">
        <v>8</v>
      </c>
      <c r="D1106" s="4">
        <v>-59.750047459999998</v>
      </c>
    </row>
    <row r="1107" spans="1:4">
      <c r="A1107" s="67" t="s">
        <v>1263</v>
      </c>
      <c r="B1107" s="4"/>
      <c r="C1107" s="81">
        <v>0.2</v>
      </c>
      <c r="D1107" s="4"/>
    </row>
    <row r="1108" spans="1:4">
      <c r="A1108" s="67" t="s">
        <v>1264</v>
      </c>
      <c r="B1108" s="4">
        <v>-6.5845182400000004</v>
      </c>
      <c r="C1108" s="81">
        <v>2</v>
      </c>
      <c r="D1108" s="4">
        <v>-41.718644390000001</v>
      </c>
    </row>
    <row r="1109" spans="1:4">
      <c r="A1109" s="67" t="s">
        <v>1265</v>
      </c>
      <c r="B1109" s="4"/>
      <c r="C1109" s="81">
        <v>0</v>
      </c>
      <c r="D1109" s="4"/>
    </row>
    <row r="1110" spans="1:4">
      <c r="A1110" s="67" t="s">
        <v>1266</v>
      </c>
      <c r="B1110" s="4"/>
      <c r="C1110" s="81">
        <v>0</v>
      </c>
      <c r="D1110" s="4"/>
    </row>
    <row r="1111" spans="1:4">
      <c r="A1111" s="67" t="s">
        <v>1267</v>
      </c>
      <c r="B1111" s="4"/>
      <c r="C1111" s="81">
        <v>0</v>
      </c>
      <c r="D1111" s="4"/>
    </row>
    <row r="1112" spans="1:4">
      <c r="A1112" s="67" t="s">
        <v>1268</v>
      </c>
      <c r="B1112" s="4"/>
      <c r="C1112" s="81">
        <v>0</v>
      </c>
      <c r="D1112" s="4"/>
    </row>
    <row r="1113" spans="1:4">
      <c r="A1113" s="67" t="s">
        <v>1269</v>
      </c>
      <c r="B1113" s="4"/>
      <c r="C1113" s="81">
        <v>1</v>
      </c>
      <c r="D1113" s="4"/>
    </row>
    <row r="1114" spans="1:4">
      <c r="A1114" s="67" t="s">
        <v>1270</v>
      </c>
      <c r="B1114" s="4"/>
      <c r="C1114" s="81">
        <v>0</v>
      </c>
      <c r="D1114" s="4"/>
    </row>
    <row r="1115" spans="1:4">
      <c r="A1115" s="67" t="s">
        <v>1271</v>
      </c>
      <c r="B1115" s="4">
        <v>-4.6291908660000001</v>
      </c>
      <c r="C1115" s="81">
        <v>2</v>
      </c>
      <c r="D1115" s="4">
        <v>-29.348043579999999</v>
      </c>
    </row>
    <row r="1116" spans="1:4">
      <c r="A1116" s="67" t="s">
        <v>1272</v>
      </c>
      <c r="B1116" s="4">
        <v>-6.2131936559999996</v>
      </c>
      <c r="C1116" s="81">
        <v>36</v>
      </c>
      <c r="D1116" s="4">
        <v>-38.942714850000002</v>
      </c>
    </row>
    <row r="1117" spans="1:4">
      <c r="A1117" s="67" t="s">
        <v>1273</v>
      </c>
      <c r="B1117" s="4"/>
      <c r="C1117" s="81">
        <v>0</v>
      </c>
      <c r="D1117" s="4"/>
    </row>
    <row r="1118" spans="1:4">
      <c r="A1118" s="67" t="s">
        <v>1274</v>
      </c>
      <c r="B1118" s="4"/>
      <c r="C1118" s="81">
        <v>0</v>
      </c>
      <c r="D1118" s="4"/>
    </row>
    <row r="1119" spans="1:4">
      <c r="A1119" s="67" t="s">
        <v>1275</v>
      </c>
      <c r="B1119" s="4">
        <v>-5.2509779070000002</v>
      </c>
      <c r="C1119" s="81">
        <v>26.2</v>
      </c>
      <c r="D1119" s="4">
        <v>-31.517282290000001</v>
      </c>
    </row>
    <row r="1120" spans="1:4">
      <c r="A1120" s="67" t="s">
        <v>1276</v>
      </c>
      <c r="B1120" s="4"/>
      <c r="C1120" s="81">
        <v>1</v>
      </c>
      <c r="D1120" s="4"/>
    </row>
    <row r="1121" spans="1:4">
      <c r="A1121" s="67" t="s">
        <v>1277</v>
      </c>
      <c r="B1121" s="4"/>
      <c r="C1121" s="81">
        <v>0</v>
      </c>
      <c r="D1121" s="4"/>
    </row>
    <row r="1122" spans="1:4">
      <c r="A1122" s="67" t="s">
        <v>1278</v>
      </c>
      <c r="B1122" s="4"/>
      <c r="C1122" s="81">
        <v>1.4</v>
      </c>
      <c r="D1122" s="4"/>
    </row>
    <row r="1123" spans="1:4">
      <c r="A1123" s="67" t="s">
        <v>1279</v>
      </c>
      <c r="B1123" s="4"/>
      <c r="C1123" s="81">
        <v>0</v>
      </c>
      <c r="D1123" s="4"/>
    </row>
    <row r="1124" spans="1:4">
      <c r="A1124" s="67" t="s">
        <v>1280</v>
      </c>
      <c r="B1124" s="4">
        <v>-6.319117146</v>
      </c>
      <c r="C1124" s="81">
        <v>3.2</v>
      </c>
      <c r="D1124" s="4">
        <v>-40.211107130000002</v>
      </c>
    </row>
    <row r="1125" spans="1:4">
      <c r="A1125" s="67" t="s">
        <v>1281</v>
      </c>
      <c r="B1125" s="4"/>
      <c r="C1125" s="81">
        <v>1.4</v>
      </c>
      <c r="D1125" s="4"/>
    </row>
    <row r="1126" spans="1:4">
      <c r="A1126" s="67" t="s">
        <v>1282</v>
      </c>
      <c r="B1126" s="4"/>
      <c r="C1126" s="81">
        <v>0</v>
      </c>
      <c r="D1126" s="4"/>
    </row>
    <row r="1127" spans="1:4">
      <c r="A1127" s="67" t="s">
        <v>1283</v>
      </c>
      <c r="B1127" s="4"/>
      <c r="C1127" s="81">
        <v>1.2</v>
      </c>
      <c r="D1127" s="4"/>
    </row>
    <row r="1128" spans="1:4">
      <c r="A1128" s="67" t="s">
        <v>1284</v>
      </c>
      <c r="B1128" s="4"/>
      <c r="C1128" s="81">
        <v>0</v>
      </c>
      <c r="D1128" s="4"/>
    </row>
    <row r="1129" spans="1:4">
      <c r="A1129" s="67" t="s">
        <v>1285</v>
      </c>
      <c r="B1129" s="4"/>
      <c r="C1129" s="81">
        <v>0</v>
      </c>
      <c r="D1129" s="4"/>
    </row>
    <row r="1130" spans="1:4">
      <c r="A1130" s="67" t="s">
        <v>1286</v>
      </c>
      <c r="B1130" s="4"/>
      <c r="C1130" s="81">
        <v>0</v>
      </c>
      <c r="D1130" s="4"/>
    </row>
    <row r="1131" spans="1:4">
      <c r="A1131" s="67" t="s">
        <v>1287</v>
      </c>
      <c r="B1131" s="4"/>
      <c r="C1131" s="81">
        <v>0</v>
      </c>
      <c r="D1131" s="4"/>
    </row>
    <row r="1132" spans="1:4">
      <c r="A1132" s="67" t="s">
        <v>1288</v>
      </c>
      <c r="B1132" s="4"/>
      <c r="C1132" s="81">
        <v>0</v>
      </c>
      <c r="D1132" s="4"/>
    </row>
    <row r="1133" spans="1:4">
      <c r="A1133" s="67" t="s">
        <v>1289</v>
      </c>
      <c r="B1133" s="4"/>
      <c r="C1133" s="81">
        <v>0</v>
      </c>
      <c r="D1133" s="4"/>
    </row>
    <row r="1134" spans="1:4">
      <c r="A1134" s="67" t="s">
        <v>1290</v>
      </c>
      <c r="B1134" s="4"/>
      <c r="C1134" s="81">
        <v>0</v>
      </c>
      <c r="D1134" s="4"/>
    </row>
    <row r="1135" spans="1:4">
      <c r="A1135" s="67" t="s">
        <v>1291</v>
      </c>
      <c r="B1135" s="4"/>
      <c r="C1135" s="81">
        <v>0</v>
      </c>
      <c r="D1135" s="4"/>
    </row>
    <row r="1136" spans="1:4">
      <c r="A1136" s="67" t="s">
        <v>1292</v>
      </c>
      <c r="B1136" s="4">
        <v>-4.0987105560000003</v>
      </c>
      <c r="C1136" s="81">
        <v>3.6</v>
      </c>
      <c r="D1136" s="4">
        <v>-28.76129954</v>
      </c>
    </row>
    <row r="1137" spans="1:4">
      <c r="A1137" s="67" t="s">
        <v>1293</v>
      </c>
      <c r="B1137" s="4"/>
      <c r="C1137" s="81">
        <v>0</v>
      </c>
      <c r="D1137" s="4"/>
    </row>
    <row r="1138" spans="1:4">
      <c r="A1138" s="67" t="s">
        <v>1294</v>
      </c>
      <c r="B1138" s="4"/>
      <c r="C1138" s="81">
        <v>0</v>
      </c>
      <c r="D1138" s="4"/>
    </row>
    <row r="1139" spans="1:4">
      <c r="A1139" s="67" t="s">
        <v>1295</v>
      </c>
      <c r="B1139" s="4">
        <v>-7.7282526420000002</v>
      </c>
      <c r="C1139" s="81">
        <v>54.2</v>
      </c>
      <c r="D1139" s="4">
        <v>-47.133592919999998</v>
      </c>
    </row>
    <row r="1140" spans="1:4">
      <c r="A1140" s="67" t="s">
        <v>1296</v>
      </c>
      <c r="B1140" s="4"/>
      <c r="C1140" s="81">
        <v>0</v>
      </c>
      <c r="D1140" s="4"/>
    </row>
    <row r="1141" spans="1:4">
      <c r="A1141" s="67" t="s">
        <v>1297</v>
      </c>
      <c r="B1141" s="4">
        <v>-5.2694708290000003</v>
      </c>
      <c r="C1141" s="81">
        <v>2</v>
      </c>
      <c r="D1141" s="4">
        <v>-27.441313610000002</v>
      </c>
    </row>
    <row r="1142" spans="1:4">
      <c r="A1142" s="67" t="s">
        <v>1298</v>
      </c>
      <c r="B1142" s="4"/>
      <c r="C1142" s="81">
        <v>11.2</v>
      </c>
      <c r="D1142" s="4"/>
    </row>
    <row r="1143" spans="1:4">
      <c r="A1143" s="67" t="s">
        <v>1299</v>
      </c>
      <c r="B1143" s="4"/>
      <c r="C1143" s="81">
        <v>0.2</v>
      </c>
      <c r="D1143" s="4"/>
    </row>
    <row r="1144" spans="1:4">
      <c r="A1144" s="67" t="s">
        <v>1300</v>
      </c>
      <c r="B1144" s="4">
        <v>-6.6697035680000001</v>
      </c>
      <c r="C1144" s="81">
        <v>43.1</v>
      </c>
      <c r="D1144" s="4">
        <v>-37.652212509999998</v>
      </c>
    </row>
    <row r="1145" spans="1:4">
      <c r="A1145" s="67" t="s">
        <v>1301</v>
      </c>
      <c r="B1145" s="4"/>
      <c r="C1145" s="81">
        <v>39</v>
      </c>
      <c r="D1145" s="4"/>
    </row>
    <row r="1146" spans="1:4">
      <c r="A1146" s="67" t="s">
        <v>1302</v>
      </c>
      <c r="B1146" s="4"/>
      <c r="C1146" s="81">
        <v>1.3</v>
      </c>
      <c r="D1146" s="4"/>
    </row>
    <row r="1147" spans="1:4">
      <c r="A1147" s="67" t="s">
        <v>1303</v>
      </c>
      <c r="B1147" s="4"/>
      <c r="C1147" s="81">
        <v>3.5</v>
      </c>
      <c r="D1147" s="4"/>
    </row>
    <row r="1148" spans="1:4">
      <c r="A1148" s="67" t="s">
        <v>1304</v>
      </c>
      <c r="B1148" s="4">
        <v>-7.2865180159999996</v>
      </c>
      <c r="C1148" s="81">
        <v>42</v>
      </c>
      <c r="D1148" s="4">
        <v>-42.738851490000002</v>
      </c>
    </row>
    <row r="1149" spans="1:4">
      <c r="A1149" s="67" t="s">
        <v>1305</v>
      </c>
      <c r="B1149" s="4">
        <v>-9.4414778629999994</v>
      </c>
      <c r="C1149" s="81">
        <v>7.2</v>
      </c>
      <c r="D1149" s="4">
        <v>-65.830380860000005</v>
      </c>
    </row>
    <row r="1150" spans="1:4">
      <c r="A1150" s="67" t="s">
        <v>1306</v>
      </c>
      <c r="B1150" s="4"/>
      <c r="C1150" s="81">
        <v>0</v>
      </c>
      <c r="D1150" s="4"/>
    </row>
    <row r="1151" spans="1:4">
      <c r="A1151" s="67" t="s">
        <v>1307</v>
      </c>
      <c r="B1151" s="4">
        <v>-8.4948442600000007</v>
      </c>
      <c r="C1151" s="81">
        <v>1.6</v>
      </c>
      <c r="D1151" s="4">
        <v>-60.432161090000001</v>
      </c>
    </row>
    <row r="1152" spans="1:4">
      <c r="A1152" s="67" t="s">
        <v>1308</v>
      </c>
      <c r="B1152" s="4">
        <v>-6.6909744509999998</v>
      </c>
      <c r="C1152" s="81">
        <v>4.5999999999999996</v>
      </c>
      <c r="D1152" s="4">
        <v>-41.660235790000002</v>
      </c>
    </row>
    <row r="1153" spans="1:4">
      <c r="A1153" s="67" t="s">
        <v>1309</v>
      </c>
      <c r="B1153" s="4">
        <v>-5.6322681230000002</v>
      </c>
      <c r="C1153" s="81">
        <v>2.8</v>
      </c>
      <c r="D1153" s="4">
        <v>-33.33341266</v>
      </c>
    </row>
    <row r="1154" spans="1:4">
      <c r="A1154" s="67" t="s">
        <v>1310</v>
      </c>
      <c r="B1154" s="4"/>
      <c r="C1154" s="81">
        <v>12.6</v>
      </c>
      <c r="D1154" s="4"/>
    </row>
    <row r="1155" spans="1:4">
      <c r="A1155" s="67" t="s">
        <v>1311</v>
      </c>
      <c r="B1155" s="4"/>
      <c r="C1155" s="81">
        <v>0</v>
      </c>
      <c r="D1155" s="4"/>
    </row>
    <row r="1156" spans="1:4">
      <c r="A1156" s="67" t="s">
        <v>1312</v>
      </c>
      <c r="B1156" s="4">
        <v>-7.2074486660000003</v>
      </c>
      <c r="C1156" s="81">
        <v>23.1</v>
      </c>
      <c r="D1156" s="4">
        <v>-46.423721559999997</v>
      </c>
    </row>
    <row r="1157" spans="1:4">
      <c r="A1157" s="67" t="s">
        <v>1313</v>
      </c>
      <c r="B1157" s="4"/>
      <c r="C1157" s="81">
        <v>0</v>
      </c>
      <c r="D1157" s="4"/>
    </row>
    <row r="1158" spans="1:4">
      <c r="A1158" s="67" t="s">
        <v>1314</v>
      </c>
      <c r="B1158" s="4"/>
      <c r="C1158" s="81">
        <v>0</v>
      </c>
      <c r="D1158" s="4"/>
    </row>
    <row r="1159" spans="1:4">
      <c r="A1159" s="67" t="s">
        <v>1315</v>
      </c>
      <c r="B1159" s="4"/>
      <c r="C1159" s="81">
        <v>1</v>
      </c>
      <c r="D1159" s="4"/>
    </row>
    <row r="1160" spans="1:4">
      <c r="A1160" s="67" t="s">
        <v>1316</v>
      </c>
      <c r="B1160" s="4"/>
      <c r="C1160" s="81">
        <v>0</v>
      </c>
      <c r="D1160" s="4"/>
    </row>
    <row r="1161" spans="1:4">
      <c r="A1161" s="67" t="s">
        <v>1317</v>
      </c>
      <c r="B1161" s="4">
        <v>-4.9073720239999998</v>
      </c>
      <c r="C1161" s="81">
        <v>4.5999999999999996</v>
      </c>
      <c r="D1161" s="4">
        <v>-28.255127439999999</v>
      </c>
    </row>
    <row r="1162" spans="1:4">
      <c r="A1162" s="67" t="s">
        <v>1318</v>
      </c>
      <c r="B1162" s="4">
        <v>-4.207851593</v>
      </c>
      <c r="C1162" s="81">
        <v>13.8</v>
      </c>
      <c r="D1162" s="4">
        <v>-21.706673590000001</v>
      </c>
    </row>
    <row r="1163" spans="1:4">
      <c r="A1163" s="67" t="s">
        <v>1319</v>
      </c>
      <c r="B1163" s="4"/>
      <c r="C1163" s="81">
        <v>1.2</v>
      </c>
      <c r="D1163" s="4"/>
    </row>
    <row r="1164" spans="1:4">
      <c r="A1164" s="67" t="s">
        <v>1320</v>
      </c>
      <c r="B1164" s="4">
        <v>-5.0694043100000004</v>
      </c>
      <c r="C1164" s="81">
        <v>3</v>
      </c>
      <c r="D1164" s="4">
        <v>-26.617414180000001</v>
      </c>
    </row>
    <row r="1165" spans="1:4">
      <c r="A1165" s="67" t="s">
        <v>1321</v>
      </c>
      <c r="B1165" s="4">
        <v>-3.6752448160000002</v>
      </c>
      <c r="C1165" s="81">
        <v>2</v>
      </c>
      <c r="D1165" s="4">
        <v>-22.347459390000001</v>
      </c>
    </row>
    <row r="1166" spans="1:4">
      <c r="A1166" s="67" t="s">
        <v>1322</v>
      </c>
      <c r="B1166" s="4"/>
      <c r="C1166" s="81">
        <v>0</v>
      </c>
      <c r="D1166" s="4"/>
    </row>
    <row r="1167" spans="1:4">
      <c r="A1167" s="67" t="s">
        <v>1323</v>
      </c>
      <c r="B1167" s="4">
        <v>-4.7384538239999996</v>
      </c>
      <c r="C1167" s="81">
        <v>26</v>
      </c>
      <c r="D1167" s="4">
        <v>-27.329425019999999</v>
      </c>
    </row>
    <row r="1168" spans="1:4">
      <c r="A1168" s="67" t="s">
        <v>1324</v>
      </c>
      <c r="B1168" s="4"/>
      <c r="C1168" s="81">
        <v>0</v>
      </c>
      <c r="D1168" s="4"/>
    </row>
    <row r="1169" spans="1:4">
      <c r="A1169" s="67" t="s">
        <v>1325</v>
      </c>
      <c r="B1169" s="4"/>
      <c r="C1169" s="81">
        <v>1</v>
      </c>
      <c r="D1169" s="4"/>
    </row>
    <row r="1170" spans="1:4">
      <c r="A1170" s="67" t="s">
        <v>1326</v>
      </c>
      <c r="B1170" s="4"/>
      <c r="C1170" s="81">
        <v>0.2</v>
      </c>
      <c r="D1170" s="4"/>
    </row>
    <row r="1171" spans="1:4">
      <c r="A1171" s="67" t="s">
        <v>1327</v>
      </c>
      <c r="B1171" s="4"/>
      <c r="C1171" s="81">
        <v>0</v>
      </c>
      <c r="D1171" s="4"/>
    </row>
    <row r="1172" spans="1:4">
      <c r="A1172" s="67" t="s">
        <v>1328</v>
      </c>
      <c r="B1172" s="4">
        <v>-6.3692375129999999</v>
      </c>
      <c r="C1172" s="81">
        <v>27</v>
      </c>
      <c r="D1172" s="4">
        <v>-36.28027943</v>
      </c>
    </row>
    <row r="1173" spans="1:4">
      <c r="A1173" s="67" t="s">
        <v>1329</v>
      </c>
      <c r="B1173" s="4"/>
      <c r="C1173" s="81">
        <v>0.4</v>
      </c>
      <c r="D1173" s="4"/>
    </row>
    <row r="1174" spans="1:4">
      <c r="A1174" s="67" t="s">
        <v>1330</v>
      </c>
      <c r="B1174" s="4"/>
      <c r="C1174" s="81">
        <v>13.8</v>
      </c>
      <c r="D1174" s="4"/>
    </row>
    <row r="1175" spans="1:4">
      <c r="A1175" s="67" t="s">
        <v>1331</v>
      </c>
      <c r="B1175" s="4">
        <v>-3.3739139499999999</v>
      </c>
      <c r="C1175" s="81">
        <v>7</v>
      </c>
      <c r="D1175" s="4">
        <v>-19.946346299999998</v>
      </c>
    </row>
    <row r="1176" spans="1:4">
      <c r="A1176" s="67" t="s">
        <v>1332</v>
      </c>
      <c r="B1176" s="4">
        <v>-6.2103827919999999</v>
      </c>
      <c r="C1176" s="81">
        <v>18.5</v>
      </c>
      <c r="D1176" s="4">
        <v>-36.004469200000003</v>
      </c>
    </row>
    <row r="1177" spans="1:4">
      <c r="A1177" s="67" t="s">
        <v>1333</v>
      </c>
      <c r="B1177" s="4"/>
      <c r="C1177" s="81">
        <v>10</v>
      </c>
      <c r="D1177" s="4"/>
    </row>
    <row r="1178" spans="1:4">
      <c r="A1178" s="67" t="s">
        <v>1334</v>
      </c>
      <c r="B1178" s="4"/>
      <c r="C1178" s="81">
        <v>0</v>
      </c>
      <c r="D1178" s="4"/>
    </row>
    <row r="1179" spans="1:4">
      <c r="A1179" s="67" t="s">
        <v>1335</v>
      </c>
      <c r="B1179" s="4">
        <v>-5.6582580340000002</v>
      </c>
      <c r="C1179" s="81">
        <v>14.8</v>
      </c>
      <c r="D1179" s="4">
        <v>-28.480694360000001</v>
      </c>
    </row>
    <row r="1180" spans="1:4">
      <c r="A1180" s="67" t="s">
        <v>1336</v>
      </c>
      <c r="B1180" s="4"/>
      <c r="C1180" s="81">
        <v>0</v>
      </c>
      <c r="D1180" s="4"/>
    </row>
    <row r="1181" spans="1:4">
      <c r="A1181" s="67" t="s">
        <v>1337</v>
      </c>
      <c r="B1181" s="4"/>
      <c r="C1181" s="81">
        <v>0</v>
      </c>
      <c r="D1181" s="4"/>
    </row>
    <row r="1182" spans="1:4">
      <c r="A1182" s="67" t="s">
        <v>1338</v>
      </c>
      <c r="B1182" s="4"/>
      <c r="C1182" s="81">
        <v>0</v>
      </c>
      <c r="D1182" s="4"/>
    </row>
    <row r="1183" spans="1:4">
      <c r="A1183" s="67" t="s">
        <v>1339</v>
      </c>
      <c r="B1183" s="4"/>
      <c r="C1183" s="81">
        <v>0</v>
      </c>
      <c r="D1183" s="4"/>
    </row>
    <row r="1184" spans="1:4">
      <c r="A1184" s="67" t="s">
        <v>1340</v>
      </c>
      <c r="B1184" s="4">
        <v>-5.0091870360000001</v>
      </c>
      <c r="C1184" s="81">
        <v>10.8</v>
      </c>
      <c r="D1184" s="4">
        <v>-28.117806009999999</v>
      </c>
    </row>
    <row r="1185" spans="1:4">
      <c r="A1185" s="67" t="s">
        <v>1341</v>
      </c>
      <c r="B1185" s="4">
        <v>-3.8206683259999998</v>
      </c>
      <c r="C1185" s="81">
        <v>6.2</v>
      </c>
      <c r="D1185" s="4">
        <v>-16.353178960000001</v>
      </c>
    </row>
    <row r="1186" spans="1:4">
      <c r="A1186" s="67" t="s">
        <v>1342</v>
      </c>
      <c r="B1186" s="4"/>
      <c r="C1186" s="81">
        <v>0</v>
      </c>
      <c r="D1186" s="4"/>
    </row>
    <row r="1187" spans="1:4">
      <c r="A1187" s="67" t="s">
        <v>1343</v>
      </c>
      <c r="B1187" s="4"/>
      <c r="C1187" s="81">
        <v>0</v>
      </c>
      <c r="D1187" s="4"/>
    </row>
    <row r="1188" spans="1:4">
      <c r="A1188" s="67" t="s">
        <v>1344</v>
      </c>
      <c r="B1188" s="4"/>
      <c r="C1188" s="81">
        <v>0</v>
      </c>
      <c r="D1188" s="4"/>
    </row>
    <row r="1189" spans="1:4">
      <c r="A1189" s="67" t="s">
        <v>1345</v>
      </c>
      <c r="B1189" s="4"/>
      <c r="C1189" s="81">
        <v>0</v>
      </c>
      <c r="D1189" s="4"/>
    </row>
    <row r="1190" spans="1:4">
      <c r="A1190" s="67" t="s">
        <v>1346</v>
      </c>
      <c r="B1190" s="4"/>
      <c r="C1190" s="81">
        <v>5.5</v>
      </c>
      <c r="D1190" s="4"/>
    </row>
    <row r="1191" spans="1:4">
      <c r="A1191" s="67" t="s">
        <v>1347</v>
      </c>
      <c r="B1191" s="4"/>
      <c r="C1191" s="81">
        <v>5.6</v>
      </c>
      <c r="D1191" s="4"/>
    </row>
    <row r="1192" spans="1:4">
      <c r="A1192" s="67" t="s">
        <v>1348</v>
      </c>
      <c r="B1192" s="4"/>
      <c r="C1192" s="81">
        <v>0</v>
      </c>
      <c r="D1192" s="4"/>
    </row>
    <row r="1193" spans="1:4">
      <c r="A1193" s="67" t="s">
        <v>1349</v>
      </c>
      <c r="B1193" s="4"/>
      <c r="C1193" s="81">
        <v>0</v>
      </c>
      <c r="D1193" s="4"/>
    </row>
    <row r="1194" spans="1:4">
      <c r="A1194" s="67" t="s">
        <v>1350</v>
      </c>
      <c r="B1194" s="4"/>
      <c r="C1194" s="81">
        <v>0</v>
      </c>
      <c r="D1194" s="4"/>
    </row>
    <row r="1195" spans="1:4">
      <c r="A1195" s="67" t="s">
        <v>1351</v>
      </c>
      <c r="B1195" s="4">
        <v>-7.5810544420000001</v>
      </c>
      <c r="C1195" s="81">
        <v>62.6</v>
      </c>
      <c r="D1195" s="4">
        <v>-49.618881289999997</v>
      </c>
    </row>
    <row r="1196" spans="1:4">
      <c r="A1196" s="67" t="s">
        <v>1352</v>
      </c>
      <c r="B1196" s="4"/>
      <c r="C1196" s="81">
        <v>0.2</v>
      </c>
      <c r="D1196" s="4"/>
    </row>
    <row r="1197" spans="1:4">
      <c r="A1197" s="67" t="s">
        <v>1353</v>
      </c>
      <c r="B1197" s="4"/>
      <c r="C1197" s="81">
        <v>0</v>
      </c>
      <c r="D1197" s="4"/>
    </row>
    <row r="1198" spans="1:4">
      <c r="A1198" s="67" t="s">
        <v>1354</v>
      </c>
      <c r="B1198" s="4">
        <v>-7.6976270409999996</v>
      </c>
      <c r="C1198" s="81">
        <v>31.1</v>
      </c>
      <c r="D1198" s="4">
        <v>-49.379442040000001</v>
      </c>
    </row>
    <row r="1199" spans="1:4">
      <c r="A1199" s="67" t="s">
        <v>1355</v>
      </c>
      <c r="B1199" s="4">
        <v>-10.41012772</v>
      </c>
      <c r="C1199" s="81">
        <v>11.5</v>
      </c>
      <c r="D1199" s="4">
        <v>-73.702515880000007</v>
      </c>
    </row>
    <row r="1200" spans="1:4">
      <c r="A1200" s="67" t="s">
        <v>1356</v>
      </c>
      <c r="B1200" s="4"/>
      <c r="C1200" s="81">
        <v>0</v>
      </c>
      <c r="D1200" s="4"/>
    </row>
    <row r="1201" spans="1:4">
      <c r="A1201" s="67" t="s">
        <v>1357</v>
      </c>
      <c r="B1201" s="4"/>
      <c r="C1201" s="81">
        <v>0</v>
      </c>
      <c r="D1201" s="4"/>
    </row>
    <row r="1202" spans="1:4">
      <c r="A1202" s="67" t="s">
        <v>1358</v>
      </c>
      <c r="B1202" s="4"/>
      <c r="C1202" s="81">
        <v>1.1000000000000001</v>
      </c>
      <c r="D1202" s="4"/>
    </row>
    <row r="1203" spans="1:4">
      <c r="A1203" s="67" t="s">
        <v>1359</v>
      </c>
      <c r="B1203" s="4"/>
      <c r="C1203" s="81">
        <v>0</v>
      </c>
      <c r="D1203" s="4"/>
    </row>
    <row r="1204" spans="1:4">
      <c r="A1204" s="67" t="s">
        <v>1360</v>
      </c>
      <c r="B1204" s="4"/>
      <c r="C1204" s="81">
        <v>0</v>
      </c>
      <c r="D1204" s="4"/>
    </row>
    <row r="1205" spans="1:4">
      <c r="A1205" s="67" t="s">
        <v>1361</v>
      </c>
      <c r="B1205" s="4">
        <v>-2.9802825880000001</v>
      </c>
      <c r="C1205" s="81">
        <v>6</v>
      </c>
      <c r="D1205" s="4">
        <v>-20.356101290000002</v>
      </c>
    </row>
    <row r="1206" spans="1:4">
      <c r="A1206" s="67" t="s">
        <v>1362</v>
      </c>
      <c r="B1206" s="4"/>
      <c r="C1206" s="81">
        <v>0.1</v>
      </c>
      <c r="D1206" s="4"/>
    </row>
    <row r="1207" spans="1:4">
      <c r="A1207" s="67" t="s">
        <v>1363</v>
      </c>
      <c r="B1207" s="4"/>
      <c r="C1207" s="81">
        <v>0.6</v>
      </c>
      <c r="D1207" s="4"/>
    </row>
    <row r="1208" spans="1:4">
      <c r="A1208" s="67" t="s">
        <v>1364</v>
      </c>
      <c r="B1208" s="4"/>
      <c r="C1208" s="81">
        <v>2.9</v>
      </c>
      <c r="D1208" s="4"/>
    </row>
    <row r="1209" spans="1:4">
      <c r="A1209" s="67" t="s">
        <v>1365</v>
      </c>
      <c r="B1209" s="4">
        <v>-5.3263828269999998</v>
      </c>
      <c r="C1209" s="81">
        <v>5.4</v>
      </c>
      <c r="D1209" s="4">
        <v>-33.743716749999997</v>
      </c>
    </row>
    <row r="1210" spans="1:4">
      <c r="A1210" s="67" t="s">
        <v>1366</v>
      </c>
      <c r="B1210" s="4">
        <v>-5.0034579209999999</v>
      </c>
      <c r="C1210" s="81">
        <v>9</v>
      </c>
      <c r="D1210" s="4">
        <v>-29.830344620000002</v>
      </c>
    </row>
    <row r="1211" spans="1:4">
      <c r="A1211" s="67" t="s">
        <v>1367</v>
      </c>
      <c r="B1211" s="4"/>
      <c r="C1211" s="81">
        <v>0</v>
      </c>
      <c r="D1211" s="4"/>
    </row>
    <row r="1212" spans="1:4">
      <c r="A1212" s="67" t="s">
        <v>1368</v>
      </c>
      <c r="B1212" s="4"/>
      <c r="C1212" s="81">
        <v>0</v>
      </c>
      <c r="D1212" s="4"/>
    </row>
    <row r="1213" spans="1:4">
      <c r="A1213" s="67" t="s">
        <v>1369</v>
      </c>
      <c r="B1213" s="4"/>
      <c r="C1213" s="81">
        <v>0</v>
      </c>
      <c r="D1213" s="4"/>
    </row>
    <row r="1214" spans="1:4">
      <c r="A1214" s="67" t="s">
        <v>1370</v>
      </c>
      <c r="B1214" s="4"/>
      <c r="C1214" s="81">
        <v>0</v>
      </c>
      <c r="D1214" s="4"/>
    </row>
    <row r="1215" spans="1:4">
      <c r="A1215" s="67" t="s">
        <v>1371</v>
      </c>
      <c r="B1215" s="4">
        <v>-4.659849618</v>
      </c>
      <c r="C1215" s="81">
        <v>1.7</v>
      </c>
      <c r="D1215" s="4">
        <v>-26.855286270000001</v>
      </c>
    </row>
    <row r="1216" spans="1:4">
      <c r="A1216" s="67" t="s">
        <v>1372</v>
      </c>
      <c r="B1216" s="4">
        <v>-7.9460274289999999</v>
      </c>
      <c r="C1216" s="81">
        <v>44.1</v>
      </c>
      <c r="D1216" s="4">
        <v>-48.708968640000002</v>
      </c>
    </row>
    <row r="1217" spans="1:4">
      <c r="A1217" s="67" t="s">
        <v>1373</v>
      </c>
      <c r="B1217" s="4">
        <v>-8.0822690159999997</v>
      </c>
      <c r="C1217" s="81">
        <v>10</v>
      </c>
      <c r="D1217" s="4">
        <v>-51.963668839999997</v>
      </c>
    </row>
    <row r="1218" spans="1:4">
      <c r="A1218" s="67" t="s">
        <v>1374</v>
      </c>
      <c r="B1218" s="4">
        <v>-8.8468243970000007</v>
      </c>
      <c r="C1218" s="81">
        <v>14.7</v>
      </c>
      <c r="D1218" s="4">
        <v>-59.612517769999997</v>
      </c>
    </row>
    <row r="1219" spans="1:4">
      <c r="A1219" s="67" t="s">
        <v>1375</v>
      </c>
      <c r="B1219" s="4"/>
      <c r="C1219" s="81">
        <v>0</v>
      </c>
      <c r="D1219" s="4"/>
    </row>
    <row r="1220" spans="1:4">
      <c r="A1220" s="67" t="s">
        <v>1376</v>
      </c>
      <c r="B1220" s="4">
        <v>-11.90754111</v>
      </c>
      <c r="C1220" s="81">
        <v>10</v>
      </c>
      <c r="D1220" s="4">
        <v>-78.822649650000002</v>
      </c>
    </row>
    <row r="1221" spans="1:4">
      <c r="A1221" s="67" t="s">
        <v>1377</v>
      </c>
      <c r="B1221" s="4">
        <v>-9.9984246450000001</v>
      </c>
      <c r="C1221" s="81">
        <v>51.5</v>
      </c>
      <c r="D1221" s="4">
        <v>-66.370479380000006</v>
      </c>
    </row>
    <row r="1222" spans="1:4">
      <c r="A1222" s="67" t="s">
        <v>1378</v>
      </c>
      <c r="B1222" s="4"/>
      <c r="C1222" s="81">
        <v>1</v>
      </c>
      <c r="D1222" s="4"/>
    </row>
    <row r="1223" spans="1:4">
      <c r="A1223" s="67" t="s">
        <v>1379</v>
      </c>
      <c r="B1223" s="4"/>
      <c r="C1223" s="81">
        <v>0</v>
      </c>
      <c r="D1223" s="4"/>
    </row>
    <row r="1224" spans="1:4">
      <c r="A1224" s="67" t="s">
        <v>1380</v>
      </c>
      <c r="B1224" s="4"/>
      <c r="C1224" s="81">
        <v>1</v>
      </c>
      <c r="D1224" s="4"/>
    </row>
    <row r="1225" spans="1:4">
      <c r="A1225" s="67" t="s">
        <v>1381</v>
      </c>
      <c r="B1225" s="4">
        <v>-3.9210154840000002</v>
      </c>
      <c r="C1225" s="81">
        <v>23</v>
      </c>
      <c r="D1225" s="4">
        <v>-19.88972103</v>
      </c>
    </row>
    <row r="1226" spans="1:4">
      <c r="A1226" s="67" t="s">
        <v>1382</v>
      </c>
      <c r="B1226" s="4"/>
      <c r="C1226" s="81">
        <v>1</v>
      </c>
      <c r="D1226" s="4"/>
    </row>
    <row r="1227" spans="1:4">
      <c r="A1227" s="67" t="s">
        <v>1383</v>
      </c>
      <c r="B1227" s="4">
        <v>-3.6135384300000002</v>
      </c>
      <c r="C1227" s="81">
        <v>4</v>
      </c>
      <c r="D1227" s="4">
        <v>-15.49351051</v>
      </c>
    </row>
    <row r="1228" spans="1:4">
      <c r="A1228" s="67" t="s">
        <v>1384</v>
      </c>
      <c r="B1228" s="4">
        <v>-3.9050656940000001</v>
      </c>
      <c r="C1228" s="81">
        <v>10.5</v>
      </c>
      <c r="D1228" s="4">
        <v>-21.416983770000002</v>
      </c>
    </row>
    <row r="1229" spans="1:4">
      <c r="A1229" s="67" t="s">
        <v>1385</v>
      </c>
      <c r="B1229" s="4">
        <v>-5.3758845649999998</v>
      </c>
      <c r="C1229" s="81">
        <v>29</v>
      </c>
      <c r="D1229" s="4">
        <v>-29.509934479999998</v>
      </c>
    </row>
    <row r="1230" spans="1:4">
      <c r="A1230" s="67" t="s">
        <v>1386</v>
      </c>
      <c r="B1230" s="4">
        <v>-3.8100950820000001</v>
      </c>
      <c r="C1230" s="81">
        <v>3.5</v>
      </c>
      <c r="D1230" s="4">
        <v>-20.325319050000001</v>
      </c>
    </row>
    <row r="1231" spans="1:4">
      <c r="A1231" s="67" t="s">
        <v>1387</v>
      </c>
      <c r="B1231" s="4">
        <v>-5.4531835260000001</v>
      </c>
      <c r="C1231" s="81">
        <v>14.5</v>
      </c>
      <c r="D1231" s="4">
        <v>-29.478241560000001</v>
      </c>
    </row>
    <row r="1232" spans="1:4">
      <c r="A1232" s="67" t="s">
        <v>1388</v>
      </c>
      <c r="B1232" s="4">
        <v>-6.6071123419999997</v>
      </c>
      <c r="C1232" s="81">
        <v>7.2</v>
      </c>
      <c r="D1232" s="4">
        <v>-40.679438019999999</v>
      </c>
    </row>
    <row r="1233" spans="1:4">
      <c r="A1233" s="67" t="s">
        <v>1389</v>
      </c>
      <c r="B1233" s="4">
        <v>-5.9100826499999997</v>
      </c>
      <c r="C1233" s="81">
        <v>9.5</v>
      </c>
      <c r="D1233" s="4">
        <v>-32.184612180000002</v>
      </c>
    </row>
    <row r="1234" spans="1:4">
      <c r="A1234" s="67" t="s">
        <v>1390</v>
      </c>
      <c r="B1234" s="4">
        <v>-7.8002429710000003</v>
      </c>
      <c r="C1234" s="81">
        <v>55</v>
      </c>
      <c r="D1234" s="4">
        <v>-48.749485120000003</v>
      </c>
    </row>
    <row r="1235" spans="1:4">
      <c r="A1235" s="67" t="s">
        <v>1391</v>
      </c>
      <c r="B1235" s="4">
        <v>-13.468623450000001</v>
      </c>
      <c r="C1235" s="81">
        <v>9</v>
      </c>
      <c r="D1235" s="4">
        <v>-101.6857258</v>
      </c>
    </row>
    <row r="1236" spans="1:4">
      <c r="A1236" s="67" t="s">
        <v>1392</v>
      </c>
      <c r="B1236" s="4">
        <v>-15.214877489999999</v>
      </c>
      <c r="C1236" s="81">
        <v>67</v>
      </c>
      <c r="D1236" s="4">
        <v>-106.39956859999999</v>
      </c>
    </row>
    <row r="1237" spans="1:4">
      <c r="A1237" s="67" t="s">
        <v>1393</v>
      </c>
      <c r="B1237" s="4">
        <v>-13.621079290000001</v>
      </c>
      <c r="C1237" s="81">
        <v>2.5</v>
      </c>
      <c r="D1237" s="4">
        <v>-101.3656089</v>
      </c>
    </row>
    <row r="1238" spans="1:4">
      <c r="A1238" s="67" t="s">
        <v>1394</v>
      </c>
      <c r="B1238" s="4">
        <v>-10.46834518</v>
      </c>
      <c r="C1238" s="81">
        <v>47</v>
      </c>
      <c r="D1238" s="4">
        <v>-69.622914600000001</v>
      </c>
    </row>
    <row r="1239" spans="1:4">
      <c r="A1239" s="67" t="s">
        <v>1395</v>
      </c>
      <c r="B1239" s="4">
        <v>-8.7554429680000005</v>
      </c>
      <c r="C1239" s="81">
        <v>25.6</v>
      </c>
      <c r="D1239" s="4">
        <v>-58.356171740000001</v>
      </c>
    </row>
    <row r="1240" spans="1:4">
      <c r="A1240" s="67" t="s">
        <v>1396</v>
      </c>
      <c r="B1240" s="4">
        <v>-7.7795013800000001</v>
      </c>
      <c r="C1240" s="81">
        <v>3.5</v>
      </c>
      <c r="D1240" s="4">
        <v>-50.223346380000002</v>
      </c>
    </row>
    <row r="1241" spans="1:4">
      <c r="A1241" s="67" t="s">
        <v>1397</v>
      </c>
      <c r="B1241" s="4">
        <v>-7.5317794759999996</v>
      </c>
      <c r="C1241" s="81">
        <v>18</v>
      </c>
      <c r="D1241" s="4">
        <v>-49.902125789999999</v>
      </c>
    </row>
    <row r="1242" spans="1:4">
      <c r="A1242" s="67" t="s">
        <v>1398</v>
      </c>
      <c r="B1242" s="4">
        <v>-14.196422200000001</v>
      </c>
      <c r="C1242" s="81">
        <v>14.5</v>
      </c>
      <c r="D1242" s="4">
        <v>-99.326466300000007</v>
      </c>
    </row>
    <row r="1243" spans="1:4">
      <c r="A1243" s="67" t="s">
        <v>1399</v>
      </c>
      <c r="B1243" s="4">
        <v>-16.201075509999999</v>
      </c>
      <c r="C1243" s="81">
        <v>12</v>
      </c>
      <c r="D1243" s="4">
        <v>-120.5531524</v>
      </c>
    </row>
    <row r="1244" spans="1:4">
      <c r="A1244" s="67" t="s">
        <v>1400</v>
      </c>
      <c r="B1244" s="4">
        <v>-12.222429180000001</v>
      </c>
      <c r="C1244" s="81">
        <v>5</v>
      </c>
      <c r="D1244" s="4">
        <v>-84.118051179999995</v>
      </c>
    </row>
    <row r="1245" spans="1:4">
      <c r="A1245" s="67" t="s">
        <v>1401</v>
      </c>
      <c r="B1245" s="4"/>
      <c r="C1245" s="81">
        <v>0</v>
      </c>
      <c r="D1245" s="4"/>
    </row>
    <row r="1246" spans="1:4">
      <c r="A1246" s="67" t="s">
        <v>1402</v>
      </c>
      <c r="B1246" s="4"/>
      <c r="C1246" s="81">
        <v>0</v>
      </c>
      <c r="D1246" s="4"/>
    </row>
    <row r="1247" spans="1:4">
      <c r="A1247" s="67" t="s">
        <v>1403</v>
      </c>
      <c r="B1247" s="4"/>
      <c r="C1247" s="81">
        <v>0</v>
      </c>
      <c r="D1247" s="4"/>
    </row>
    <row r="1248" spans="1:4">
      <c r="A1248" s="67" t="s">
        <v>1404</v>
      </c>
      <c r="B1248" s="4"/>
      <c r="C1248" s="81">
        <v>1.4</v>
      </c>
      <c r="D1248" s="4"/>
    </row>
    <row r="1249" spans="1:4">
      <c r="A1249" s="67" t="s">
        <v>1405</v>
      </c>
      <c r="B1249" s="4"/>
      <c r="C1249" s="81">
        <v>0</v>
      </c>
      <c r="D1249" s="4"/>
    </row>
    <row r="1250" spans="1:4">
      <c r="A1250" s="67" t="s">
        <v>1406</v>
      </c>
      <c r="B1250" s="4"/>
      <c r="C1250" s="81">
        <v>0</v>
      </c>
      <c r="D1250" s="4"/>
    </row>
    <row r="1251" spans="1:4">
      <c r="A1251" s="67" t="s">
        <v>1407</v>
      </c>
      <c r="B1251" s="4">
        <v>-11.49219546</v>
      </c>
      <c r="C1251" s="81">
        <v>23</v>
      </c>
      <c r="D1251" s="4">
        <v>-77.243615700000007</v>
      </c>
    </row>
    <row r="1252" spans="1:4">
      <c r="A1252" s="67" t="s">
        <v>1408</v>
      </c>
      <c r="B1252" s="4">
        <v>-12.49239438</v>
      </c>
      <c r="C1252" s="81">
        <v>13</v>
      </c>
      <c r="D1252" s="4">
        <v>-86.059644449999993</v>
      </c>
    </row>
    <row r="1253" spans="1:4">
      <c r="A1253" s="67" t="s">
        <v>1409</v>
      </c>
      <c r="B1253" s="4">
        <v>-7.8790778919999997</v>
      </c>
      <c r="C1253" s="81">
        <v>11.5</v>
      </c>
      <c r="D1253" s="4">
        <v>-50.718308190000002</v>
      </c>
    </row>
    <row r="1254" spans="1:4">
      <c r="A1254" s="67" t="s">
        <v>1410</v>
      </c>
      <c r="B1254" s="4"/>
      <c r="C1254" s="81">
        <v>0</v>
      </c>
      <c r="D1254" s="4"/>
    </row>
    <row r="1255" spans="1:4">
      <c r="A1255" s="67" t="s">
        <v>1411</v>
      </c>
      <c r="B1255" s="4">
        <v>-3.2147381049999999</v>
      </c>
      <c r="C1255" s="81">
        <v>16.5</v>
      </c>
      <c r="D1255" s="4">
        <v>-10.488873570000001</v>
      </c>
    </row>
    <row r="1256" spans="1:4">
      <c r="A1256" s="67" t="s">
        <v>1412</v>
      </c>
      <c r="B1256" s="4"/>
      <c r="C1256" s="81">
        <v>1.3</v>
      </c>
      <c r="D1256" s="4"/>
    </row>
    <row r="1257" spans="1:4">
      <c r="A1257" s="67" t="s">
        <v>1413</v>
      </c>
      <c r="B1257" s="4">
        <v>-5.2655492199999996</v>
      </c>
      <c r="C1257" s="81">
        <v>54.8</v>
      </c>
      <c r="D1257" s="4">
        <v>-31.240721740000001</v>
      </c>
    </row>
    <row r="1258" spans="1:4">
      <c r="A1258" s="67" t="s">
        <v>1414</v>
      </c>
      <c r="B1258" s="4"/>
      <c r="C1258" s="81">
        <v>0.8</v>
      </c>
      <c r="D1258" s="4"/>
    </row>
    <row r="1259" spans="1:4">
      <c r="A1259" s="67" t="s">
        <v>1415</v>
      </c>
      <c r="B1259" s="4">
        <v>-6.2940315269999996</v>
      </c>
      <c r="C1259" s="81">
        <v>23</v>
      </c>
      <c r="D1259" s="4">
        <v>-36.07434061</v>
      </c>
    </row>
    <row r="1260" spans="1:4">
      <c r="A1260" s="67" t="s">
        <v>1416</v>
      </c>
      <c r="B1260" s="4">
        <v>-4.4292367590000001</v>
      </c>
      <c r="C1260" s="81">
        <v>5.8</v>
      </c>
      <c r="D1260" s="4">
        <v>-21.552139499999999</v>
      </c>
    </row>
    <row r="1261" spans="1:4">
      <c r="A1261" s="67" t="s">
        <v>1417</v>
      </c>
      <c r="B1261" s="4">
        <v>-3.7373175349999999</v>
      </c>
      <c r="C1261" s="81">
        <v>43.6</v>
      </c>
      <c r="D1261" s="4">
        <v>-14.339453170000001</v>
      </c>
    </row>
    <row r="1262" spans="1:4">
      <c r="A1262" s="67" t="s">
        <v>1418</v>
      </c>
      <c r="B1262" s="4">
        <v>-2.1438285549999998</v>
      </c>
      <c r="C1262" s="81">
        <v>2.2999999999999998</v>
      </c>
      <c r="D1262" s="4">
        <v>-4.5480279039999996</v>
      </c>
    </row>
    <row r="1263" spans="1:4">
      <c r="A1263" s="67" t="s">
        <v>1419</v>
      </c>
      <c r="B1263" s="4">
        <v>-4.1611554079999999</v>
      </c>
      <c r="C1263" s="81">
        <v>13.5</v>
      </c>
      <c r="D1263" s="4">
        <v>-19.98354389</v>
      </c>
    </row>
    <row r="1264" spans="1:4">
      <c r="A1264" s="67" t="s">
        <v>1420</v>
      </c>
      <c r="B1264" s="4">
        <v>-3.4832202520000002</v>
      </c>
      <c r="C1264" s="81">
        <v>4.0999999999999996</v>
      </c>
      <c r="D1264" s="4">
        <v>-16.790379170000001</v>
      </c>
    </row>
    <row r="1265" spans="1:4">
      <c r="A1265" s="67" t="s">
        <v>1421</v>
      </c>
      <c r="B1265" s="4">
        <v>-3.5482006820000001</v>
      </c>
      <c r="C1265" s="81">
        <v>2</v>
      </c>
      <c r="D1265" s="4">
        <v>-16.72111288</v>
      </c>
    </row>
    <row r="1266" spans="1:4">
      <c r="A1266" s="67" t="s">
        <v>1422</v>
      </c>
      <c r="B1266" s="4"/>
      <c r="C1266" s="81">
        <v>0.8</v>
      </c>
      <c r="D1266" s="4"/>
    </row>
    <row r="1267" spans="1:4">
      <c r="A1267" s="67" t="s">
        <v>1423</v>
      </c>
      <c r="B1267" s="4"/>
      <c r="C1267" s="81">
        <v>1.3</v>
      </c>
      <c r="D1267" s="4"/>
    </row>
    <row r="1268" spans="1:4">
      <c r="A1268" s="67" t="s">
        <v>1424</v>
      </c>
      <c r="B1268" s="4">
        <v>-2.9872572480000001</v>
      </c>
      <c r="C1268" s="81">
        <v>7</v>
      </c>
      <c r="D1268" s="4">
        <v>-10.33846711</v>
      </c>
    </row>
    <row r="1269" spans="1:4">
      <c r="A1269" s="67" t="s">
        <v>1425</v>
      </c>
      <c r="B1269" s="4">
        <v>-2.2589605260000001</v>
      </c>
      <c r="C1269" s="81">
        <v>7</v>
      </c>
      <c r="D1269" s="4">
        <v>-6.9533046069999997</v>
      </c>
    </row>
    <row r="1270" spans="1:4">
      <c r="A1270" s="67" t="s">
        <v>1426</v>
      </c>
      <c r="B1270" s="4">
        <v>-5.4177397200000001</v>
      </c>
      <c r="C1270" s="81">
        <v>46.9</v>
      </c>
      <c r="D1270" s="4">
        <v>-31.330667309999999</v>
      </c>
    </row>
    <row r="1271" spans="1:4">
      <c r="A1271" s="67" t="s">
        <v>1427</v>
      </c>
      <c r="B1271" s="4"/>
      <c r="C1271" s="81">
        <v>0</v>
      </c>
      <c r="D1271" s="4"/>
    </row>
    <row r="1272" spans="1:4">
      <c r="A1272" s="67" t="s">
        <v>1428</v>
      </c>
      <c r="B1272" s="4"/>
      <c r="C1272" s="81">
        <v>0</v>
      </c>
      <c r="D1272" s="4"/>
    </row>
    <row r="1273" spans="1:4">
      <c r="A1273" s="67" t="s">
        <v>1429</v>
      </c>
      <c r="B1273" s="4"/>
      <c r="C1273" s="81">
        <v>0</v>
      </c>
      <c r="D1273" s="4"/>
    </row>
    <row r="1274" spans="1:4">
      <c r="A1274" s="67" t="s">
        <v>1430</v>
      </c>
      <c r="B1274" s="4"/>
      <c r="C1274" s="81">
        <v>0</v>
      </c>
      <c r="D1274" s="4"/>
    </row>
    <row r="1275" spans="1:4">
      <c r="A1275" s="67" t="s">
        <v>1431</v>
      </c>
      <c r="B1275" s="4">
        <v>-3.1768805539999998</v>
      </c>
      <c r="C1275" s="81">
        <v>13.2</v>
      </c>
      <c r="D1275" s="4">
        <v>-12.25463422</v>
      </c>
    </row>
    <row r="1276" spans="1:4">
      <c r="A1276" s="67" t="s">
        <v>1432</v>
      </c>
      <c r="B1276" s="4">
        <v>-3.3845404320000001</v>
      </c>
      <c r="C1276" s="81">
        <v>10.4</v>
      </c>
      <c r="D1276" s="4">
        <v>-16.252045979999998</v>
      </c>
    </row>
    <row r="1277" spans="1:4">
      <c r="A1277" s="67" t="s">
        <v>1433</v>
      </c>
      <c r="B1277" s="4">
        <v>-4.5076672210000002</v>
      </c>
      <c r="C1277" s="81">
        <v>25.5</v>
      </c>
      <c r="D1277" s="4">
        <v>-22.232485409999999</v>
      </c>
    </row>
    <row r="1278" spans="1:4">
      <c r="A1278" s="67" t="s">
        <v>1434</v>
      </c>
      <c r="B1278" s="4">
        <v>-5.700180263</v>
      </c>
      <c r="C1278" s="81">
        <v>36.1</v>
      </c>
      <c r="D1278" s="4">
        <v>-33.74225422</v>
      </c>
    </row>
    <row r="1279" spans="1:4">
      <c r="A1279" s="67" t="s">
        <v>1435</v>
      </c>
      <c r="B1279" s="4">
        <v>-2.6711274519999999</v>
      </c>
      <c r="C1279" s="81">
        <v>56.6</v>
      </c>
      <c r="D1279" s="4">
        <v>-10.346265300000001</v>
      </c>
    </row>
    <row r="1280" spans="1:4">
      <c r="A1280" s="67" t="s">
        <v>1436</v>
      </c>
      <c r="B1280" s="4"/>
      <c r="C1280" s="81">
        <v>1</v>
      </c>
      <c r="D1280" s="4"/>
    </row>
    <row r="1281" spans="1:4">
      <c r="A1281" s="67" t="s">
        <v>1437</v>
      </c>
      <c r="B1281" s="4">
        <v>-1.9150967249999999</v>
      </c>
      <c r="C1281" s="81">
        <v>2.6</v>
      </c>
      <c r="D1281" s="4">
        <v>-7.514511326</v>
      </c>
    </row>
    <row r="1282" spans="1:4">
      <c r="A1282" s="67" t="s">
        <v>1438</v>
      </c>
      <c r="B1282" s="4"/>
      <c r="C1282" s="81">
        <v>0.2</v>
      </c>
      <c r="D1282" s="4"/>
    </row>
    <row r="1283" spans="1:4">
      <c r="A1283" s="67" t="s">
        <v>1439</v>
      </c>
      <c r="B1283" s="4">
        <v>-6.2639420210000001</v>
      </c>
      <c r="C1283" s="81">
        <v>42.1</v>
      </c>
      <c r="D1283" s="4">
        <v>-38.275848160000002</v>
      </c>
    </row>
    <row r="1284" spans="1:4">
      <c r="A1284" s="67" t="s">
        <v>1440</v>
      </c>
      <c r="B1284" s="4">
        <v>-7.6151978439999999</v>
      </c>
      <c r="C1284" s="81">
        <v>26.6</v>
      </c>
      <c r="D1284" s="4">
        <v>-47.311610790000003</v>
      </c>
    </row>
    <row r="1285" spans="1:4">
      <c r="A1285" s="67" t="s">
        <v>1441</v>
      </c>
      <c r="B1285" s="4"/>
      <c r="C1285" s="81">
        <v>1</v>
      </c>
      <c r="D1285" s="4"/>
    </row>
    <row r="1286" spans="1:4">
      <c r="A1286" s="67" t="s">
        <v>1442</v>
      </c>
      <c r="B1286" s="4">
        <v>-2.662145765</v>
      </c>
      <c r="C1286" s="81">
        <v>4</v>
      </c>
      <c r="D1286" s="4">
        <v>-11.528075149999999</v>
      </c>
    </row>
    <row r="1287" spans="1:4">
      <c r="A1287" s="67" t="s">
        <v>1443</v>
      </c>
      <c r="B1287" s="4"/>
      <c r="C1287" s="81">
        <v>0</v>
      </c>
      <c r="D1287" s="4"/>
    </row>
    <row r="1288" spans="1:4">
      <c r="A1288" s="67" t="s">
        <v>1444</v>
      </c>
      <c r="B1288" s="4">
        <v>-1.2457078130000001</v>
      </c>
      <c r="C1288" s="81">
        <v>5.5</v>
      </c>
      <c r="D1288" s="4">
        <v>-0.80823194399999998</v>
      </c>
    </row>
    <row r="1289" spans="1:4">
      <c r="A1289" s="67" t="s">
        <v>1445</v>
      </c>
      <c r="B1289" s="4"/>
      <c r="C1289" s="81">
        <v>0</v>
      </c>
      <c r="D1289" s="4"/>
    </row>
    <row r="1290" spans="1:4">
      <c r="A1290" s="67" t="s">
        <v>1446</v>
      </c>
      <c r="B1290" s="4">
        <v>-2.7338069310000002</v>
      </c>
      <c r="C1290" s="81">
        <v>45</v>
      </c>
      <c r="D1290" s="4">
        <v>-10.175572880000001</v>
      </c>
    </row>
    <row r="1291" spans="1:4">
      <c r="A1291" s="67" t="s">
        <v>1447</v>
      </c>
      <c r="B1291" s="4">
        <v>-5.05868509</v>
      </c>
      <c r="C1291" s="81">
        <v>64.599999999999994</v>
      </c>
      <c r="D1291" s="4">
        <v>-25.797691830000002</v>
      </c>
    </row>
    <row r="1292" spans="1:4">
      <c r="A1292" s="67" t="s">
        <v>1448</v>
      </c>
      <c r="B1292" s="4">
        <v>-8.1644402310000004</v>
      </c>
      <c r="C1292" s="81">
        <v>37</v>
      </c>
      <c r="D1292" s="4">
        <v>-51.954919150000002</v>
      </c>
    </row>
    <row r="1293" spans="1:4">
      <c r="A1293" s="67" t="s">
        <v>1449</v>
      </c>
      <c r="B1293" s="4">
        <v>-7.6593034510000004</v>
      </c>
      <c r="C1293" s="81">
        <v>23.5</v>
      </c>
      <c r="D1293" s="4">
        <v>-48.807761259999999</v>
      </c>
    </row>
    <row r="1294" spans="1:4">
      <c r="A1294" s="67" t="s">
        <v>1450</v>
      </c>
      <c r="B1294" s="4">
        <v>-6.8051284250000004</v>
      </c>
      <c r="C1294" s="81">
        <v>5.5</v>
      </c>
      <c r="D1294" s="4">
        <v>-42.820228299999997</v>
      </c>
    </row>
    <row r="1295" spans="1:4">
      <c r="A1295" s="67" t="s">
        <v>1451</v>
      </c>
      <c r="B1295" s="4">
        <v>-5.2587936319999997</v>
      </c>
      <c r="C1295" s="81">
        <v>30.6</v>
      </c>
      <c r="D1295" s="4">
        <v>-28.655712550000001</v>
      </c>
    </row>
    <row r="1296" spans="1:4">
      <c r="A1296" s="67" t="s">
        <v>1452</v>
      </c>
      <c r="B1296" s="4">
        <v>-8.9136395139999998</v>
      </c>
      <c r="C1296" s="81">
        <v>14</v>
      </c>
      <c r="D1296" s="4">
        <v>-56.663850029999999</v>
      </c>
    </row>
    <row r="1297" spans="1:4">
      <c r="A1297" s="67" t="s">
        <v>1453</v>
      </c>
      <c r="B1297" s="4"/>
      <c r="C1297" s="81">
        <v>1.1000000000000001</v>
      </c>
      <c r="D1297" s="4"/>
    </row>
    <row r="1298" spans="1:4">
      <c r="A1298" s="67" t="s">
        <v>1454</v>
      </c>
      <c r="B1298" s="4">
        <v>-10.60555257</v>
      </c>
      <c r="C1298" s="81">
        <v>8.4</v>
      </c>
      <c r="D1298" s="4">
        <v>-76.481354170000003</v>
      </c>
    </row>
    <row r="1299" spans="1:4">
      <c r="A1299" s="67" t="s">
        <v>1455</v>
      </c>
      <c r="B1299" s="4">
        <v>-12.603043570000001</v>
      </c>
      <c r="C1299" s="81">
        <v>2.4</v>
      </c>
      <c r="D1299" s="4">
        <v>-92.547056069999996</v>
      </c>
    </row>
    <row r="1300" spans="1:4">
      <c r="A1300" s="67" t="s">
        <v>1456</v>
      </c>
      <c r="B1300" s="4"/>
      <c r="C1300" s="81">
        <v>0</v>
      </c>
      <c r="D1300" s="4"/>
    </row>
    <row r="1301" spans="1:4">
      <c r="A1301" s="67" t="s">
        <v>1457</v>
      </c>
      <c r="B1301" s="4"/>
      <c r="C1301" s="81">
        <v>0</v>
      </c>
      <c r="D1301" s="4"/>
    </row>
    <row r="1302" spans="1:4">
      <c r="A1302" s="67" t="s">
        <v>1458</v>
      </c>
      <c r="B1302" s="4"/>
      <c r="C1302" s="81">
        <v>0</v>
      </c>
      <c r="D1302" s="4"/>
    </row>
    <row r="1303" spans="1:4">
      <c r="A1303" s="67" t="s">
        <v>1459</v>
      </c>
      <c r="B1303" s="4"/>
      <c r="C1303" s="81">
        <v>0</v>
      </c>
      <c r="D1303" s="4"/>
    </row>
    <row r="1304" spans="1:4">
      <c r="A1304" s="67" t="s">
        <v>1460</v>
      </c>
      <c r="B1304" s="4"/>
      <c r="C1304" s="81">
        <v>0</v>
      </c>
      <c r="D1304" s="4"/>
    </row>
    <row r="1305" spans="1:4">
      <c r="A1305" s="67" t="s">
        <v>1461</v>
      </c>
      <c r="B1305" s="4"/>
      <c r="C1305" s="81">
        <v>1</v>
      </c>
      <c r="D1305" s="4"/>
    </row>
    <row r="1306" spans="1:4">
      <c r="A1306" s="67" t="s">
        <v>1462</v>
      </c>
      <c r="B1306" s="4">
        <v>-3.3017348059999998</v>
      </c>
      <c r="C1306" s="81">
        <v>7.7</v>
      </c>
      <c r="D1306" s="4">
        <v>-18.369093070000002</v>
      </c>
    </row>
    <row r="1307" spans="1:4">
      <c r="A1307" s="67" t="s">
        <v>1463</v>
      </c>
      <c r="B1307" s="4"/>
      <c r="C1307" s="81">
        <v>1</v>
      </c>
      <c r="D1307" s="4"/>
    </row>
    <row r="1308" spans="1:4">
      <c r="A1308" s="67" t="s">
        <v>1464</v>
      </c>
      <c r="B1308" s="4">
        <v>-5.7282705350000001</v>
      </c>
      <c r="C1308" s="81">
        <v>28.7</v>
      </c>
      <c r="D1308" s="4">
        <v>-32.40410893</v>
      </c>
    </row>
    <row r="1309" spans="1:4">
      <c r="A1309" s="67" t="s">
        <v>1465</v>
      </c>
      <c r="B1309" s="4"/>
      <c r="C1309" s="81">
        <v>0</v>
      </c>
      <c r="D1309" s="4"/>
    </row>
    <row r="1310" spans="1:4">
      <c r="A1310" s="67" t="s">
        <v>1466</v>
      </c>
      <c r="B1310" s="4">
        <v>-4.9302123870000001</v>
      </c>
      <c r="C1310" s="81">
        <v>76.599999999999994</v>
      </c>
      <c r="D1310" s="4">
        <v>-27.661059300000002</v>
      </c>
    </row>
    <row r="1311" spans="1:4">
      <c r="A1311" s="67" t="s">
        <v>1467</v>
      </c>
      <c r="B1311" s="4">
        <v>-5.5117456450000004</v>
      </c>
      <c r="C1311" s="81">
        <v>39</v>
      </c>
      <c r="D1311" s="4">
        <v>-31.611161389999999</v>
      </c>
    </row>
    <row r="1312" spans="1:4">
      <c r="A1312" s="67" t="s">
        <v>1468</v>
      </c>
      <c r="B1312" s="4">
        <v>-5.389950754</v>
      </c>
      <c r="C1312" s="81">
        <v>7.9</v>
      </c>
      <c r="D1312" s="4">
        <v>-32.193399069999998</v>
      </c>
    </row>
    <row r="1313" spans="1:4">
      <c r="A1313" s="67" t="s">
        <v>1469</v>
      </c>
      <c r="B1313" s="4">
        <v>-6.1984529769999996</v>
      </c>
      <c r="C1313" s="81">
        <v>3.3</v>
      </c>
      <c r="D1313" s="4">
        <v>-41.444046839999999</v>
      </c>
    </row>
    <row r="1314" spans="1:4">
      <c r="A1314" s="67" t="s">
        <v>1470</v>
      </c>
      <c r="B1314" s="4">
        <v>-6.7185000410000004</v>
      </c>
      <c r="C1314" s="81">
        <v>23.8</v>
      </c>
      <c r="D1314" s="4">
        <v>-41.162760480000003</v>
      </c>
    </row>
    <row r="1315" spans="1:4">
      <c r="A1315" s="67" t="s">
        <v>1471</v>
      </c>
      <c r="B1315" s="4">
        <v>-6.5665576000000003</v>
      </c>
      <c r="C1315" s="81">
        <v>9.4</v>
      </c>
      <c r="D1315" s="4">
        <v>-39.73435714</v>
      </c>
    </row>
    <row r="1316" spans="1:4">
      <c r="A1316" s="67" t="s">
        <v>1472</v>
      </c>
      <c r="B1316" s="4">
        <v>-4.0649723489999996</v>
      </c>
      <c r="C1316" s="81">
        <v>8.6999999999999993</v>
      </c>
      <c r="D1316" s="4">
        <v>-20.708833380000002</v>
      </c>
    </row>
    <row r="1317" spans="1:4">
      <c r="A1317" s="67" t="s">
        <v>1473</v>
      </c>
      <c r="B1317" s="4"/>
      <c r="C1317" s="81">
        <v>1.4</v>
      </c>
      <c r="D1317" s="4"/>
    </row>
    <row r="1318" spans="1:4">
      <c r="A1318" s="67" t="s">
        <v>1474</v>
      </c>
      <c r="B1318" s="4">
        <v>-0.58759134000000002</v>
      </c>
      <c r="C1318" s="81">
        <v>2.2000000000000002</v>
      </c>
      <c r="D1318" s="4">
        <v>0.20396820099999999</v>
      </c>
    </row>
    <row r="1319" spans="1:4">
      <c r="A1319" s="67" t="s">
        <v>1475</v>
      </c>
      <c r="B1319" s="4"/>
      <c r="C1319" s="81">
        <v>0</v>
      </c>
      <c r="D1319" s="4"/>
    </row>
    <row r="1320" spans="1:4">
      <c r="A1320" s="67" t="s">
        <v>1476</v>
      </c>
      <c r="B1320" s="4"/>
      <c r="C1320" s="81">
        <v>0</v>
      </c>
      <c r="D1320" s="4"/>
    </row>
    <row r="1321" spans="1:4">
      <c r="A1321" s="67" t="s">
        <v>1477</v>
      </c>
      <c r="B1321" s="4"/>
      <c r="C1321" s="81">
        <v>0</v>
      </c>
      <c r="D1321" s="4"/>
    </row>
    <row r="1322" spans="1:4">
      <c r="A1322" s="67" t="s">
        <v>1478</v>
      </c>
      <c r="B1322" s="4"/>
      <c r="C1322" s="81">
        <v>0</v>
      </c>
      <c r="D1322" s="4"/>
    </row>
    <row r="1323" spans="1:4">
      <c r="A1323" s="67" t="s">
        <v>1479</v>
      </c>
      <c r="B1323" s="4"/>
      <c r="C1323" s="81">
        <v>0</v>
      </c>
      <c r="D1323" s="4"/>
    </row>
    <row r="1324" spans="1:4">
      <c r="A1324" s="67" t="s">
        <v>1480</v>
      </c>
      <c r="B1324" s="4">
        <v>-1.8941696180000001</v>
      </c>
      <c r="C1324" s="81">
        <v>10.7</v>
      </c>
      <c r="D1324" s="4">
        <v>-4.2778708810000001</v>
      </c>
    </row>
    <row r="1325" spans="1:4">
      <c r="A1325" s="67" t="s">
        <v>1481</v>
      </c>
      <c r="B1325" s="4"/>
      <c r="C1325" s="81">
        <v>0</v>
      </c>
      <c r="D1325" s="4"/>
    </row>
    <row r="1326" spans="1:4">
      <c r="A1326" s="67" t="s">
        <v>1482</v>
      </c>
      <c r="B1326" s="4"/>
      <c r="C1326" s="81">
        <v>0</v>
      </c>
      <c r="D1326" s="4"/>
    </row>
    <row r="1327" spans="1:4">
      <c r="A1327" s="67" t="s">
        <v>1483</v>
      </c>
      <c r="B1327" s="4">
        <v>0.17915271799999999</v>
      </c>
      <c r="C1327" s="81">
        <v>2.2000000000000002</v>
      </c>
      <c r="D1327" s="4">
        <v>5.9774937039999996</v>
      </c>
    </row>
    <row r="1328" spans="1:4">
      <c r="A1328" s="67" t="s">
        <v>1484</v>
      </c>
      <c r="B1328" s="4">
        <v>-0.15736615100000001</v>
      </c>
      <c r="C1328" s="81">
        <v>3</v>
      </c>
      <c r="D1328" s="4">
        <v>5.5135729729999996</v>
      </c>
    </row>
    <row r="1329" spans="1:4">
      <c r="A1329" s="67" t="s">
        <v>1485</v>
      </c>
      <c r="B1329" s="4"/>
      <c r="C1329" s="81">
        <v>0</v>
      </c>
      <c r="D1329" s="4"/>
    </row>
    <row r="1330" spans="1:4">
      <c r="A1330" s="67" t="s">
        <v>1486</v>
      </c>
      <c r="B1330" s="4"/>
      <c r="C1330" s="81">
        <v>0</v>
      </c>
      <c r="D1330" s="4"/>
    </row>
    <row r="1331" spans="1:4">
      <c r="A1331" s="67" t="s">
        <v>1487</v>
      </c>
      <c r="B1331" s="4">
        <v>-1.9739033669999999</v>
      </c>
      <c r="C1331" s="81">
        <v>11.9</v>
      </c>
      <c r="D1331" s="4">
        <v>-5.8485862470000001</v>
      </c>
    </row>
    <row r="1332" spans="1:4">
      <c r="A1332" s="67" t="s">
        <v>1488</v>
      </c>
      <c r="B1332" s="4">
        <v>-0.25751179099999999</v>
      </c>
      <c r="C1332" s="81">
        <v>2.2999999999999998</v>
      </c>
      <c r="D1332" s="4">
        <v>5.4407729140000001</v>
      </c>
    </row>
    <row r="1333" spans="1:4">
      <c r="A1333" s="67" t="s">
        <v>1489</v>
      </c>
      <c r="B1333" s="4"/>
      <c r="C1333" s="81">
        <v>1.3</v>
      </c>
      <c r="D1333" s="4"/>
    </row>
    <row r="1334" spans="1:4">
      <c r="A1334" s="67" t="s">
        <v>1490</v>
      </c>
      <c r="B1334" s="4"/>
      <c r="C1334" s="81">
        <v>1.5</v>
      </c>
      <c r="D1334" s="4"/>
    </row>
    <row r="1335" spans="1:4">
      <c r="A1335" s="67" t="s">
        <v>1491</v>
      </c>
      <c r="B1335" s="4">
        <v>-3.3194715669999999</v>
      </c>
      <c r="C1335" s="81">
        <v>58.3</v>
      </c>
      <c r="D1335" s="4">
        <v>-14.670428080000001</v>
      </c>
    </row>
    <row r="1336" spans="1:4">
      <c r="A1336" s="67" t="s">
        <v>1492</v>
      </c>
      <c r="B1336" s="4"/>
      <c r="C1336" s="81">
        <v>0.3</v>
      </c>
      <c r="D1336" s="4"/>
    </row>
    <row r="1337" spans="1:4">
      <c r="A1337" s="67" t="s">
        <v>1493</v>
      </c>
      <c r="B1337" s="4">
        <v>-3.9608756270000001</v>
      </c>
      <c r="C1337" s="81">
        <v>6</v>
      </c>
      <c r="D1337" s="4">
        <v>-21.404747879999999</v>
      </c>
    </row>
    <row r="1338" spans="1:4">
      <c r="A1338" s="67" t="s">
        <v>1494</v>
      </c>
      <c r="B1338" s="4"/>
      <c r="C1338" s="81">
        <v>0</v>
      </c>
      <c r="D1338" s="4"/>
    </row>
    <row r="1339" spans="1:4">
      <c r="A1339" s="67" t="s">
        <v>1495</v>
      </c>
      <c r="B1339" s="4"/>
      <c r="C1339" s="81">
        <v>0</v>
      </c>
      <c r="D1339" s="4"/>
    </row>
    <row r="1340" spans="1:4">
      <c r="A1340" s="67" t="s">
        <v>1496</v>
      </c>
      <c r="B1340" s="4"/>
      <c r="C1340" s="81">
        <v>0.9</v>
      </c>
      <c r="D1340" s="4"/>
    </row>
    <row r="1341" spans="1:4">
      <c r="A1341" s="67" t="s">
        <v>1497</v>
      </c>
      <c r="B1341" s="4"/>
      <c r="C1341" s="81">
        <v>0.7</v>
      </c>
      <c r="D1341" s="4"/>
    </row>
    <row r="1342" spans="1:4">
      <c r="A1342" s="67" t="s">
        <v>1498</v>
      </c>
      <c r="B1342" s="4"/>
      <c r="C1342" s="81">
        <v>0</v>
      </c>
      <c r="D1342" s="4"/>
    </row>
    <row r="1343" spans="1:4">
      <c r="A1343" s="67" t="s">
        <v>1499</v>
      </c>
      <c r="B1343" s="4"/>
      <c r="C1343" s="81">
        <v>0</v>
      </c>
      <c r="D1343" s="4"/>
    </row>
    <row r="1344" spans="1:4">
      <c r="A1344" s="67" t="s">
        <v>1500</v>
      </c>
      <c r="B1344" s="4"/>
      <c r="C1344" s="81">
        <v>0</v>
      </c>
      <c r="D1344" s="4"/>
    </row>
    <row r="1345" spans="1:4">
      <c r="A1345" s="67" t="s">
        <v>1501</v>
      </c>
      <c r="B1345" s="4">
        <v>-0.84213600799999999</v>
      </c>
      <c r="C1345" s="81">
        <v>17.8</v>
      </c>
      <c r="D1345" s="4">
        <v>4.0079834930000002</v>
      </c>
    </row>
    <row r="1346" spans="1:4">
      <c r="A1346" s="67" t="s">
        <v>1502</v>
      </c>
      <c r="B1346" s="4">
        <v>-1.1394505180000001</v>
      </c>
      <c r="C1346" s="81">
        <v>12</v>
      </c>
      <c r="D1346" s="4">
        <v>0.89978760999999996</v>
      </c>
    </row>
    <row r="1347" spans="1:4">
      <c r="A1347" s="67" t="s">
        <v>1503</v>
      </c>
      <c r="B1347" s="4"/>
      <c r="C1347" s="81">
        <v>0</v>
      </c>
      <c r="D1347" s="4"/>
    </row>
    <row r="1348" spans="1:4">
      <c r="A1348" s="67" t="s">
        <v>1504</v>
      </c>
      <c r="B1348" s="4">
        <v>-0.51754792199999999</v>
      </c>
      <c r="C1348" s="81">
        <v>1.6</v>
      </c>
      <c r="D1348" s="4">
        <v>7.4015036329999999</v>
      </c>
    </row>
    <row r="1349" spans="1:4">
      <c r="A1349" s="67" t="s">
        <v>1505</v>
      </c>
      <c r="B1349" s="4"/>
      <c r="C1349" s="81">
        <v>0</v>
      </c>
      <c r="D1349" s="4"/>
    </row>
    <row r="1350" spans="1:4">
      <c r="A1350" s="67" t="s">
        <v>1506</v>
      </c>
      <c r="B1350" s="4">
        <v>-0.994505898</v>
      </c>
      <c r="C1350" s="81">
        <v>16.5</v>
      </c>
      <c r="D1350" s="4">
        <v>2.032224684</v>
      </c>
    </row>
    <row r="1351" spans="1:4">
      <c r="A1351" s="67" t="s">
        <v>1507</v>
      </c>
      <c r="B1351" s="4"/>
      <c r="C1351" s="81">
        <v>0</v>
      </c>
      <c r="D1351" s="4"/>
    </row>
    <row r="1352" spans="1:4">
      <c r="A1352" s="67" t="s">
        <v>1508</v>
      </c>
      <c r="B1352" s="4"/>
      <c r="C1352" s="81">
        <v>0</v>
      </c>
      <c r="D1352" s="4"/>
    </row>
    <row r="1353" spans="1:4">
      <c r="A1353" s="67" t="s">
        <v>1509</v>
      </c>
      <c r="B1353" s="4"/>
      <c r="C1353" s="81">
        <v>0.6</v>
      </c>
      <c r="D1353" s="4"/>
    </row>
    <row r="1354" spans="1:4">
      <c r="A1354" s="67" t="s">
        <v>1510</v>
      </c>
      <c r="B1354" s="4">
        <v>-0.49823714600000002</v>
      </c>
      <c r="C1354" s="81">
        <v>9</v>
      </c>
      <c r="D1354" s="4">
        <v>8.6094929669999996</v>
      </c>
    </row>
    <row r="1355" spans="1:4">
      <c r="A1355" s="67" t="s">
        <v>1511</v>
      </c>
      <c r="B1355" s="4"/>
      <c r="C1355" s="81">
        <v>1</v>
      </c>
      <c r="D1355" s="4"/>
    </row>
    <row r="1356" spans="1:4">
      <c r="A1356" s="67" t="s">
        <v>1512</v>
      </c>
      <c r="B1356" s="4"/>
      <c r="C1356" s="81">
        <v>0.4</v>
      </c>
      <c r="D1356" s="4"/>
    </row>
    <row r="1357" spans="1:4">
      <c r="A1357" s="67" t="s">
        <v>1513</v>
      </c>
      <c r="B1357" s="4">
        <v>-1.26747776</v>
      </c>
      <c r="C1357" s="81">
        <v>28</v>
      </c>
      <c r="D1357" s="4">
        <v>3.0288510909999999</v>
      </c>
    </row>
    <row r="1358" spans="1:4">
      <c r="A1358" s="67" t="s">
        <v>1514</v>
      </c>
      <c r="B1358" s="4"/>
      <c r="C1358" s="81">
        <v>0</v>
      </c>
      <c r="D1358" s="4"/>
    </row>
    <row r="1359" spans="1:4">
      <c r="A1359" s="67" t="s">
        <v>1515</v>
      </c>
      <c r="B1359" s="4"/>
      <c r="C1359" s="81">
        <v>0</v>
      </c>
      <c r="D1359" s="4"/>
    </row>
    <row r="1360" spans="1:4">
      <c r="A1360" s="67" t="s">
        <v>1516</v>
      </c>
      <c r="B1360" s="4">
        <v>-2.1369819849999998</v>
      </c>
      <c r="C1360" s="81">
        <v>23</v>
      </c>
      <c r="D1360" s="4">
        <v>-5.3990582920000003</v>
      </c>
    </row>
    <row r="1361" spans="1:4">
      <c r="A1361" s="67" t="s">
        <v>1517</v>
      </c>
      <c r="B1361" s="4">
        <v>-1.7457281659999999</v>
      </c>
      <c r="C1361" s="81">
        <v>10</v>
      </c>
      <c r="D1361" s="4">
        <v>-4.2294762050000001</v>
      </c>
    </row>
    <row r="1362" spans="1:4">
      <c r="A1362" s="67" t="s">
        <v>1518</v>
      </c>
      <c r="B1362" s="4">
        <v>-1.088556249</v>
      </c>
      <c r="C1362" s="81">
        <v>7.4</v>
      </c>
      <c r="D1362" s="4">
        <v>1.0974088200000001</v>
      </c>
    </row>
    <row r="1363" spans="1:4">
      <c r="A1363" s="67" t="s">
        <v>1519</v>
      </c>
      <c r="B1363" s="4">
        <v>-1.968639072</v>
      </c>
      <c r="C1363" s="81">
        <v>14</v>
      </c>
      <c r="D1363" s="4">
        <v>-2.9731234579999999</v>
      </c>
    </row>
    <row r="1364" spans="1:4">
      <c r="A1364" s="67" t="s">
        <v>1520</v>
      </c>
      <c r="B1364" s="4">
        <v>-2.6262947410000002</v>
      </c>
      <c r="C1364" s="81">
        <v>22</v>
      </c>
      <c r="D1364" s="4">
        <v>-11.400262120000001</v>
      </c>
    </row>
    <row r="1365" spans="1:4">
      <c r="A1365" s="67" t="s">
        <v>1521</v>
      </c>
      <c r="B1365" s="4">
        <v>-5.642933695</v>
      </c>
      <c r="C1365" s="81">
        <v>9</v>
      </c>
      <c r="D1365" s="4">
        <v>-33.009758699999999</v>
      </c>
    </row>
    <row r="1366" spans="1:4">
      <c r="A1366" s="67" t="s">
        <v>1522</v>
      </c>
      <c r="B1366" s="4">
        <v>-4.0033822250000002</v>
      </c>
      <c r="C1366" s="81">
        <v>26</v>
      </c>
      <c r="D1366" s="4">
        <v>-23.970500130000001</v>
      </c>
    </row>
    <row r="1367" spans="1:4">
      <c r="A1367" s="67" t="s">
        <v>1523</v>
      </c>
      <c r="B1367" s="4"/>
      <c r="C1367" s="81">
        <v>0</v>
      </c>
      <c r="D1367" s="4"/>
    </row>
    <row r="1368" spans="1:4">
      <c r="A1368" s="67" t="s">
        <v>1524</v>
      </c>
      <c r="B1368" s="4"/>
      <c r="C1368" s="81">
        <v>1</v>
      </c>
      <c r="D1368" s="4"/>
    </row>
    <row r="1369" spans="1:4">
      <c r="A1369" s="67" t="s">
        <v>1525</v>
      </c>
      <c r="B1369" s="4">
        <v>-4.3473470250000004</v>
      </c>
      <c r="C1369" s="81">
        <v>20.8</v>
      </c>
      <c r="D1369" s="4">
        <v>-23.827545109999999</v>
      </c>
    </row>
    <row r="1370" spans="1:4">
      <c r="A1370" s="67" t="s">
        <v>1526</v>
      </c>
      <c r="B1370" s="4"/>
      <c r="C1370" s="81">
        <v>0</v>
      </c>
      <c r="D1370" s="4"/>
    </row>
    <row r="1371" spans="1:4">
      <c r="A1371" s="67" t="s">
        <v>1527</v>
      </c>
      <c r="B1371" s="4">
        <v>-5.8251561540000001</v>
      </c>
      <c r="C1371" s="81">
        <v>7</v>
      </c>
      <c r="D1371" s="4">
        <v>-40.062814469999999</v>
      </c>
    </row>
    <row r="1372" spans="1:4">
      <c r="A1372" s="67" t="s">
        <v>1528</v>
      </c>
      <c r="B1372" s="4"/>
      <c r="C1372" s="81">
        <v>0</v>
      </c>
      <c r="D1372" s="4"/>
    </row>
    <row r="1373" spans="1:4">
      <c r="A1373" s="67" t="s">
        <v>1529</v>
      </c>
      <c r="B1373" s="4"/>
      <c r="C1373" s="81">
        <v>1</v>
      </c>
      <c r="D1373" s="4"/>
    </row>
    <row r="1374" spans="1:4">
      <c r="A1374" s="67" t="s">
        <v>1530</v>
      </c>
      <c r="B1374" s="4">
        <v>-2.4823908160000001</v>
      </c>
      <c r="C1374" s="81">
        <v>10.8</v>
      </c>
      <c r="D1374" s="4">
        <v>-8.2275800970000006</v>
      </c>
    </row>
    <row r="1375" spans="1:4">
      <c r="A1375" s="67" t="s">
        <v>1531</v>
      </c>
      <c r="B1375" s="4">
        <v>-3.0495075539999998</v>
      </c>
      <c r="C1375" s="81">
        <v>3.6</v>
      </c>
      <c r="D1375" s="4">
        <v>-13.819672499999999</v>
      </c>
    </row>
    <row r="1376" spans="1:4">
      <c r="A1376" s="67" t="s">
        <v>1532</v>
      </c>
      <c r="B1376" s="4">
        <v>-2.9369773910000001</v>
      </c>
      <c r="C1376" s="81">
        <v>22</v>
      </c>
      <c r="D1376" s="4">
        <v>-15.806736600000001</v>
      </c>
    </row>
    <row r="1377" spans="1:4">
      <c r="A1377" s="67" t="s">
        <v>1533</v>
      </c>
      <c r="B1377" s="4">
        <v>-3.5775175909999999</v>
      </c>
      <c r="C1377" s="81">
        <v>3</v>
      </c>
      <c r="D1377" s="4">
        <v>-16.709706910000001</v>
      </c>
    </row>
    <row r="1378" spans="1:4">
      <c r="A1378" s="67" t="s">
        <v>1534</v>
      </c>
      <c r="B1378" s="4">
        <v>-2.3634382619999998</v>
      </c>
      <c r="C1378" s="81">
        <v>68.599999999999994</v>
      </c>
      <c r="D1378" s="4">
        <v>-11.41473684</v>
      </c>
    </row>
    <row r="1379" spans="1:4">
      <c r="A1379" s="67" t="s">
        <v>1535</v>
      </c>
      <c r="B1379" s="4">
        <v>-5.0519528810000001</v>
      </c>
      <c r="C1379" s="81">
        <v>2.2000000000000002</v>
      </c>
      <c r="D1379" s="4">
        <v>-28.50413696</v>
      </c>
    </row>
    <row r="1380" spans="1:4">
      <c r="A1380" s="67" t="s">
        <v>1536</v>
      </c>
      <c r="B1380" s="4">
        <v>-6.2781295659999996</v>
      </c>
      <c r="C1380" s="81">
        <v>2.2000000000000002</v>
      </c>
      <c r="D1380" s="4">
        <v>-43.477139800000003</v>
      </c>
    </row>
    <row r="1381" spans="1:4">
      <c r="A1381" s="67" t="s">
        <v>1537</v>
      </c>
      <c r="B1381" s="4">
        <v>-6.272142434</v>
      </c>
      <c r="C1381" s="81">
        <v>5.0999999999999996</v>
      </c>
      <c r="D1381" s="4">
        <v>-45.901431270000003</v>
      </c>
    </row>
    <row r="1382" spans="1:4">
      <c r="A1382" s="67" t="s">
        <v>1538</v>
      </c>
      <c r="B1382" s="4">
        <v>-5.4139491419999999</v>
      </c>
      <c r="C1382" s="81">
        <v>38.4</v>
      </c>
      <c r="D1382" s="4">
        <v>-31.280762159999998</v>
      </c>
    </row>
    <row r="1383" spans="1:4">
      <c r="A1383" s="67" t="s">
        <v>1539</v>
      </c>
      <c r="B1383" s="4"/>
      <c r="C1383" s="81">
        <v>0</v>
      </c>
      <c r="D1383" s="4"/>
    </row>
    <row r="1384" spans="1:4">
      <c r="A1384" s="67" t="s">
        <v>1540</v>
      </c>
      <c r="B1384" s="4"/>
      <c r="C1384" s="81">
        <v>0.4</v>
      </c>
      <c r="D1384" s="4"/>
    </row>
    <row r="1385" spans="1:4">
      <c r="A1385" s="67" t="s">
        <v>1541</v>
      </c>
      <c r="B1385" s="4">
        <v>-4.6964939939999999</v>
      </c>
      <c r="C1385" s="81">
        <v>7</v>
      </c>
      <c r="D1385" s="4">
        <v>-28.896350259999998</v>
      </c>
    </row>
    <row r="1386" spans="1:4">
      <c r="A1386" s="67" t="s">
        <v>1542</v>
      </c>
      <c r="B1386" s="4"/>
      <c r="C1386" s="81">
        <v>0</v>
      </c>
      <c r="D1386" s="4"/>
    </row>
    <row r="1387" spans="1:4">
      <c r="A1387" s="67" t="s">
        <v>1543</v>
      </c>
      <c r="B1387" s="4"/>
      <c r="C1387" s="81">
        <v>1.4</v>
      </c>
      <c r="D1387" s="4"/>
    </row>
    <row r="1388" spans="1:4">
      <c r="A1388" s="67" t="s">
        <v>1544</v>
      </c>
      <c r="B1388" s="4">
        <v>-9.7362172230000006</v>
      </c>
      <c r="C1388" s="81">
        <v>32</v>
      </c>
      <c r="D1388" s="4">
        <v>-67.263593990000004</v>
      </c>
    </row>
    <row r="1389" spans="1:4">
      <c r="A1389" s="67" t="s">
        <v>1545</v>
      </c>
      <c r="B1389" s="4">
        <v>-6.8688230370000003</v>
      </c>
      <c r="C1389" s="81">
        <v>3.8</v>
      </c>
      <c r="D1389" s="4">
        <v>-43.642002689999998</v>
      </c>
    </row>
    <row r="1390" spans="1:4">
      <c r="A1390" s="67" t="s">
        <v>1546</v>
      </c>
      <c r="B1390" s="4">
        <v>-7.6529053190000003</v>
      </c>
      <c r="C1390" s="81">
        <v>6</v>
      </c>
      <c r="D1390" s="4">
        <v>-49.364690809999999</v>
      </c>
    </row>
    <row r="1391" spans="1:4">
      <c r="A1391" s="67" t="s">
        <v>1547</v>
      </c>
      <c r="B1391" s="4">
        <v>-8.2266742960000006</v>
      </c>
      <c r="C1391" s="81">
        <v>18.5</v>
      </c>
      <c r="D1391" s="4">
        <v>-51.77299636</v>
      </c>
    </row>
    <row r="1392" spans="1:4">
      <c r="A1392" s="67" t="s">
        <v>1548</v>
      </c>
      <c r="B1392" s="4">
        <v>-5.7919913789999997</v>
      </c>
      <c r="C1392" s="81">
        <v>6.4</v>
      </c>
      <c r="D1392" s="4">
        <v>-34.043671000000003</v>
      </c>
    </row>
    <row r="1393" spans="1:4">
      <c r="A1393" s="67" t="s">
        <v>1549</v>
      </c>
      <c r="B1393" s="4">
        <v>-7.7670835650000001</v>
      </c>
      <c r="C1393" s="81">
        <v>2.1</v>
      </c>
      <c r="D1393" s="4">
        <v>-49.231639100000002</v>
      </c>
    </row>
    <row r="1394" spans="1:4">
      <c r="A1394" s="67" t="s">
        <v>1550</v>
      </c>
      <c r="B1394" s="4">
        <v>-3.267446498</v>
      </c>
      <c r="C1394" s="81">
        <v>14.2</v>
      </c>
      <c r="D1394" s="4">
        <v>-18.140413349999999</v>
      </c>
    </row>
    <row r="1395" spans="1:4">
      <c r="A1395" s="67" t="s">
        <v>1551</v>
      </c>
      <c r="B1395" s="4">
        <v>-4.8557095339999998</v>
      </c>
      <c r="C1395" s="81">
        <v>10</v>
      </c>
      <c r="D1395" s="4">
        <v>-24.624051919999999</v>
      </c>
    </row>
    <row r="1396" spans="1:4">
      <c r="A1396" s="67" t="s">
        <v>1552</v>
      </c>
      <c r="B1396" s="4">
        <v>-3.4479058349999998</v>
      </c>
      <c r="C1396" s="81">
        <v>12.8</v>
      </c>
      <c r="D1396" s="4">
        <v>-16.741030869999999</v>
      </c>
    </row>
    <row r="1397" spans="1:4">
      <c r="A1397" s="67" t="s">
        <v>1553</v>
      </c>
      <c r="B1397" s="4">
        <v>-1.927548029</v>
      </c>
      <c r="C1397" s="81">
        <v>4.5</v>
      </c>
      <c r="D1397" s="4">
        <v>-4.6129670320000002</v>
      </c>
    </row>
    <row r="1398" spans="1:4">
      <c r="A1398" s="67" t="s">
        <v>1554</v>
      </c>
      <c r="B1398" s="4">
        <v>-3.1546719429999999</v>
      </c>
      <c r="C1398" s="81">
        <v>10.199999999999999</v>
      </c>
      <c r="D1398" s="4">
        <v>-10.24589834</v>
      </c>
    </row>
    <row r="1399" spans="1:4">
      <c r="A1399" s="67" t="s">
        <v>1555</v>
      </c>
      <c r="B1399" s="4"/>
      <c r="C1399" s="81">
        <v>0</v>
      </c>
      <c r="D1399" s="4"/>
    </row>
    <row r="1400" spans="1:4">
      <c r="A1400" s="67" t="s">
        <v>1556</v>
      </c>
      <c r="B1400" s="4"/>
      <c r="C1400" s="81">
        <v>0.8</v>
      </c>
      <c r="D1400" s="4"/>
    </row>
    <row r="1401" spans="1:4">
      <c r="A1401" s="67" t="s">
        <v>1557</v>
      </c>
      <c r="B1401" s="4">
        <v>-8.0942207790000005</v>
      </c>
      <c r="C1401" s="81">
        <v>44.8</v>
      </c>
      <c r="D1401" s="4">
        <v>-50.093913399999998</v>
      </c>
    </row>
    <row r="1402" spans="1:4">
      <c r="A1402" s="67" t="s">
        <v>1558</v>
      </c>
      <c r="B1402" s="4"/>
      <c r="C1402" s="81">
        <v>0</v>
      </c>
      <c r="D1402" s="4"/>
    </row>
    <row r="1403" spans="1:4">
      <c r="A1403" s="67" t="s">
        <v>1559</v>
      </c>
      <c r="B1403" s="4">
        <v>-9.9558582839999996</v>
      </c>
      <c r="C1403" s="81">
        <v>29.2</v>
      </c>
      <c r="D1403" s="4">
        <v>-66.28992993</v>
      </c>
    </row>
    <row r="1404" spans="1:4">
      <c r="A1404" s="67" t="s">
        <v>1560</v>
      </c>
      <c r="B1404" s="4">
        <v>-8.8523314150000001</v>
      </c>
      <c r="C1404" s="81">
        <v>37.9</v>
      </c>
      <c r="D1404" s="4">
        <v>-55.60096214</v>
      </c>
    </row>
    <row r="1405" spans="1:4">
      <c r="A1405" s="67" t="s">
        <v>1561</v>
      </c>
      <c r="B1405" s="4">
        <v>-9.0825407039999995</v>
      </c>
      <c r="C1405" s="81">
        <v>17.399999999999999</v>
      </c>
      <c r="D1405" s="4">
        <v>-58.050408859999997</v>
      </c>
    </row>
    <row r="1406" spans="1:4">
      <c r="A1406" s="67" t="s">
        <v>1562</v>
      </c>
      <c r="B1406" s="4">
        <v>-9.94053334</v>
      </c>
      <c r="C1406" s="81">
        <v>27.1</v>
      </c>
      <c r="D1406" s="4">
        <v>-63.756244070000001</v>
      </c>
    </row>
    <row r="1407" spans="1:4">
      <c r="A1407" s="67" t="s">
        <v>1563</v>
      </c>
      <c r="B1407" s="4">
        <v>-6.0051484029999997</v>
      </c>
      <c r="C1407" s="81">
        <v>2</v>
      </c>
      <c r="D1407" s="4">
        <v>-39.266061659999998</v>
      </c>
    </row>
    <row r="1408" spans="1:4">
      <c r="A1408" s="67" t="s">
        <v>1564</v>
      </c>
      <c r="B1408" s="4"/>
      <c r="C1408" s="81">
        <v>1</v>
      </c>
      <c r="D1408" s="4"/>
    </row>
    <row r="1409" spans="1:4">
      <c r="A1409" s="67" t="s">
        <v>1565</v>
      </c>
      <c r="B1409" s="4">
        <v>-9.5663832509999995</v>
      </c>
      <c r="C1409" s="81">
        <v>84</v>
      </c>
      <c r="D1409" s="4">
        <v>-63.114283210000004</v>
      </c>
    </row>
    <row r="1410" spans="1:4">
      <c r="A1410" s="67" t="s">
        <v>1566</v>
      </c>
      <c r="B1410" s="4">
        <v>-11.82237181</v>
      </c>
      <c r="C1410" s="81">
        <v>22</v>
      </c>
      <c r="D1410" s="4">
        <v>-81.375238609999997</v>
      </c>
    </row>
    <row r="1411" spans="1:4">
      <c r="A1411" s="67" t="s">
        <v>1567</v>
      </c>
      <c r="B1411" s="4"/>
      <c r="C1411" s="81">
        <v>1.5</v>
      </c>
      <c r="D1411" s="4"/>
    </row>
    <row r="1412" spans="1:4">
      <c r="A1412" s="67" t="s">
        <v>1568</v>
      </c>
      <c r="B1412" s="4">
        <v>-10.649151939999999</v>
      </c>
      <c r="C1412" s="81">
        <v>4.8</v>
      </c>
      <c r="D1412" s="4">
        <v>-77.001902079999994</v>
      </c>
    </row>
    <row r="1413" spans="1:4">
      <c r="A1413" s="67" t="s">
        <v>1569</v>
      </c>
      <c r="B1413" s="4">
        <v>-10.607690359999999</v>
      </c>
      <c r="C1413" s="81">
        <v>7</v>
      </c>
      <c r="D1413" s="4">
        <v>-76.699093820000002</v>
      </c>
    </row>
    <row r="1414" spans="1:4">
      <c r="A1414" s="67" t="s">
        <v>1570</v>
      </c>
      <c r="B1414" s="4">
        <v>-14.15251376</v>
      </c>
      <c r="C1414" s="81">
        <v>32</v>
      </c>
      <c r="D1414" s="4">
        <v>-101.0361827</v>
      </c>
    </row>
    <row r="1415" spans="1:4">
      <c r="A1415" s="67" t="s">
        <v>1571</v>
      </c>
      <c r="B1415" s="4"/>
      <c r="C1415" s="81">
        <v>0.8</v>
      </c>
      <c r="D1415" s="4"/>
    </row>
    <row r="1416" spans="1:4">
      <c r="A1416" s="67" t="s">
        <v>1572</v>
      </c>
      <c r="B1416" s="4">
        <v>-14.88829767</v>
      </c>
      <c r="C1416" s="81">
        <v>16.399999999999999</v>
      </c>
      <c r="D1416" s="4">
        <v>-105.68799610000001</v>
      </c>
    </row>
    <row r="1417" spans="1:4">
      <c r="A1417" s="67" t="s">
        <v>1573</v>
      </c>
      <c r="B1417" s="4"/>
      <c r="C1417" s="81">
        <v>1.2</v>
      </c>
      <c r="D1417" s="4"/>
    </row>
    <row r="1418" spans="1:4">
      <c r="A1418" s="67" t="s">
        <v>1574</v>
      </c>
      <c r="B1418" s="4">
        <v>-10.53727904</v>
      </c>
      <c r="C1418" s="81">
        <v>2.6</v>
      </c>
      <c r="D1418" s="4">
        <v>-75.795386840000006</v>
      </c>
    </row>
    <row r="1419" spans="1:4">
      <c r="A1419" s="67" t="s">
        <v>1575</v>
      </c>
      <c r="B1419" s="4">
        <v>-6.6791791079999996</v>
      </c>
      <c r="C1419" s="81">
        <v>15.8</v>
      </c>
      <c r="D1419" s="4">
        <v>-48.02205318</v>
      </c>
    </row>
    <row r="1420" spans="1:4">
      <c r="A1420" s="67" t="s">
        <v>1576</v>
      </c>
      <c r="B1420" s="4"/>
      <c r="C1420" s="81">
        <v>0.8</v>
      </c>
      <c r="D1420" s="4"/>
    </row>
    <row r="1421" spans="1:4">
      <c r="A1421" s="67" t="s">
        <v>1577</v>
      </c>
      <c r="B1421" s="4">
        <v>-8.5302357890000007</v>
      </c>
      <c r="C1421" s="81">
        <v>18.399999999999999</v>
      </c>
      <c r="D1421" s="4">
        <v>-55.506143029999997</v>
      </c>
    </row>
    <row r="1422" spans="1:4">
      <c r="A1422" s="67" t="s">
        <v>1578</v>
      </c>
      <c r="B1422" s="4">
        <v>-8.9813828349999998</v>
      </c>
      <c r="C1422" s="81">
        <v>52</v>
      </c>
      <c r="D1422" s="4">
        <v>-59.178492949999999</v>
      </c>
    </row>
    <row r="1423" spans="1:4">
      <c r="A1423" s="67" t="s">
        <v>1579</v>
      </c>
      <c r="B1423" s="4">
        <v>-9.0990440830000008</v>
      </c>
      <c r="C1423" s="81">
        <v>28</v>
      </c>
      <c r="D1423" s="4">
        <v>-60.430921490000003</v>
      </c>
    </row>
    <row r="1424" spans="1:4">
      <c r="A1424" s="67" t="s">
        <v>1580</v>
      </c>
      <c r="B1424" s="4">
        <v>-8.0732334290000001</v>
      </c>
      <c r="C1424" s="81">
        <v>10.199999999999999</v>
      </c>
      <c r="D1424" s="4">
        <v>-53.532764159999999</v>
      </c>
    </row>
    <row r="1425" spans="1:4">
      <c r="A1425" s="67" t="s">
        <v>1581</v>
      </c>
      <c r="B1425" s="4"/>
      <c r="C1425" s="81">
        <v>0</v>
      </c>
      <c r="D1425" s="4"/>
    </row>
    <row r="1426" spans="1:4">
      <c r="A1426" s="67" t="s">
        <v>1582</v>
      </c>
      <c r="B1426" s="4">
        <v>-7.9938730390000003</v>
      </c>
      <c r="C1426" s="81">
        <v>8.1999999999999993</v>
      </c>
      <c r="D1426" s="4">
        <v>-56.384286299999999</v>
      </c>
    </row>
    <row r="1427" spans="1:4">
      <c r="A1427" s="67" t="s">
        <v>1583</v>
      </c>
      <c r="B1427" s="4">
        <v>-6.0305502479999999</v>
      </c>
      <c r="C1427" s="81">
        <v>9</v>
      </c>
      <c r="D1427" s="4">
        <v>-43.508228680000002</v>
      </c>
    </row>
    <row r="1428" spans="1:4">
      <c r="A1428" s="67" t="s">
        <v>1584</v>
      </c>
      <c r="B1428" s="4"/>
      <c r="C1428" s="81">
        <v>0</v>
      </c>
      <c r="D1428" s="4"/>
    </row>
    <row r="1429" spans="1:4">
      <c r="A1429" s="67" t="s">
        <v>1585</v>
      </c>
      <c r="B1429" s="4">
        <v>-8.3915915309999995</v>
      </c>
      <c r="C1429" s="81">
        <v>2</v>
      </c>
      <c r="D1429" s="4">
        <v>-57.799541779999998</v>
      </c>
    </row>
    <row r="1430" spans="1:4">
      <c r="A1430" s="67" t="s">
        <v>1586</v>
      </c>
      <c r="B1430" s="4">
        <v>-8.2965378390000009</v>
      </c>
      <c r="C1430" s="81">
        <v>11</v>
      </c>
      <c r="D1430" s="4">
        <v>-53.930052400000001</v>
      </c>
    </row>
    <row r="1431" spans="1:4">
      <c r="A1431" s="67" t="s">
        <v>1587</v>
      </c>
      <c r="B1431" s="4">
        <v>-8.06489732</v>
      </c>
      <c r="C1431" s="81">
        <v>17</v>
      </c>
      <c r="D1431" s="4">
        <v>-52.699564709999997</v>
      </c>
    </row>
    <row r="1432" spans="1:4">
      <c r="A1432" s="67" t="s">
        <v>1588</v>
      </c>
      <c r="B1432" s="4">
        <v>-7.9518873269999997</v>
      </c>
      <c r="C1432" s="81">
        <v>8</v>
      </c>
      <c r="D1432" s="4">
        <v>-53.463280640000001</v>
      </c>
    </row>
    <row r="1433" spans="1:4">
      <c r="A1433" s="67" t="s">
        <v>1589</v>
      </c>
      <c r="B1433" s="4">
        <v>-7.039128625</v>
      </c>
      <c r="C1433" s="81">
        <v>2.4</v>
      </c>
      <c r="D1433" s="4">
        <v>-46.901940639999999</v>
      </c>
    </row>
    <row r="1434" spans="1:4">
      <c r="A1434" s="67" t="s">
        <v>1590</v>
      </c>
      <c r="B1434" s="4"/>
      <c r="C1434" s="81">
        <v>0.4</v>
      </c>
      <c r="D1434" s="4"/>
    </row>
    <row r="1435" spans="1:4">
      <c r="A1435" s="67" t="s">
        <v>1591</v>
      </c>
      <c r="B1435" s="4"/>
      <c r="C1435" s="81">
        <v>0.9</v>
      </c>
      <c r="D1435" s="4"/>
    </row>
    <row r="1436" spans="1:4">
      <c r="A1436" s="67" t="s">
        <v>1592</v>
      </c>
      <c r="B1436" s="4">
        <v>-6.0972336159999996</v>
      </c>
      <c r="C1436" s="81">
        <v>2</v>
      </c>
      <c r="D1436" s="4">
        <v>-33.673768070000001</v>
      </c>
    </row>
    <row r="1437" spans="1:4">
      <c r="A1437" s="67" t="s">
        <v>1593</v>
      </c>
      <c r="B1437" s="4">
        <v>-5.8527590460000001</v>
      </c>
      <c r="C1437" s="81">
        <v>6.2</v>
      </c>
      <c r="D1437" s="4">
        <v>-33.600002170000003</v>
      </c>
    </row>
    <row r="1438" spans="1:4">
      <c r="A1438" s="67" t="s">
        <v>1594</v>
      </c>
      <c r="B1438" s="4">
        <v>-6.2925455100000001</v>
      </c>
      <c r="C1438" s="81">
        <v>5</v>
      </c>
      <c r="D1438" s="4">
        <v>-36.153218629999998</v>
      </c>
    </row>
    <row r="1439" spans="1:4">
      <c r="A1439" s="67" t="s">
        <v>1595</v>
      </c>
      <c r="B1439" s="4">
        <v>-8.3437981699999995</v>
      </c>
      <c r="C1439" s="81">
        <v>7.4</v>
      </c>
      <c r="D1439" s="4">
        <v>-53.652926180000001</v>
      </c>
    </row>
    <row r="1440" spans="1:4">
      <c r="A1440" s="67" t="s">
        <v>1596</v>
      </c>
      <c r="B1440" s="4">
        <v>-9.5479866639999997</v>
      </c>
      <c r="C1440" s="81">
        <v>29.5</v>
      </c>
      <c r="D1440" s="4">
        <v>-61.034674639999999</v>
      </c>
    </row>
    <row r="1441" spans="1:4">
      <c r="A1441" s="67" t="s">
        <v>1597</v>
      </c>
      <c r="B1441" s="4"/>
      <c r="C1441" s="81">
        <v>1.4</v>
      </c>
      <c r="D1441" s="4"/>
    </row>
    <row r="1442" spans="1:4">
      <c r="A1442" s="67" t="s">
        <v>1598</v>
      </c>
      <c r="B1442" s="4">
        <v>-10.73268249</v>
      </c>
      <c r="C1442" s="81">
        <v>7.7</v>
      </c>
      <c r="D1442" s="4">
        <v>-72.493923839999994</v>
      </c>
    </row>
    <row r="1443" spans="1:4">
      <c r="A1443" s="67" t="s">
        <v>1599</v>
      </c>
      <c r="B1443" s="4">
        <v>-9.4571110919999999</v>
      </c>
      <c r="C1443" s="81">
        <v>9.4</v>
      </c>
      <c r="D1443" s="4">
        <v>-62.443310949999997</v>
      </c>
    </row>
    <row r="1444" spans="1:4">
      <c r="A1444" s="67" t="s">
        <v>1600</v>
      </c>
      <c r="B1444" s="4">
        <v>-5.9759737990000001</v>
      </c>
      <c r="C1444" s="81">
        <v>1.8</v>
      </c>
      <c r="D1444" s="4">
        <v>-40.876266610000002</v>
      </c>
    </row>
    <row r="1445" spans="1:4">
      <c r="A1445" s="67" t="s">
        <v>1601</v>
      </c>
      <c r="B1445" s="4">
        <v>-8.3805952520000009</v>
      </c>
      <c r="C1445" s="81">
        <v>62</v>
      </c>
      <c r="D1445" s="4">
        <v>-50.830289430000001</v>
      </c>
    </row>
    <row r="1446" spans="1:4">
      <c r="A1446" s="67" t="s">
        <v>1602</v>
      </c>
      <c r="B1446" s="4"/>
      <c r="C1446" s="81">
        <v>1</v>
      </c>
      <c r="D1446" s="4"/>
    </row>
    <row r="1447" spans="1:4">
      <c r="A1447" s="67" t="s">
        <v>1603</v>
      </c>
      <c r="B1447" s="4">
        <v>-8.6850485820000003</v>
      </c>
      <c r="C1447" s="81">
        <v>10.4</v>
      </c>
      <c r="D1447" s="4">
        <v>-59.238807940000001</v>
      </c>
    </row>
    <row r="1448" spans="1:4">
      <c r="A1448" s="67" t="s">
        <v>1604</v>
      </c>
      <c r="B1448" s="4">
        <v>-11.51651006</v>
      </c>
      <c r="C1448" s="81">
        <v>85.5</v>
      </c>
      <c r="D1448" s="4">
        <v>-77.335241289999999</v>
      </c>
    </row>
    <row r="1449" spans="1:4">
      <c r="A1449" s="67" t="s">
        <v>1605</v>
      </c>
      <c r="B1449" s="4">
        <v>-12.01288606</v>
      </c>
      <c r="C1449" s="81">
        <v>28.9</v>
      </c>
      <c r="D1449" s="4">
        <v>-81.329976290000005</v>
      </c>
    </row>
    <row r="1450" spans="1:4">
      <c r="A1450" s="67" t="s">
        <v>1606</v>
      </c>
      <c r="B1450" s="4">
        <v>-11.25606273</v>
      </c>
      <c r="C1450" s="81">
        <v>6.1</v>
      </c>
      <c r="D1450" s="4">
        <v>-79.270187989999997</v>
      </c>
    </row>
    <row r="1451" spans="1:4">
      <c r="A1451" s="67" t="s">
        <v>1607</v>
      </c>
      <c r="B1451" s="4"/>
      <c r="C1451" s="81">
        <v>0</v>
      </c>
      <c r="D1451" s="4"/>
    </row>
    <row r="1452" spans="1:4">
      <c r="A1452" s="67" t="s">
        <v>1608</v>
      </c>
      <c r="B1452" s="4"/>
      <c r="C1452" s="81">
        <v>0</v>
      </c>
      <c r="D1452" s="4"/>
    </row>
    <row r="1453" spans="1:4">
      <c r="A1453" s="67" t="s">
        <v>1609</v>
      </c>
      <c r="B1453" s="4"/>
      <c r="C1453" s="81">
        <v>0</v>
      </c>
      <c r="D1453" s="4"/>
    </row>
    <row r="1454" spans="1:4">
      <c r="A1454" s="67" t="s">
        <v>1610</v>
      </c>
      <c r="B1454" s="4">
        <v>-10.82317795</v>
      </c>
      <c r="C1454" s="81">
        <v>9</v>
      </c>
      <c r="D1454" s="4">
        <v>-80.26536548</v>
      </c>
    </row>
    <row r="1455" spans="1:4">
      <c r="A1455" s="67" t="s">
        <v>1611</v>
      </c>
      <c r="B1455" s="4">
        <v>-9.9705000980000005</v>
      </c>
      <c r="C1455" s="81">
        <v>11</v>
      </c>
      <c r="D1455" s="4">
        <v>-67.76577107</v>
      </c>
    </row>
    <row r="1456" spans="1:4">
      <c r="A1456" s="67" t="s">
        <v>1612</v>
      </c>
      <c r="B1456" s="4"/>
      <c r="C1456" s="81">
        <v>0</v>
      </c>
      <c r="D1456" s="4"/>
    </row>
    <row r="1457" spans="1:4">
      <c r="A1457" s="67" t="s">
        <v>1613</v>
      </c>
      <c r="B1457" s="4">
        <v>-11.721664690000001</v>
      </c>
      <c r="C1457" s="81">
        <v>76.8</v>
      </c>
      <c r="D1457" s="4">
        <v>-79.320252819999993</v>
      </c>
    </row>
    <row r="1458" spans="1:4">
      <c r="A1458" s="67" t="s">
        <v>1614</v>
      </c>
      <c r="B1458" s="4"/>
      <c r="C1458" s="81">
        <v>0</v>
      </c>
      <c r="D1458" s="4"/>
    </row>
    <row r="1459" spans="1:4">
      <c r="A1459" s="67" t="s">
        <v>1615</v>
      </c>
      <c r="B1459" s="4">
        <v>-8.6131153050000009</v>
      </c>
      <c r="C1459" s="81">
        <v>15.2</v>
      </c>
      <c r="D1459" s="4">
        <v>-54.091656360000002</v>
      </c>
    </row>
    <row r="1460" spans="1:4">
      <c r="A1460" s="67" t="s">
        <v>1616</v>
      </c>
      <c r="B1460" s="4"/>
      <c r="C1460" s="81">
        <v>0.6</v>
      </c>
      <c r="D1460" s="4"/>
    </row>
    <row r="1461" spans="1:4">
      <c r="A1461" s="67" t="s">
        <v>1617</v>
      </c>
      <c r="B1461" s="4">
        <v>-7.666316921</v>
      </c>
      <c r="C1461" s="81">
        <v>51.4</v>
      </c>
      <c r="D1461" s="4">
        <v>-44.623947880000003</v>
      </c>
    </row>
    <row r="1462" spans="1:4">
      <c r="A1462" s="67" t="s">
        <v>1618</v>
      </c>
      <c r="B1462" s="4">
        <v>-7.5184930169999999</v>
      </c>
      <c r="C1462" s="81">
        <v>20.5</v>
      </c>
      <c r="D1462" s="4">
        <v>-45.380692320000001</v>
      </c>
    </row>
    <row r="1463" spans="1:4">
      <c r="A1463" s="67" t="s">
        <v>1619</v>
      </c>
      <c r="B1463" s="4">
        <v>-6.4561473210000004</v>
      </c>
      <c r="C1463" s="81">
        <v>22.2</v>
      </c>
      <c r="D1463" s="4">
        <v>-38.644425599999998</v>
      </c>
    </row>
    <row r="1464" spans="1:4">
      <c r="A1464" s="67" t="s">
        <v>1620</v>
      </c>
      <c r="B1464" s="4">
        <v>-9.0239341080000006</v>
      </c>
      <c r="C1464" s="81">
        <v>39.5</v>
      </c>
      <c r="D1464" s="4">
        <v>-54.009995959999998</v>
      </c>
    </row>
    <row r="1465" spans="1:4">
      <c r="A1465" s="67" t="s">
        <v>1621</v>
      </c>
      <c r="B1465" s="4"/>
      <c r="C1465" s="81">
        <v>0</v>
      </c>
      <c r="D1465" s="4"/>
    </row>
    <row r="1466" spans="1:4">
      <c r="A1466" s="67" t="s">
        <v>1622</v>
      </c>
      <c r="B1466" s="4">
        <v>-6.3948449390000004</v>
      </c>
      <c r="C1466" s="81">
        <v>3</v>
      </c>
      <c r="D1466" s="4">
        <v>-36.848112690000001</v>
      </c>
    </row>
    <row r="1467" spans="1:4">
      <c r="A1467" s="67" t="s">
        <v>1623</v>
      </c>
      <c r="B1467" s="4">
        <v>-9.7716512160000004</v>
      </c>
      <c r="C1467" s="81">
        <v>104</v>
      </c>
      <c r="D1467" s="4">
        <v>-61.073906899999997</v>
      </c>
    </row>
    <row r="1468" spans="1:4">
      <c r="A1468" s="67" t="s">
        <v>1624</v>
      </c>
      <c r="B1468" s="4"/>
      <c r="C1468" s="81">
        <v>0</v>
      </c>
      <c r="D1468" s="4"/>
    </row>
    <row r="1469" spans="1:4">
      <c r="A1469" s="67" t="s">
        <v>1625</v>
      </c>
      <c r="B1469" s="4"/>
      <c r="C1469" s="81">
        <v>0</v>
      </c>
      <c r="D1469" s="4"/>
    </row>
    <row r="1470" spans="1:4">
      <c r="A1470" s="67" t="s">
        <v>1626</v>
      </c>
      <c r="B1470" s="4">
        <v>-8.7978652159999999</v>
      </c>
      <c r="C1470" s="81">
        <v>6</v>
      </c>
      <c r="D1470" s="4">
        <v>-58.901874880000001</v>
      </c>
    </row>
    <row r="1471" spans="1:4">
      <c r="A1471" s="67" t="s">
        <v>1627</v>
      </c>
      <c r="B1471" s="4">
        <v>-10.299606280000001</v>
      </c>
      <c r="C1471" s="81">
        <v>30</v>
      </c>
      <c r="D1471" s="4">
        <v>-67.831029839999999</v>
      </c>
    </row>
    <row r="1472" spans="1:4">
      <c r="A1472" s="67" t="s">
        <v>1628</v>
      </c>
      <c r="B1472" s="4"/>
      <c r="C1472" s="81">
        <v>0</v>
      </c>
      <c r="D1472" s="4"/>
    </row>
    <row r="1473" spans="1:4">
      <c r="A1473" s="67" t="s">
        <v>1629</v>
      </c>
      <c r="B1473" s="4"/>
      <c r="C1473" s="81">
        <v>0</v>
      </c>
      <c r="D1473" s="4"/>
    </row>
    <row r="1474" spans="1:4">
      <c r="A1474" s="67" t="s">
        <v>1630</v>
      </c>
      <c r="B1474" s="4">
        <v>-9.3349098129999994</v>
      </c>
      <c r="C1474" s="81">
        <v>22.5</v>
      </c>
      <c r="D1474" s="4">
        <v>-58.471934789999999</v>
      </c>
    </row>
    <row r="1475" spans="1:4">
      <c r="A1475" s="67" t="s">
        <v>1631</v>
      </c>
      <c r="B1475" s="4"/>
      <c r="C1475" s="81">
        <v>1.5</v>
      </c>
      <c r="D1475" s="4"/>
    </row>
    <row r="1476" spans="1:4">
      <c r="A1476" s="67" t="s">
        <v>1632</v>
      </c>
      <c r="B1476" s="4">
        <v>-8.9839195230000009</v>
      </c>
      <c r="C1476" s="81">
        <v>23</v>
      </c>
      <c r="D1476" s="4">
        <v>-58.672589960000003</v>
      </c>
    </row>
    <row r="1477" spans="1:4">
      <c r="A1477" s="67" t="s">
        <v>1633</v>
      </c>
      <c r="B1477" s="4">
        <v>-8.2202931909999997</v>
      </c>
      <c r="C1477" s="81">
        <v>18.5</v>
      </c>
      <c r="D1477" s="4">
        <v>-51.060190329999998</v>
      </c>
    </row>
    <row r="1478" spans="1:4">
      <c r="A1478" s="67" t="s">
        <v>1634</v>
      </c>
      <c r="B1478" s="4"/>
      <c r="C1478" s="81">
        <v>0.5</v>
      </c>
      <c r="D1478" s="4"/>
    </row>
    <row r="1479" spans="1:4">
      <c r="A1479" s="67" t="s">
        <v>1635</v>
      </c>
      <c r="B1479" s="4"/>
      <c r="C1479" s="81">
        <v>1.4</v>
      </c>
      <c r="D1479" s="4"/>
    </row>
    <row r="1480" spans="1:4">
      <c r="A1480" s="67" t="s">
        <v>1636</v>
      </c>
      <c r="B1480" s="4">
        <v>-6.7568288790000004</v>
      </c>
      <c r="C1480" s="81">
        <v>2.8</v>
      </c>
      <c r="D1480" s="4">
        <v>-38.937967999999998</v>
      </c>
    </row>
    <row r="1481" spans="1:4">
      <c r="A1481" s="67" t="s">
        <v>1637</v>
      </c>
      <c r="B1481" s="4">
        <v>-10.065778509999999</v>
      </c>
      <c r="C1481" s="81">
        <v>91</v>
      </c>
      <c r="D1481" s="4">
        <v>-64.186845750000003</v>
      </c>
    </row>
    <row r="1482" spans="1:4">
      <c r="A1482" s="67" t="s">
        <v>1638</v>
      </c>
      <c r="B1482" s="4">
        <v>-11.663367360000001</v>
      </c>
      <c r="C1482" s="81">
        <v>75.2</v>
      </c>
      <c r="D1482" s="4">
        <v>-77.134519400000002</v>
      </c>
    </row>
    <row r="1483" spans="1:4">
      <c r="A1483" s="67" t="s">
        <v>1639</v>
      </c>
      <c r="B1483" s="4"/>
      <c r="C1483" s="81">
        <v>0</v>
      </c>
      <c r="D1483" s="4"/>
    </row>
    <row r="1484" spans="1:4">
      <c r="A1484" s="67" t="s">
        <v>1640</v>
      </c>
      <c r="B1484" s="4"/>
      <c r="C1484" s="81">
        <v>0</v>
      </c>
      <c r="D1484" s="4"/>
    </row>
    <row r="1485" spans="1:4">
      <c r="A1485" s="67" t="s">
        <v>1641</v>
      </c>
      <c r="B1485" s="4">
        <v>-9.7268014239999996</v>
      </c>
      <c r="C1485" s="81">
        <v>6</v>
      </c>
      <c r="D1485" s="4">
        <v>-66.771132739999999</v>
      </c>
    </row>
    <row r="1486" spans="1:4">
      <c r="A1486" s="67" t="s">
        <v>1642</v>
      </c>
      <c r="B1486" s="4"/>
      <c r="C1486" s="81">
        <v>0</v>
      </c>
      <c r="D1486" s="4"/>
    </row>
    <row r="1487" spans="1:4">
      <c r="A1487" s="67" t="s">
        <v>1643</v>
      </c>
      <c r="B1487" s="4">
        <v>-7.946009772</v>
      </c>
      <c r="C1487" s="81">
        <v>2.5</v>
      </c>
      <c r="D1487" s="4">
        <v>-52.258713759999999</v>
      </c>
    </row>
    <row r="1488" spans="1:4">
      <c r="A1488" s="67" t="s">
        <v>1644</v>
      </c>
      <c r="B1488" s="4"/>
      <c r="C1488" s="81">
        <v>0</v>
      </c>
      <c r="D1488" s="4"/>
    </row>
    <row r="1489" spans="1:4">
      <c r="A1489" s="67" t="s">
        <v>1645</v>
      </c>
      <c r="B1489" s="4">
        <v>-12.79065232</v>
      </c>
      <c r="C1489" s="81">
        <v>8.1999999999999993</v>
      </c>
      <c r="D1489" s="4">
        <v>-87.787319089999997</v>
      </c>
    </row>
    <row r="1490" spans="1:4">
      <c r="A1490" s="67" t="s">
        <v>1646</v>
      </c>
      <c r="B1490" s="4">
        <v>-11.098427640000001</v>
      </c>
      <c r="C1490" s="81">
        <v>2</v>
      </c>
      <c r="D1490" s="4">
        <v>-76.69000217</v>
      </c>
    </row>
    <row r="1491" spans="1:4">
      <c r="A1491" s="67" t="s">
        <v>1647</v>
      </c>
      <c r="B1491" s="4"/>
      <c r="C1491" s="81">
        <v>0</v>
      </c>
      <c r="D1491" s="4"/>
    </row>
    <row r="1492" spans="1:4">
      <c r="A1492" s="67" t="s">
        <v>1648</v>
      </c>
      <c r="B1492" s="4">
        <v>-9.7542800330000006</v>
      </c>
      <c r="C1492" s="81">
        <v>64</v>
      </c>
      <c r="D1492" s="4">
        <v>-63.878416469999998</v>
      </c>
    </row>
    <row r="1493" spans="1:4">
      <c r="A1493" s="67" t="s">
        <v>1649</v>
      </c>
      <c r="B1493" s="4">
        <v>-8.8310901390000005</v>
      </c>
      <c r="C1493" s="81">
        <v>1.8</v>
      </c>
      <c r="D1493" s="4">
        <v>-66.528361820000001</v>
      </c>
    </row>
    <row r="1494" spans="1:4">
      <c r="A1494" s="67" t="s">
        <v>1650</v>
      </c>
      <c r="B1494" s="4"/>
      <c r="C1494" s="81">
        <v>0</v>
      </c>
      <c r="D1494" s="4"/>
    </row>
    <row r="1495" spans="1:4">
      <c r="A1495" s="67" t="s">
        <v>1651</v>
      </c>
      <c r="B1495" s="4">
        <v>-12.15080317</v>
      </c>
      <c r="C1495" s="81">
        <v>48.5</v>
      </c>
      <c r="D1495" s="4">
        <v>-81.271485949999999</v>
      </c>
    </row>
    <row r="1496" spans="1:4">
      <c r="A1496" s="67" t="s">
        <v>1652</v>
      </c>
      <c r="B1496" s="4"/>
      <c r="C1496" s="81">
        <v>4.5</v>
      </c>
      <c r="D1496" s="4"/>
    </row>
    <row r="1497" spans="1:4">
      <c r="A1497" s="67" t="s">
        <v>1653</v>
      </c>
      <c r="B1497" s="4">
        <v>-8.5050769299999995</v>
      </c>
      <c r="C1497" s="81">
        <v>48.6</v>
      </c>
      <c r="D1497" s="4">
        <v>-53.927492000000001</v>
      </c>
    </row>
    <row r="1498" spans="1:4">
      <c r="A1498" s="67" t="s">
        <v>1654</v>
      </c>
      <c r="B1498" s="4">
        <v>-8.5735215319999991</v>
      </c>
      <c r="C1498" s="81">
        <v>27.2</v>
      </c>
      <c r="D1498" s="4">
        <v>-54.186811140000003</v>
      </c>
    </row>
    <row r="1499" spans="1:4">
      <c r="A1499" s="67" t="s">
        <v>1655</v>
      </c>
      <c r="B1499" s="4"/>
      <c r="C1499" s="81">
        <v>0</v>
      </c>
      <c r="D1499" s="4"/>
    </row>
    <row r="1500" spans="1:4">
      <c r="A1500" s="67" t="s">
        <v>1656</v>
      </c>
      <c r="B1500" s="4"/>
      <c r="C1500" s="81">
        <v>0</v>
      </c>
      <c r="D1500" s="4"/>
    </row>
    <row r="1501" spans="1:4">
      <c r="A1501" s="67" t="s">
        <v>1657</v>
      </c>
      <c r="B1501" s="4"/>
      <c r="C1501" s="81">
        <v>0</v>
      </c>
      <c r="D1501" s="4"/>
    </row>
    <row r="1502" spans="1:4">
      <c r="A1502" s="67" t="s">
        <v>1658</v>
      </c>
      <c r="B1502" s="4"/>
      <c r="C1502" s="81">
        <v>0</v>
      </c>
      <c r="D1502" s="4"/>
    </row>
    <row r="1503" spans="1:4">
      <c r="A1503" s="67" t="s">
        <v>1659</v>
      </c>
      <c r="B1503" s="4"/>
      <c r="C1503" s="81">
        <v>1</v>
      </c>
      <c r="D1503" s="4"/>
    </row>
    <row r="1504" spans="1:4">
      <c r="A1504" s="67" t="s">
        <v>1660</v>
      </c>
      <c r="B1504" s="4"/>
      <c r="C1504" s="81">
        <v>0</v>
      </c>
      <c r="D1504" s="4"/>
    </row>
    <row r="1505" spans="1:4">
      <c r="A1505" s="67" t="s">
        <v>1661</v>
      </c>
      <c r="B1505" s="4">
        <v>-5.9724058639999997</v>
      </c>
      <c r="C1505" s="81">
        <v>2.6</v>
      </c>
      <c r="D1505" s="4">
        <v>-42.790664020000001</v>
      </c>
    </row>
    <row r="1506" spans="1:4">
      <c r="A1506" s="67" t="s">
        <v>1662</v>
      </c>
      <c r="B1506" s="4">
        <v>-8.8692362419999995</v>
      </c>
      <c r="C1506" s="81">
        <v>36.299999999999997</v>
      </c>
      <c r="D1506" s="4">
        <v>-59.084489349999998</v>
      </c>
    </row>
    <row r="1507" spans="1:4">
      <c r="A1507" s="67" t="s">
        <v>1663</v>
      </c>
      <c r="B1507" s="4">
        <v>-9.3805246259999997</v>
      </c>
      <c r="C1507" s="81">
        <v>15.3</v>
      </c>
      <c r="D1507" s="4">
        <v>-63.991040900000002</v>
      </c>
    </row>
    <row r="1508" spans="1:4">
      <c r="A1508" s="67" t="s">
        <v>1664</v>
      </c>
      <c r="B1508" s="4">
        <v>-10.64700212</v>
      </c>
      <c r="C1508" s="81">
        <v>23</v>
      </c>
      <c r="D1508" s="4">
        <v>-71.119592879999999</v>
      </c>
    </row>
    <row r="1509" spans="1:4">
      <c r="A1509" s="67" t="s">
        <v>1665</v>
      </c>
      <c r="B1509" s="4">
        <v>-8.3861475480000003</v>
      </c>
      <c r="C1509" s="81">
        <v>6.9</v>
      </c>
      <c r="D1509" s="4">
        <v>-55.263356520000002</v>
      </c>
    </row>
    <row r="1510" spans="1:4">
      <c r="A1510" s="67" t="s">
        <v>1666</v>
      </c>
      <c r="B1510" s="4">
        <v>-7.8071969389999998</v>
      </c>
      <c r="C1510" s="81">
        <v>2</v>
      </c>
      <c r="D1510" s="4">
        <v>-49.256540690000001</v>
      </c>
    </row>
    <row r="1511" spans="1:4">
      <c r="A1511" s="67" t="s">
        <v>1667</v>
      </c>
      <c r="B1511" s="4">
        <v>-7.642554004</v>
      </c>
      <c r="C1511" s="81">
        <v>41.2</v>
      </c>
      <c r="D1511" s="4">
        <v>-47.475121819999998</v>
      </c>
    </row>
    <row r="1512" spans="1:4">
      <c r="A1512" s="67" t="s">
        <v>1668</v>
      </c>
      <c r="B1512" s="4">
        <v>-7.7832767629999999</v>
      </c>
      <c r="C1512" s="81">
        <v>29</v>
      </c>
      <c r="D1512" s="4">
        <v>-47.588478119999998</v>
      </c>
    </row>
    <row r="1513" spans="1:4">
      <c r="A1513" s="67" t="s">
        <v>1669</v>
      </c>
      <c r="B1513" s="4">
        <v>-8.3229864859999996</v>
      </c>
      <c r="C1513" s="81">
        <v>12.9</v>
      </c>
      <c r="D1513" s="4">
        <v>-52.138413180000001</v>
      </c>
    </row>
    <row r="1514" spans="1:4">
      <c r="A1514" s="67" t="s">
        <v>1670</v>
      </c>
      <c r="B1514" s="4">
        <v>-10.38386772</v>
      </c>
      <c r="C1514" s="81">
        <v>217</v>
      </c>
      <c r="D1514" s="4">
        <v>-66.253163740000005</v>
      </c>
    </row>
    <row r="1515" spans="1:4">
      <c r="A1515" s="67" t="s">
        <v>1671</v>
      </c>
      <c r="B1515" s="4">
        <v>-12.144628770000001</v>
      </c>
      <c r="C1515" s="81">
        <v>4.3</v>
      </c>
      <c r="D1515" s="4">
        <v>-87.484401599999998</v>
      </c>
    </row>
    <row r="1516" spans="1:4">
      <c r="A1516" s="67" t="s">
        <v>1672</v>
      </c>
      <c r="B1516" s="4"/>
      <c r="C1516" s="81">
        <v>0</v>
      </c>
      <c r="D1516" s="4"/>
    </row>
    <row r="1517" spans="1:4">
      <c r="A1517" s="67" t="s">
        <v>1673</v>
      </c>
      <c r="B1517" s="4">
        <v>-11.19299824</v>
      </c>
      <c r="C1517" s="81">
        <v>7</v>
      </c>
      <c r="D1517" s="4">
        <v>-85.823386709999994</v>
      </c>
    </row>
    <row r="1518" spans="1:4">
      <c r="A1518" s="67" t="s">
        <v>1674</v>
      </c>
      <c r="B1518" s="4">
        <v>-10.681351490000001</v>
      </c>
      <c r="C1518" s="81">
        <v>29.1</v>
      </c>
      <c r="D1518" s="4">
        <v>-72.251616150000004</v>
      </c>
    </row>
    <row r="1519" spans="1:4">
      <c r="A1519" s="67" t="s">
        <v>1675</v>
      </c>
      <c r="B1519" s="4"/>
      <c r="C1519" s="81">
        <v>0</v>
      </c>
      <c r="D1519" s="4"/>
    </row>
    <row r="1520" spans="1:4">
      <c r="A1520" s="67" t="s">
        <v>1676</v>
      </c>
      <c r="B1520" s="4"/>
      <c r="C1520" s="81">
        <v>0</v>
      </c>
      <c r="D1520" s="4"/>
    </row>
    <row r="1521" spans="1:4">
      <c r="A1521" s="67" t="s">
        <v>1677</v>
      </c>
      <c r="B1521" s="4"/>
      <c r="C1521" s="81">
        <v>0</v>
      </c>
      <c r="D1521" s="4"/>
    </row>
    <row r="1522" spans="1:4">
      <c r="A1522" s="67" t="s">
        <v>1678</v>
      </c>
      <c r="B1522" s="4">
        <v>-5.8824036389999996</v>
      </c>
      <c r="C1522" s="81">
        <v>5</v>
      </c>
      <c r="D1522" s="4">
        <v>-38.270136919999999</v>
      </c>
    </row>
    <row r="1523" spans="1:4">
      <c r="A1523" s="67" t="s">
        <v>1679</v>
      </c>
      <c r="B1523" s="4"/>
      <c r="C1523" s="81">
        <v>0.8</v>
      </c>
      <c r="D1523" s="4"/>
    </row>
    <row r="1524" spans="1:4">
      <c r="A1524" s="67" t="s">
        <v>1680</v>
      </c>
      <c r="B1524" s="4"/>
      <c r="C1524" s="81">
        <v>0</v>
      </c>
      <c r="D1524" s="4"/>
    </row>
    <row r="1525" spans="1:4">
      <c r="A1525" s="67" t="s">
        <v>1681</v>
      </c>
      <c r="B1525" s="4"/>
      <c r="C1525" s="81">
        <v>0</v>
      </c>
      <c r="D1525" s="4"/>
    </row>
    <row r="1526" spans="1:4">
      <c r="A1526" s="67" t="s">
        <v>1682</v>
      </c>
      <c r="B1526" s="4">
        <v>-7.7041912029999997</v>
      </c>
      <c r="C1526" s="81">
        <v>17.399999999999999</v>
      </c>
      <c r="D1526" s="4">
        <v>-53.366587060000001</v>
      </c>
    </row>
    <row r="1527" spans="1:4">
      <c r="A1527" s="67" t="s">
        <v>1683</v>
      </c>
      <c r="B1527" s="4">
        <v>-8.5922125339999997</v>
      </c>
      <c r="C1527" s="81">
        <v>7</v>
      </c>
      <c r="D1527" s="4">
        <v>-55.912970729999998</v>
      </c>
    </row>
    <row r="1528" spans="1:4">
      <c r="A1528" s="67" t="s">
        <v>1684</v>
      </c>
      <c r="B1528" s="4">
        <v>-9.0576994949999996</v>
      </c>
      <c r="C1528" s="81">
        <v>18.5</v>
      </c>
      <c r="D1528" s="4">
        <v>-56.735727840000003</v>
      </c>
    </row>
    <row r="1529" spans="1:4">
      <c r="A1529" s="67" t="s">
        <v>1685</v>
      </c>
      <c r="B1529" s="4">
        <v>-8.3899999100000002</v>
      </c>
      <c r="C1529" s="81">
        <v>83</v>
      </c>
      <c r="D1529" s="4">
        <v>-52.469060919999997</v>
      </c>
    </row>
    <row r="1530" spans="1:4">
      <c r="A1530" s="67" t="s">
        <v>1686</v>
      </c>
      <c r="B1530" s="4">
        <v>-8.9126046809999995</v>
      </c>
      <c r="C1530" s="81">
        <v>4</v>
      </c>
      <c r="D1530" s="4">
        <v>-55.807157189999998</v>
      </c>
    </row>
    <row r="1531" spans="1:4">
      <c r="A1531" s="67" t="s">
        <v>1687</v>
      </c>
      <c r="B1531" s="4">
        <v>-8.8660916039999993</v>
      </c>
      <c r="C1531" s="81">
        <v>15.5</v>
      </c>
      <c r="D1531" s="4">
        <v>-55.405970269999997</v>
      </c>
    </row>
    <row r="1532" spans="1:4">
      <c r="A1532" s="67" t="s">
        <v>1688</v>
      </c>
      <c r="B1532" s="4">
        <v>-7.0555233770000001</v>
      </c>
      <c r="C1532" s="81">
        <v>4.2</v>
      </c>
      <c r="D1532" s="4">
        <v>-43.032846290000002</v>
      </c>
    </row>
    <row r="1533" spans="1:4">
      <c r="A1533" s="67" t="s">
        <v>1689</v>
      </c>
      <c r="B1533" s="4">
        <v>-11.72434749</v>
      </c>
      <c r="C1533" s="81">
        <v>136.5</v>
      </c>
      <c r="D1533" s="4">
        <v>-78.587853109999998</v>
      </c>
    </row>
    <row r="1534" spans="1:4">
      <c r="A1534" s="67" t="s">
        <v>1690</v>
      </c>
      <c r="B1534" s="4">
        <v>-13.20701721</v>
      </c>
      <c r="C1534" s="81">
        <v>71.2</v>
      </c>
      <c r="D1534" s="4">
        <v>-90.068754389999995</v>
      </c>
    </row>
    <row r="1535" spans="1:4">
      <c r="A1535" s="67" t="s">
        <v>1691</v>
      </c>
      <c r="B1535" s="4"/>
      <c r="C1535" s="81">
        <v>0</v>
      </c>
      <c r="D1535" s="4"/>
    </row>
    <row r="1536" spans="1:4">
      <c r="A1536" s="67" t="s">
        <v>1692</v>
      </c>
      <c r="B1536" s="4"/>
      <c r="C1536" s="81">
        <v>0</v>
      </c>
      <c r="D1536" s="4"/>
    </row>
    <row r="1537" spans="1:4">
      <c r="A1537" s="67" t="s">
        <v>1693</v>
      </c>
      <c r="B1537" s="4"/>
      <c r="C1537" s="81">
        <v>0</v>
      </c>
      <c r="D1537" s="4"/>
    </row>
    <row r="1538" spans="1:4">
      <c r="A1538" s="67" t="s">
        <v>1694</v>
      </c>
      <c r="B1538" s="4"/>
      <c r="C1538" s="81">
        <v>0</v>
      </c>
      <c r="D1538" s="4"/>
    </row>
    <row r="1539" spans="1:4">
      <c r="A1539" s="67" t="s">
        <v>1695</v>
      </c>
      <c r="B1539" s="4"/>
      <c r="C1539" s="81">
        <v>0</v>
      </c>
      <c r="D1539" s="4"/>
    </row>
    <row r="1540" spans="1:4">
      <c r="A1540" s="67" t="s">
        <v>1696</v>
      </c>
      <c r="B1540" s="4"/>
      <c r="C1540" s="81">
        <v>1.3</v>
      </c>
      <c r="D1540" s="4"/>
    </row>
    <row r="1541" spans="1:4">
      <c r="A1541" s="67" t="s">
        <v>1697</v>
      </c>
      <c r="B1541" s="4"/>
      <c r="C1541" s="81">
        <v>0.8</v>
      </c>
      <c r="D1541" s="4"/>
    </row>
    <row r="1542" spans="1:4">
      <c r="A1542" s="67" t="s">
        <v>1698</v>
      </c>
      <c r="B1542" s="4"/>
      <c r="C1542" s="81">
        <v>0.4</v>
      </c>
      <c r="D1542" s="4"/>
    </row>
    <row r="1543" spans="1:4">
      <c r="A1543" s="67" t="s">
        <v>1699</v>
      </c>
      <c r="B1543" s="4">
        <v>-7.7416890839999999</v>
      </c>
      <c r="C1543" s="81">
        <v>3.8</v>
      </c>
      <c r="D1543" s="4">
        <v>-50.95710321</v>
      </c>
    </row>
    <row r="1544" spans="1:4">
      <c r="A1544" s="67" t="s">
        <v>1700</v>
      </c>
      <c r="B1544" s="4">
        <v>-6.2284222959999997</v>
      </c>
      <c r="C1544" s="81">
        <v>8.3000000000000007</v>
      </c>
      <c r="D1544" s="4">
        <v>-38.560670020000003</v>
      </c>
    </row>
    <row r="1545" spans="1:4">
      <c r="A1545" s="67" t="s">
        <v>1701</v>
      </c>
      <c r="B1545" s="4"/>
      <c r="C1545" s="81">
        <v>0.8</v>
      </c>
      <c r="D1545" s="4"/>
    </row>
    <row r="1546" spans="1:4">
      <c r="A1546" s="67" t="s">
        <v>1702</v>
      </c>
      <c r="B1546" s="4">
        <v>-3.166372988</v>
      </c>
      <c r="C1546" s="81">
        <v>5.6</v>
      </c>
      <c r="D1546" s="4">
        <v>-16.372001239999999</v>
      </c>
    </row>
    <row r="1547" spans="1:4">
      <c r="A1547" s="67" t="s">
        <v>1703</v>
      </c>
      <c r="B1547" s="4">
        <v>-4.7311076029999999</v>
      </c>
      <c r="C1547" s="81">
        <v>8.9</v>
      </c>
      <c r="D1547" s="4">
        <v>-22.128309590000001</v>
      </c>
    </row>
    <row r="1548" spans="1:4">
      <c r="A1548" s="67" t="s">
        <v>1704</v>
      </c>
      <c r="B1548" s="4">
        <v>-2.3134458179999999</v>
      </c>
      <c r="C1548" s="81">
        <v>7.1</v>
      </c>
      <c r="D1548" s="4">
        <v>-8.8079577320000002</v>
      </c>
    </row>
    <row r="1549" spans="1:4">
      <c r="A1549" s="67" t="s">
        <v>1705</v>
      </c>
      <c r="B1549" s="4">
        <v>-3.4165385700000002</v>
      </c>
      <c r="C1549" s="81">
        <v>2.2000000000000002</v>
      </c>
      <c r="D1549" s="4">
        <v>-17.191082250000001</v>
      </c>
    </row>
    <row r="1550" spans="1:4">
      <c r="A1550" s="67" t="s">
        <v>1706</v>
      </c>
      <c r="B1550" s="4">
        <v>-4.128235621</v>
      </c>
      <c r="C1550" s="81">
        <v>1.8</v>
      </c>
      <c r="D1550" s="4">
        <v>-23.010188469999999</v>
      </c>
    </row>
    <row r="1551" spans="1:4">
      <c r="A1551" s="67" t="s">
        <v>1707</v>
      </c>
      <c r="B1551" s="4">
        <v>-4.8216700540000001</v>
      </c>
      <c r="C1551" s="81">
        <v>15</v>
      </c>
      <c r="D1551" s="4">
        <v>-23.008082720000001</v>
      </c>
    </row>
    <row r="1552" spans="1:4">
      <c r="A1552" s="67" t="s">
        <v>1708</v>
      </c>
      <c r="B1552" s="4">
        <v>-9.001755116</v>
      </c>
      <c r="C1552" s="81">
        <v>142.9</v>
      </c>
      <c r="D1552" s="4">
        <v>-55.687132339999998</v>
      </c>
    </row>
    <row r="1553" spans="1:4">
      <c r="A1553" s="67" t="s">
        <v>1709</v>
      </c>
      <c r="B1553" s="4">
        <v>-8.8065492709999997</v>
      </c>
      <c r="C1553" s="81">
        <v>10</v>
      </c>
      <c r="D1553" s="4">
        <v>-54.836050819999997</v>
      </c>
    </row>
    <row r="1554" spans="1:4">
      <c r="A1554" s="67" t="s">
        <v>1710</v>
      </c>
      <c r="B1554" s="4">
        <v>-12.287977890000001</v>
      </c>
      <c r="C1554" s="81">
        <v>9.1999999999999993</v>
      </c>
      <c r="D1554" s="4">
        <v>-84.267502890000003</v>
      </c>
    </row>
    <row r="1555" spans="1:4">
      <c r="A1555" s="67" t="s">
        <v>1711</v>
      </c>
      <c r="B1555" s="4"/>
      <c r="C1555" s="81">
        <v>0.8</v>
      </c>
      <c r="D1555" s="4"/>
    </row>
    <row r="1556" spans="1:4">
      <c r="A1556" s="67" t="s">
        <v>1712</v>
      </c>
      <c r="B1556" s="4">
        <v>-11.488112170000001</v>
      </c>
      <c r="C1556" s="81">
        <v>6.4</v>
      </c>
      <c r="D1556" s="4">
        <v>-84.13364086</v>
      </c>
    </row>
    <row r="1557" spans="1:4">
      <c r="A1557" s="67" t="s">
        <v>1713</v>
      </c>
      <c r="B1557" s="4">
        <v>-8.348933229</v>
      </c>
      <c r="C1557" s="81">
        <v>2</v>
      </c>
      <c r="D1557" s="4">
        <v>-58.975625200000003</v>
      </c>
    </row>
    <row r="1558" spans="1:4">
      <c r="A1558" s="67" t="s">
        <v>1714</v>
      </c>
      <c r="B1558" s="4"/>
      <c r="C1558" s="81">
        <v>0.1</v>
      </c>
      <c r="D1558" s="4"/>
    </row>
    <row r="1559" spans="1:4">
      <c r="A1559" s="67" t="s">
        <v>1715</v>
      </c>
      <c r="B1559" s="4"/>
      <c r="C1559" s="81">
        <v>0</v>
      </c>
      <c r="D1559" s="4"/>
    </row>
    <row r="1560" spans="1:4">
      <c r="A1560" s="67" t="s">
        <v>1716</v>
      </c>
      <c r="B1560" s="4">
        <v>-4.3667614559999999</v>
      </c>
      <c r="C1560" s="81">
        <v>8</v>
      </c>
      <c r="D1560" s="4">
        <v>-20.277062789999999</v>
      </c>
    </row>
    <row r="1561" spans="1:4">
      <c r="A1561" s="67" t="s">
        <v>1717</v>
      </c>
      <c r="B1561" s="4">
        <v>-9.3263229419999991</v>
      </c>
      <c r="C1561" s="81">
        <v>99.9</v>
      </c>
      <c r="D1561" s="4">
        <v>-60.486219030000001</v>
      </c>
    </row>
    <row r="1562" spans="1:4">
      <c r="A1562" s="67" t="s">
        <v>1718</v>
      </c>
      <c r="B1562" s="4">
        <v>-9.8429408249999994</v>
      </c>
      <c r="C1562" s="81">
        <v>8.6</v>
      </c>
      <c r="D1562" s="4">
        <v>-66.229243499999995</v>
      </c>
    </row>
    <row r="1563" spans="1:4">
      <c r="A1563" s="67" t="s">
        <v>1719</v>
      </c>
      <c r="B1563" s="4">
        <v>-11.058939280000001</v>
      </c>
      <c r="C1563" s="81">
        <v>20</v>
      </c>
      <c r="D1563" s="4">
        <v>-77.926073669999994</v>
      </c>
    </row>
    <row r="1564" spans="1:4">
      <c r="A1564" s="67" t="s">
        <v>1720</v>
      </c>
      <c r="B1564" s="4">
        <v>-9.8494573380000006</v>
      </c>
      <c r="C1564" s="81">
        <v>5.0999999999999996</v>
      </c>
      <c r="D1564" s="4">
        <v>-66.044076930000003</v>
      </c>
    </row>
    <row r="1565" spans="1:4">
      <c r="A1565" s="67" t="s">
        <v>1721</v>
      </c>
      <c r="B1565" s="4"/>
      <c r="C1565" s="81">
        <v>0</v>
      </c>
      <c r="D1565" s="4"/>
    </row>
    <row r="1566" spans="1:4">
      <c r="A1566" s="67" t="s">
        <v>1722</v>
      </c>
      <c r="B1566" s="4">
        <v>-5.8991061230000001</v>
      </c>
      <c r="C1566" s="81">
        <v>7.7</v>
      </c>
      <c r="D1566" s="4">
        <v>-36.17988536</v>
      </c>
    </row>
    <row r="1567" spans="1:4">
      <c r="A1567" s="67" t="s">
        <v>1723</v>
      </c>
      <c r="B1567" s="4"/>
      <c r="C1567" s="81">
        <v>0</v>
      </c>
      <c r="D1567" s="4"/>
    </row>
    <row r="1568" spans="1:4">
      <c r="A1568" s="67" t="s">
        <v>1724</v>
      </c>
      <c r="B1568" s="4">
        <v>-5.3139943799999996</v>
      </c>
      <c r="C1568" s="81">
        <v>16.5</v>
      </c>
      <c r="D1568" s="4">
        <v>-31.347529120000001</v>
      </c>
    </row>
    <row r="1569" spans="1:4">
      <c r="A1569" s="67" t="s">
        <v>1725</v>
      </c>
      <c r="B1569" s="4"/>
      <c r="C1569" s="81">
        <v>0</v>
      </c>
      <c r="D1569" s="4"/>
    </row>
    <row r="1570" spans="1:4">
      <c r="A1570" s="67" t="s">
        <v>1726</v>
      </c>
      <c r="B1570" s="4"/>
      <c r="C1570" s="81">
        <v>0</v>
      </c>
      <c r="D1570" s="4"/>
    </row>
    <row r="1571" spans="1:4">
      <c r="A1571" s="67" t="s">
        <v>1727</v>
      </c>
      <c r="B1571" s="4">
        <v>-4.2933139100000002</v>
      </c>
      <c r="C1571" s="81">
        <v>21</v>
      </c>
      <c r="D1571" s="4">
        <v>-22.283278880000001</v>
      </c>
    </row>
    <row r="1572" spans="1:4">
      <c r="A1572" s="67" t="s">
        <v>1728</v>
      </c>
      <c r="B1572" s="4"/>
      <c r="C1572" s="81">
        <v>0</v>
      </c>
      <c r="D1572" s="4"/>
    </row>
    <row r="1573" spans="1:4">
      <c r="A1573" s="67" t="s">
        <v>1729</v>
      </c>
      <c r="B1573" s="4">
        <v>-3.3670465379999999</v>
      </c>
      <c r="C1573" s="81">
        <v>4.2</v>
      </c>
      <c r="D1573" s="4">
        <v>-13.488635009999999</v>
      </c>
    </row>
    <row r="1574" spans="1:4">
      <c r="A1574" s="67" t="s">
        <v>1730</v>
      </c>
      <c r="B1574" s="4">
        <v>-2.780244884</v>
      </c>
      <c r="C1574" s="81">
        <v>1.9</v>
      </c>
      <c r="D1574" s="4">
        <v>-11.52181126</v>
      </c>
    </row>
    <row r="1575" spans="1:4">
      <c r="A1575" s="67" t="s">
        <v>1731</v>
      </c>
      <c r="B1575" s="4"/>
      <c r="C1575" s="81">
        <v>1.1000000000000001</v>
      </c>
      <c r="D1575" s="4"/>
    </row>
    <row r="1576" spans="1:4">
      <c r="A1576" s="67" t="s">
        <v>1732</v>
      </c>
      <c r="B1576" s="4"/>
      <c r="C1576" s="81">
        <v>0</v>
      </c>
      <c r="D1576" s="4"/>
    </row>
    <row r="1577" spans="1:4">
      <c r="A1577" s="67" t="s">
        <v>1733</v>
      </c>
      <c r="B1577" s="4"/>
      <c r="C1577" s="81">
        <v>0</v>
      </c>
      <c r="D1577" s="4"/>
    </row>
    <row r="1578" spans="1:4">
      <c r="A1578" s="67" t="s">
        <v>1734</v>
      </c>
      <c r="B1578" s="4">
        <v>-4.8606006559999999</v>
      </c>
      <c r="C1578" s="81">
        <v>16.600000000000001</v>
      </c>
      <c r="D1578" s="4">
        <v>-27.966449369999999</v>
      </c>
    </row>
    <row r="1579" spans="1:4">
      <c r="A1579" s="67" t="s">
        <v>1735</v>
      </c>
      <c r="B1579" s="4">
        <v>-3.5524844259999999</v>
      </c>
      <c r="C1579" s="81">
        <v>2.2000000000000002</v>
      </c>
      <c r="D1579" s="4">
        <v>-18.670644939999999</v>
      </c>
    </row>
    <row r="1580" spans="1:4">
      <c r="A1580" s="67" t="s">
        <v>1736</v>
      </c>
      <c r="B1580" s="4">
        <v>-6.3043815580000002</v>
      </c>
      <c r="C1580" s="81">
        <v>44.1</v>
      </c>
      <c r="D1580" s="4">
        <v>-34.73631924</v>
      </c>
    </row>
    <row r="1581" spans="1:4">
      <c r="A1581" s="67" t="s">
        <v>1737</v>
      </c>
      <c r="B1581" s="4">
        <v>-10.934594430000001</v>
      </c>
      <c r="C1581" s="81">
        <v>18.100000000000001</v>
      </c>
      <c r="D1581" s="4">
        <v>-72.727663309999997</v>
      </c>
    </row>
    <row r="1582" spans="1:4">
      <c r="A1582" s="67" t="s">
        <v>1738</v>
      </c>
      <c r="B1582" s="4">
        <v>-13.72994435</v>
      </c>
      <c r="C1582" s="81">
        <v>38</v>
      </c>
      <c r="D1582" s="4">
        <v>-96.16451026</v>
      </c>
    </row>
    <row r="1583" spans="1:4">
      <c r="A1583" s="67" t="s">
        <v>1739</v>
      </c>
      <c r="B1583" s="4"/>
      <c r="C1583" s="81">
        <v>0</v>
      </c>
      <c r="D1583" s="4"/>
    </row>
    <row r="1584" spans="1:4">
      <c r="A1584" s="67" t="s">
        <v>1740</v>
      </c>
      <c r="B1584" s="4">
        <v>-13.68018936</v>
      </c>
      <c r="C1584" s="81">
        <v>17.5</v>
      </c>
      <c r="D1584" s="4">
        <v>-101.3201902</v>
      </c>
    </row>
    <row r="1585" spans="1:4">
      <c r="A1585" s="67" t="s">
        <v>1741</v>
      </c>
      <c r="B1585" s="4"/>
      <c r="C1585" s="81">
        <v>1.1000000000000001</v>
      </c>
      <c r="D1585" s="4"/>
    </row>
    <row r="1586" spans="1:4">
      <c r="A1586" s="67" t="s">
        <v>1742</v>
      </c>
      <c r="B1586" s="4">
        <v>-13.27893959</v>
      </c>
      <c r="C1586" s="81">
        <v>30.6</v>
      </c>
      <c r="D1586" s="4">
        <v>-92.153979820000004</v>
      </c>
    </row>
    <row r="1587" spans="1:4">
      <c r="A1587" s="67" t="s">
        <v>1743</v>
      </c>
      <c r="B1587" s="4">
        <v>-12.69245372</v>
      </c>
      <c r="C1587" s="81">
        <v>20</v>
      </c>
      <c r="D1587" s="4">
        <v>-83.516319550000006</v>
      </c>
    </row>
    <row r="1588" spans="1:4">
      <c r="A1588" s="67" t="s">
        <v>1744</v>
      </c>
      <c r="B1588" s="4"/>
      <c r="C1588" s="81">
        <v>0</v>
      </c>
      <c r="D1588" s="4"/>
    </row>
    <row r="1589" spans="1:4">
      <c r="A1589" s="67" t="s">
        <v>1745</v>
      </c>
      <c r="B1589" s="4"/>
      <c r="C1589" s="81">
        <v>0</v>
      </c>
      <c r="D1589" s="4"/>
    </row>
    <row r="1590" spans="1:4">
      <c r="A1590" s="67" t="s">
        <v>1746</v>
      </c>
      <c r="B1590" s="4"/>
      <c r="C1590" s="81">
        <v>0</v>
      </c>
      <c r="D1590" s="4"/>
    </row>
    <row r="1591" spans="1:4">
      <c r="A1591" s="67" t="s">
        <v>1747</v>
      </c>
      <c r="B1591" s="4">
        <v>-10.41595609</v>
      </c>
      <c r="C1591" s="81">
        <v>10</v>
      </c>
      <c r="D1591" s="4">
        <v>-70.791217180000004</v>
      </c>
    </row>
    <row r="1592" spans="1:4">
      <c r="A1592" s="67" t="s">
        <v>1748</v>
      </c>
      <c r="B1592" s="4"/>
      <c r="C1592" s="81">
        <v>1</v>
      </c>
      <c r="D1592" s="4"/>
    </row>
    <row r="1593" spans="1:4">
      <c r="A1593" s="67" t="s">
        <v>1749</v>
      </c>
      <c r="B1593" s="4">
        <v>-9.3263359999999995</v>
      </c>
      <c r="C1593" s="81">
        <v>61.9</v>
      </c>
      <c r="D1593" s="4">
        <v>-67.445877859999996</v>
      </c>
    </row>
    <row r="1594" spans="1:4">
      <c r="A1594" s="67" t="s">
        <v>1750</v>
      </c>
      <c r="B1594" s="4">
        <v>-16.50797764</v>
      </c>
      <c r="C1594" s="81">
        <v>32.6</v>
      </c>
      <c r="D1594" s="4">
        <v>-117.3259025</v>
      </c>
    </row>
    <row r="1595" spans="1:4">
      <c r="A1595" s="67" t="s">
        <v>1751</v>
      </c>
      <c r="B1595" s="4">
        <v>-17.728205150000001</v>
      </c>
      <c r="C1595" s="81">
        <v>55.1</v>
      </c>
      <c r="D1595" s="4">
        <v>-132.96577819999999</v>
      </c>
    </row>
    <row r="1596" spans="1:4">
      <c r="A1596" s="67" t="s">
        <v>1752</v>
      </c>
      <c r="B1596" s="4"/>
      <c r="C1596" s="81">
        <v>0</v>
      </c>
      <c r="D1596" s="4"/>
    </row>
    <row r="1597" spans="1:4">
      <c r="A1597" s="67" t="s">
        <v>1753</v>
      </c>
      <c r="B1597" s="4"/>
      <c r="C1597" s="81">
        <v>0.5</v>
      </c>
      <c r="D1597" s="4"/>
    </row>
    <row r="1598" spans="1:4">
      <c r="A1598" s="67" t="s">
        <v>1754</v>
      </c>
      <c r="B1598" s="4">
        <v>-9.559571536</v>
      </c>
      <c r="C1598" s="81">
        <v>15.8</v>
      </c>
      <c r="D1598" s="4">
        <v>-63.328945439999998</v>
      </c>
    </row>
    <row r="1599" spans="1:4">
      <c r="A1599" s="67" t="s">
        <v>1755</v>
      </c>
      <c r="B1599" s="4">
        <v>-9.2426760239999997</v>
      </c>
      <c r="C1599" s="81">
        <v>15</v>
      </c>
      <c r="D1599" s="4">
        <v>-57.379690959999998</v>
      </c>
    </row>
    <row r="1600" spans="1:4">
      <c r="A1600" s="67" t="s">
        <v>1756</v>
      </c>
      <c r="B1600" s="4">
        <v>-7.143711347</v>
      </c>
      <c r="C1600" s="81">
        <v>4.3</v>
      </c>
      <c r="D1600" s="4">
        <v>-43.930466719999998</v>
      </c>
    </row>
    <row r="1601" spans="1:4">
      <c r="A1601" s="67" t="s">
        <v>1757</v>
      </c>
      <c r="B1601" s="4"/>
      <c r="C1601" s="81">
        <v>0</v>
      </c>
      <c r="D1601" s="4"/>
    </row>
    <row r="1602" spans="1:4">
      <c r="A1602" s="67" t="s">
        <v>1758</v>
      </c>
      <c r="B1602" s="4">
        <v>-7.17178994</v>
      </c>
      <c r="C1602" s="81">
        <v>66</v>
      </c>
      <c r="D1602" s="4">
        <v>-43.142956859999998</v>
      </c>
    </row>
    <row r="1603" spans="1:4">
      <c r="A1603" s="67" t="s">
        <v>1759</v>
      </c>
      <c r="B1603" s="4"/>
      <c r="C1603" s="81">
        <v>0</v>
      </c>
      <c r="D1603" s="4"/>
    </row>
    <row r="1604" spans="1:4">
      <c r="A1604" s="67" t="s">
        <v>1760</v>
      </c>
      <c r="B1604" s="4">
        <v>-11.146356279999999</v>
      </c>
      <c r="C1604" s="81">
        <v>20.9</v>
      </c>
      <c r="D1604" s="4">
        <v>-74.588319609999999</v>
      </c>
    </row>
    <row r="1605" spans="1:4">
      <c r="A1605" s="67" t="s">
        <v>1761</v>
      </c>
      <c r="B1605" s="4">
        <v>-9.8843307780000007</v>
      </c>
      <c r="C1605" s="81">
        <v>34.200000000000003</v>
      </c>
      <c r="D1605" s="4">
        <v>-63.491144499999997</v>
      </c>
    </row>
    <row r="1606" spans="1:4">
      <c r="A1606" s="67" t="s">
        <v>1762</v>
      </c>
      <c r="B1606" s="4">
        <v>-9.692153115</v>
      </c>
      <c r="C1606" s="81">
        <v>33.799999999999997</v>
      </c>
      <c r="D1606" s="4">
        <v>-60.724286890000002</v>
      </c>
    </row>
    <row r="1607" spans="1:4">
      <c r="A1607" s="67" t="s">
        <v>1763</v>
      </c>
      <c r="B1607" s="4">
        <v>-8.67598029</v>
      </c>
      <c r="C1607" s="81">
        <v>5.2</v>
      </c>
      <c r="D1607" s="4">
        <v>-56.379289720000003</v>
      </c>
    </row>
    <row r="1608" spans="1:4">
      <c r="A1608" s="67" t="s">
        <v>1764</v>
      </c>
      <c r="B1608" s="4"/>
      <c r="C1608" s="81">
        <v>0</v>
      </c>
      <c r="D1608" s="4"/>
    </row>
    <row r="1609" spans="1:4">
      <c r="A1609" s="67" t="s">
        <v>1765</v>
      </c>
      <c r="B1609" s="4">
        <v>-9.238468288</v>
      </c>
      <c r="C1609" s="81">
        <v>19.5</v>
      </c>
      <c r="D1609" s="4">
        <v>-58.238214849999999</v>
      </c>
    </row>
    <row r="1610" spans="1:4">
      <c r="A1610" s="67" t="s">
        <v>1766</v>
      </c>
      <c r="B1610" s="4">
        <v>-11.24512629</v>
      </c>
      <c r="C1610" s="81">
        <v>15</v>
      </c>
      <c r="D1610" s="4">
        <v>-72.127205700000005</v>
      </c>
    </row>
    <row r="1611" spans="1:4">
      <c r="A1611" s="67" t="s">
        <v>1767</v>
      </c>
      <c r="B1611" s="4">
        <v>-10.68038554</v>
      </c>
      <c r="C1611" s="81">
        <v>5.2</v>
      </c>
      <c r="D1611" s="4">
        <v>-70.92005632</v>
      </c>
    </row>
    <row r="1612" spans="1:4">
      <c r="A1612" s="67" t="s">
        <v>1768</v>
      </c>
      <c r="B1612" s="4">
        <v>-9.6189295759999993</v>
      </c>
      <c r="C1612" s="81">
        <v>12.5</v>
      </c>
      <c r="D1612" s="4">
        <v>-61.734208789999997</v>
      </c>
    </row>
    <row r="1613" spans="1:4">
      <c r="A1613" s="67" t="s">
        <v>1769</v>
      </c>
      <c r="B1613" s="4">
        <v>-7.1754085490000001</v>
      </c>
      <c r="C1613" s="81">
        <v>8.8000000000000007</v>
      </c>
      <c r="D1613" s="4">
        <v>-45.544935440000003</v>
      </c>
    </row>
    <row r="1614" spans="1:4">
      <c r="A1614" s="67" t="s">
        <v>1770</v>
      </c>
      <c r="B1614" s="4">
        <v>-6.8413380850000003</v>
      </c>
      <c r="C1614" s="81">
        <v>11.8</v>
      </c>
      <c r="D1614" s="4">
        <v>-41.593420879999996</v>
      </c>
    </row>
    <row r="1615" spans="1:4">
      <c r="A1615" s="67" t="s">
        <v>1771</v>
      </c>
      <c r="B1615" s="4">
        <v>-8.8782339419999996</v>
      </c>
      <c r="C1615" s="81">
        <v>18</v>
      </c>
      <c r="D1615" s="4">
        <v>-57.318973300000003</v>
      </c>
    </row>
    <row r="1616" spans="1:4">
      <c r="A1616" s="67" t="s">
        <v>1772</v>
      </c>
      <c r="B1616" s="4">
        <v>-8.3163576940000006</v>
      </c>
      <c r="C1616" s="81">
        <v>17.100000000000001</v>
      </c>
      <c r="D1616" s="4">
        <v>-55.769347240000002</v>
      </c>
    </row>
    <row r="1617" spans="1:4">
      <c r="A1617" s="67" t="s">
        <v>1773</v>
      </c>
      <c r="B1617" s="4">
        <v>-6.895373513</v>
      </c>
      <c r="C1617" s="81">
        <v>8.3000000000000007</v>
      </c>
      <c r="D1617" s="4">
        <v>-44.002269329999997</v>
      </c>
    </row>
    <row r="1618" spans="1:4">
      <c r="A1618" s="67" t="s">
        <v>1774</v>
      </c>
      <c r="B1618" s="4">
        <v>-5.8270797099999996</v>
      </c>
      <c r="C1618" s="81">
        <v>53.8</v>
      </c>
      <c r="D1618" s="4">
        <v>-31.977732230000001</v>
      </c>
    </row>
    <row r="1619" spans="1:4">
      <c r="A1619" s="67" t="s">
        <v>1775</v>
      </c>
      <c r="B1619" s="4">
        <v>-7.3602654029999997</v>
      </c>
      <c r="C1619" s="81">
        <v>29</v>
      </c>
      <c r="D1619" s="4">
        <v>-43.272988640000001</v>
      </c>
    </row>
    <row r="1620" spans="1:4">
      <c r="A1620" s="67" t="s">
        <v>1776</v>
      </c>
      <c r="B1620" s="4">
        <v>-10.75293329</v>
      </c>
      <c r="C1620" s="81">
        <v>16.3</v>
      </c>
      <c r="D1620" s="4">
        <v>-70.258751129999993</v>
      </c>
    </row>
    <row r="1621" spans="1:4">
      <c r="A1621" s="67" t="s">
        <v>1777</v>
      </c>
      <c r="B1621" s="4"/>
      <c r="C1621" s="81">
        <v>0.8</v>
      </c>
      <c r="D1621" s="4"/>
    </row>
    <row r="1622" spans="1:4">
      <c r="A1622" s="67" t="s">
        <v>1778</v>
      </c>
      <c r="B1622" s="4">
        <v>-16.057847649999999</v>
      </c>
      <c r="C1622" s="81">
        <v>58</v>
      </c>
      <c r="D1622" s="4">
        <v>-115.8840191</v>
      </c>
    </row>
    <row r="1623" spans="1:4">
      <c r="A1623" s="67" t="s">
        <v>1779</v>
      </c>
      <c r="B1623" s="4">
        <v>-13.248550829999999</v>
      </c>
      <c r="C1623" s="81">
        <v>8.4</v>
      </c>
      <c r="D1623" s="4">
        <v>-91.689233009999995</v>
      </c>
    </row>
    <row r="1624" spans="1:4">
      <c r="A1624" s="67" t="s">
        <v>1780</v>
      </c>
      <c r="B1624" s="4">
        <v>-9.8113446320000008</v>
      </c>
      <c r="C1624" s="81">
        <v>2.4</v>
      </c>
      <c r="D1624" s="4">
        <v>-69.241025640000004</v>
      </c>
    </row>
    <row r="1625" spans="1:4">
      <c r="A1625" s="67" t="s">
        <v>1781</v>
      </c>
      <c r="B1625" s="4">
        <v>-12.89328031</v>
      </c>
      <c r="C1625" s="81">
        <v>33.5</v>
      </c>
      <c r="D1625" s="4">
        <v>-93.827755069999995</v>
      </c>
    </row>
    <row r="1626" spans="1:4">
      <c r="A1626" s="67" t="s">
        <v>1782</v>
      </c>
      <c r="B1626" s="4">
        <v>-8.6680663530000004</v>
      </c>
      <c r="C1626" s="81">
        <v>4</v>
      </c>
      <c r="D1626" s="4">
        <v>-65.291334649999996</v>
      </c>
    </row>
    <row r="1627" spans="1:4">
      <c r="A1627" s="67" t="s">
        <v>1783</v>
      </c>
      <c r="B1627" s="4"/>
      <c r="C1627" s="81">
        <v>0</v>
      </c>
      <c r="D1627" s="4"/>
    </row>
    <row r="1628" spans="1:4">
      <c r="A1628" s="67" t="s">
        <v>1784</v>
      </c>
      <c r="B1628" s="4"/>
      <c r="C1628" s="81">
        <v>0.2</v>
      </c>
      <c r="D1628" s="4"/>
    </row>
    <row r="1629" spans="1:4">
      <c r="A1629" s="67" t="s">
        <v>1785</v>
      </c>
      <c r="B1629" s="4">
        <v>-10.81992342</v>
      </c>
      <c r="C1629" s="81">
        <v>10.8</v>
      </c>
      <c r="D1629" s="4">
        <v>-77.433055830000001</v>
      </c>
    </row>
    <row r="1630" spans="1:4">
      <c r="A1630" s="67" t="s">
        <v>1786</v>
      </c>
      <c r="B1630" s="4">
        <v>-10.96043068</v>
      </c>
      <c r="C1630" s="81">
        <v>15</v>
      </c>
      <c r="D1630" s="4">
        <v>-74.232991580000004</v>
      </c>
    </row>
    <row r="1631" spans="1:4">
      <c r="A1631" s="67" t="s">
        <v>1787</v>
      </c>
      <c r="B1631" s="4">
        <v>-9.5773265189999996</v>
      </c>
      <c r="C1631" s="81">
        <v>15.2</v>
      </c>
      <c r="D1631" s="4">
        <v>-62.584419240000003</v>
      </c>
    </row>
    <row r="1632" spans="1:4">
      <c r="A1632" s="67" t="s">
        <v>1788</v>
      </c>
      <c r="B1632" s="4">
        <v>-6.9454858240000004</v>
      </c>
      <c r="C1632" s="81">
        <v>2.6</v>
      </c>
      <c r="D1632" s="4">
        <v>-47.414358530000001</v>
      </c>
    </row>
    <row r="1633" spans="1:4">
      <c r="A1633" s="67" t="s">
        <v>1789</v>
      </c>
      <c r="B1633" s="4"/>
      <c r="C1633" s="81">
        <v>1.4</v>
      </c>
      <c r="D1633" s="4"/>
    </row>
    <row r="1634" spans="1:4">
      <c r="A1634" s="67" t="s">
        <v>1790</v>
      </c>
      <c r="B1634" s="4">
        <v>-7.3412278349999998</v>
      </c>
      <c r="C1634" s="81">
        <v>6</v>
      </c>
      <c r="D1634" s="4">
        <v>-49.120000040000001</v>
      </c>
    </row>
    <row r="1635" spans="1:4">
      <c r="A1635" s="67" t="s">
        <v>1791</v>
      </c>
      <c r="B1635" s="4"/>
      <c r="C1635" s="81">
        <v>1.5</v>
      </c>
      <c r="D1635" s="4"/>
    </row>
    <row r="1636" spans="1:4">
      <c r="A1636" s="67" t="s">
        <v>1792</v>
      </c>
      <c r="B1636" s="4">
        <v>-11.859966679999999</v>
      </c>
      <c r="C1636" s="81">
        <v>27.4</v>
      </c>
      <c r="D1636" s="4">
        <v>-81.308502869999998</v>
      </c>
    </row>
    <row r="1637" spans="1:4">
      <c r="A1637" s="67" t="s">
        <v>1793</v>
      </c>
      <c r="B1637" s="4">
        <v>-12.390301210000001</v>
      </c>
      <c r="C1637" s="81">
        <v>33</v>
      </c>
      <c r="D1637" s="4">
        <v>-86.00059444</v>
      </c>
    </row>
    <row r="1638" spans="1:4">
      <c r="A1638" s="67" t="s">
        <v>1794</v>
      </c>
      <c r="B1638" s="4">
        <v>-14.663564409999999</v>
      </c>
      <c r="C1638" s="81">
        <v>55.4</v>
      </c>
      <c r="D1638" s="4">
        <v>-102.01899969999999</v>
      </c>
    </row>
    <row r="1639" spans="1:4">
      <c r="A1639" s="67" t="s">
        <v>1795</v>
      </c>
      <c r="B1639" s="4">
        <v>-11.69375402</v>
      </c>
      <c r="C1639" s="81">
        <v>5</v>
      </c>
      <c r="D1639" s="4">
        <v>-83.545461849999995</v>
      </c>
    </row>
    <row r="1640" spans="1:4">
      <c r="A1640" s="67" t="s">
        <v>1796</v>
      </c>
      <c r="B1640" s="4"/>
      <c r="C1640" s="81">
        <v>0</v>
      </c>
      <c r="D1640" s="4"/>
    </row>
    <row r="1641" spans="1:4">
      <c r="A1641" s="67" t="s">
        <v>1797</v>
      </c>
      <c r="B1641" s="4"/>
      <c r="C1641" s="81">
        <v>0</v>
      </c>
      <c r="D1641" s="4"/>
    </row>
    <row r="1642" spans="1:4">
      <c r="A1642" s="67" t="s">
        <v>1798</v>
      </c>
      <c r="B1642" s="4">
        <v>-10.955354809999999</v>
      </c>
      <c r="C1642" s="81">
        <v>15.2</v>
      </c>
      <c r="D1642" s="4">
        <v>-77.405961329999997</v>
      </c>
    </row>
    <row r="1643" spans="1:4">
      <c r="A1643" s="67" t="s">
        <v>1799</v>
      </c>
      <c r="B1643" s="4">
        <v>-11.480192840000001</v>
      </c>
      <c r="C1643" s="81">
        <v>10.8</v>
      </c>
      <c r="D1643" s="4">
        <v>-82.266279089999998</v>
      </c>
    </row>
    <row r="1644" spans="1:4">
      <c r="A1644" s="67" t="s">
        <v>1800</v>
      </c>
      <c r="B1644" s="4">
        <v>-9.6032572189999996</v>
      </c>
      <c r="C1644" s="81">
        <v>5.2</v>
      </c>
      <c r="D1644" s="4">
        <v>-66.27853399</v>
      </c>
    </row>
    <row r="1645" spans="1:4">
      <c r="A1645" s="67" t="s">
        <v>1801</v>
      </c>
      <c r="B1645" s="4">
        <v>-10.563661229999999</v>
      </c>
      <c r="C1645" s="81">
        <v>115.8</v>
      </c>
      <c r="D1645" s="4">
        <v>-71.22746549</v>
      </c>
    </row>
    <row r="1646" spans="1:4">
      <c r="A1646" s="67" t="s">
        <v>1802</v>
      </c>
      <c r="B1646" s="4"/>
      <c r="C1646" s="81">
        <v>0.8</v>
      </c>
      <c r="D1646" s="4"/>
    </row>
    <row r="1647" spans="1:4">
      <c r="A1647" s="67" t="s">
        <v>1803</v>
      </c>
      <c r="B1647" s="4"/>
      <c r="C1647" s="81">
        <v>0</v>
      </c>
      <c r="D1647" s="4"/>
    </row>
    <row r="1648" spans="1:4">
      <c r="A1648" s="67" t="s">
        <v>1804</v>
      </c>
      <c r="B1648" s="4">
        <v>-7.9432918590000003</v>
      </c>
      <c r="C1648" s="81">
        <v>2.1</v>
      </c>
      <c r="D1648" s="4">
        <v>-57.645169680000002</v>
      </c>
    </row>
    <row r="1649" spans="1:4">
      <c r="A1649" s="67" t="s">
        <v>1805</v>
      </c>
      <c r="B1649" s="4">
        <v>-12.173482290000001</v>
      </c>
      <c r="C1649" s="81">
        <v>6.8</v>
      </c>
      <c r="D1649" s="4">
        <v>-86.82356772</v>
      </c>
    </row>
    <row r="1650" spans="1:4">
      <c r="A1650" s="67" t="s">
        <v>1806</v>
      </c>
      <c r="B1650" s="4">
        <v>-12.553885259999999</v>
      </c>
      <c r="C1650" s="81">
        <v>34.799999999999997</v>
      </c>
      <c r="D1650" s="4">
        <v>-90.973760010000007</v>
      </c>
    </row>
    <row r="1651" spans="1:4">
      <c r="A1651" s="67" t="s">
        <v>1807</v>
      </c>
      <c r="B1651" s="4">
        <v>-11.44812851</v>
      </c>
      <c r="C1651" s="81">
        <v>3.8</v>
      </c>
      <c r="D1651" s="4">
        <v>-85.249529339999995</v>
      </c>
    </row>
    <row r="1652" spans="1:4">
      <c r="A1652" s="67" t="s">
        <v>1808</v>
      </c>
      <c r="B1652" s="4">
        <v>-12.19935489</v>
      </c>
      <c r="C1652" s="81">
        <v>5</v>
      </c>
      <c r="D1652" s="4">
        <v>-89.292028180000003</v>
      </c>
    </row>
    <row r="1653" spans="1:4">
      <c r="A1653" s="67" t="s">
        <v>1809</v>
      </c>
      <c r="B1653" s="4">
        <v>-10.651449939999999</v>
      </c>
      <c r="C1653" s="81">
        <v>5.6</v>
      </c>
      <c r="D1653" s="4">
        <v>-74.990793069999995</v>
      </c>
    </row>
    <row r="1654" spans="1:4">
      <c r="A1654" s="67" t="s">
        <v>1810</v>
      </c>
      <c r="B1654" s="4">
        <v>-8.6442594190000008</v>
      </c>
      <c r="C1654" s="81">
        <v>7.1</v>
      </c>
      <c r="D1654" s="4">
        <v>-57.73008231</v>
      </c>
    </row>
    <row r="1655" spans="1:4">
      <c r="A1655" s="67" t="s">
        <v>1811</v>
      </c>
      <c r="B1655" s="4"/>
      <c r="C1655" s="81">
        <v>0</v>
      </c>
      <c r="D1655" s="4"/>
    </row>
    <row r="1656" spans="1:4">
      <c r="A1656" s="67" t="s">
        <v>1812</v>
      </c>
      <c r="B1656" s="4">
        <v>-7.2011736559999999</v>
      </c>
      <c r="C1656" s="81">
        <v>29.4</v>
      </c>
      <c r="D1656" s="4">
        <v>-45.05849963</v>
      </c>
    </row>
    <row r="1657" spans="1:4">
      <c r="A1657" s="67" t="s">
        <v>1813</v>
      </c>
      <c r="B1657" s="4">
        <v>-6.6695295330000004</v>
      </c>
      <c r="C1657" s="81">
        <v>35.299999999999997</v>
      </c>
      <c r="D1657" s="4">
        <v>-43.352622670000002</v>
      </c>
    </row>
    <row r="1658" spans="1:4">
      <c r="A1658" s="67" t="s">
        <v>1814</v>
      </c>
      <c r="B1658" s="4"/>
      <c r="C1658" s="81">
        <v>1</v>
      </c>
      <c r="D1658" s="4"/>
    </row>
    <row r="1659" spans="1:4">
      <c r="A1659" s="67" t="s">
        <v>1815</v>
      </c>
      <c r="B1659" s="4">
        <v>-7.3086065250000001</v>
      </c>
      <c r="C1659" s="81">
        <v>13.7</v>
      </c>
      <c r="D1659" s="4">
        <v>-43.62507626</v>
      </c>
    </row>
    <row r="1660" spans="1:4">
      <c r="A1660" s="67" t="s">
        <v>1816</v>
      </c>
      <c r="B1660" s="4">
        <v>-9.5154402319999996</v>
      </c>
      <c r="C1660" s="81">
        <v>60</v>
      </c>
      <c r="D1660" s="4">
        <v>-63.488022950000001</v>
      </c>
    </row>
    <row r="1661" spans="1:4">
      <c r="A1661" s="67" t="s">
        <v>1817</v>
      </c>
      <c r="B1661" s="4">
        <v>-15.41832585</v>
      </c>
      <c r="C1661" s="81">
        <v>53.5</v>
      </c>
      <c r="D1661" s="4">
        <v>-113.0574214</v>
      </c>
    </row>
    <row r="1662" spans="1:4">
      <c r="A1662" s="67" t="s">
        <v>1818</v>
      </c>
      <c r="B1662" s="4">
        <v>-15.061660720000001</v>
      </c>
      <c r="C1662" s="81">
        <v>9</v>
      </c>
      <c r="D1662" s="4">
        <v>-111.6275461</v>
      </c>
    </row>
    <row r="1663" spans="1:4">
      <c r="A1663" s="67" t="s">
        <v>1819</v>
      </c>
      <c r="B1663" s="4">
        <v>-13.08306533</v>
      </c>
      <c r="C1663" s="81">
        <v>8.6999999999999993</v>
      </c>
      <c r="D1663" s="4">
        <v>-94.434154399999997</v>
      </c>
    </row>
    <row r="1664" spans="1:4">
      <c r="A1664" s="67" t="s">
        <v>1820</v>
      </c>
      <c r="B1664" s="4"/>
      <c r="C1664" s="81">
        <v>0</v>
      </c>
      <c r="D1664" s="4"/>
    </row>
    <row r="1665" spans="1:4">
      <c r="A1665" s="67" t="s">
        <v>1821</v>
      </c>
      <c r="B1665" s="4">
        <v>-6.0348496650000003</v>
      </c>
      <c r="C1665" s="81">
        <v>61.6</v>
      </c>
      <c r="D1665" s="4">
        <v>-33.488067600000001</v>
      </c>
    </row>
    <row r="1666" spans="1:4">
      <c r="A1666" s="67" t="s">
        <v>1822</v>
      </c>
      <c r="B1666" s="4"/>
      <c r="C1666" s="81">
        <v>0.2</v>
      </c>
      <c r="D1666" s="4"/>
    </row>
    <row r="1667" spans="1:4">
      <c r="A1667" s="67" t="s">
        <v>1823</v>
      </c>
      <c r="B1667" s="4">
        <v>-4.3819762170000001</v>
      </c>
      <c r="C1667" s="81">
        <v>9.4</v>
      </c>
      <c r="D1667" s="4">
        <v>-21.871661150000001</v>
      </c>
    </row>
    <row r="1668" spans="1:4">
      <c r="A1668" s="67" t="s">
        <v>1824</v>
      </c>
      <c r="B1668" s="4">
        <v>-5.3053252579999999</v>
      </c>
      <c r="C1668" s="81">
        <v>29.2</v>
      </c>
      <c r="D1668" s="4">
        <v>-29.604468539999999</v>
      </c>
    </row>
    <row r="1669" spans="1:4">
      <c r="A1669" s="67" t="s">
        <v>1825</v>
      </c>
      <c r="B1669" s="4"/>
      <c r="C1669" s="81">
        <v>0.9</v>
      </c>
      <c r="D1669" s="4"/>
    </row>
    <row r="1670" spans="1:4">
      <c r="A1670" s="67" t="s">
        <v>1826</v>
      </c>
      <c r="B1670" s="4">
        <v>-8.0696158029999996</v>
      </c>
      <c r="C1670" s="81">
        <v>29.1</v>
      </c>
      <c r="D1670" s="4">
        <v>-53.954154889999998</v>
      </c>
    </row>
    <row r="1671" spans="1:4">
      <c r="A1671" s="67" t="s">
        <v>1827</v>
      </c>
      <c r="B1671" s="4"/>
      <c r="C1671" s="81">
        <v>0</v>
      </c>
      <c r="D1671" s="4"/>
    </row>
    <row r="1672" spans="1:4">
      <c r="A1672" s="67" t="s">
        <v>1828</v>
      </c>
      <c r="B1672" s="4"/>
      <c r="C1672" s="81">
        <v>1.1000000000000001</v>
      </c>
      <c r="D1672" s="4"/>
    </row>
    <row r="1673" spans="1:4">
      <c r="A1673" s="67" t="s">
        <v>1829</v>
      </c>
      <c r="B1673" s="4">
        <v>-5.5960039979999996</v>
      </c>
      <c r="C1673" s="81">
        <v>16.600000000000001</v>
      </c>
      <c r="D1673" s="4">
        <v>-35.833014110000001</v>
      </c>
    </row>
    <row r="1674" spans="1:4">
      <c r="A1674" s="67" t="s">
        <v>1830</v>
      </c>
      <c r="B1674" s="4"/>
      <c r="C1674" s="81">
        <v>0</v>
      </c>
      <c r="D1674" s="4"/>
    </row>
    <row r="1675" spans="1:4">
      <c r="A1675" s="67" t="s">
        <v>1831</v>
      </c>
      <c r="B1675" s="4"/>
      <c r="C1675" s="81">
        <v>0</v>
      </c>
      <c r="D1675" s="4"/>
    </row>
    <row r="1676" spans="1:4">
      <c r="A1676" s="67" t="s">
        <v>1832</v>
      </c>
      <c r="B1676" s="4">
        <v>-11.913008080000001</v>
      </c>
      <c r="C1676" s="81">
        <v>77.3</v>
      </c>
      <c r="D1676" s="4">
        <v>-84.235445299999995</v>
      </c>
    </row>
    <row r="1677" spans="1:4">
      <c r="A1677" s="67" t="s">
        <v>1833</v>
      </c>
      <c r="B1677" s="4">
        <v>-12.244754049999999</v>
      </c>
      <c r="C1677" s="81">
        <v>6.7</v>
      </c>
      <c r="D1677" s="4">
        <v>-87.503747410000003</v>
      </c>
    </row>
    <row r="1678" spans="1:4">
      <c r="A1678" s="67" t="s">
        <v>1834</v>
      </c>
      <c r="B1678" s="4"/>
      <c r="C1678" s="81">
        <v>0</v>
      </c>
      <c r="D1678" s="4"/>
    </row>
    <row r="1679" spans="1:4">
      <c r="A1679" s="67" t="s">
        <v>1835</v>
      </c>
      <c r="B1679" s="4">
        <v>-3.599735055</v>
      </c>
      <c r="C1679" s="81">
        <v>20</v>
      </c>
      <c r="D1679" s="4">
        <v>-17.115583780000001</v>
      </c>
    </row>
    <row r="1680" spans="1:4">
      <c r="A1680" s="67" t="s">
        <v>1836</v>
      </c>
      <c r="B1680" s="4">
        <v>-2.7981958219999998</v>
      </c>
      <c r="C1680" s="81">
        <v>5.4</v>
      </c>
      <c r="D1680" s="4">
        <v>-15.459585479999999</v>
      </c>
    </row>
    <row r="1681" spans="1:4">
      <c r="A1681" s="67" t="s">
        <v>1837</v>
      </c>
      <c r="B1681" s="4">
        <v>-9.0984659780000001</v>
      </c>
      <c r="C1681" s="81">
        <v>23.4</v>
      </c>
      <c r="D1681" s="4">
        <v>-64.079886849999994</v>
      </c>
    </row>
    <row r="1682" spans="1:4">
      <c r="A1682" s="67" t="s">
        <v>1838</v>
      </c>
      <c r="B1682" s="4">
        <v>-9.6679108120000006</v>
      </c>
      <c r="C1682" s="81">
        <v>22.2</v>
      </c>
      <c r="D1682" s="4">
        <v>-66.524324669999999</v>
      </c>
    </row>
    <row r="1683" spans="1:4">
      <c r="A1683" s="67" t="s">
        <v>1839</v>
      </c>
      <c r="B1683" s="4">
        <v>-5.9987587490000003</v>
      </c>
      <c r="C1683" s="81">
        <v>36.299999999999997</v>
      </c>
      <c r="D1683" s="4">
        <v>-37.654268379999998</v>
      </c>
    </row>
    <row r="1684" spans="1:4">
      <c r="A1684" s="67" t="s">
        <v>1840</v>
      </c>
      <c r="B1684" s="4">
        <v>-5.3671728639999996</v>
      </c>
      <c r="C1684" s="81">
        <v>1.7</v>
      </c>
      <c r="D1684" s="4">
        <v>-33.14750291</v>
      </c>
    </row>
    <row r="1685" spans="1:4">
      <c r="A1685" s="67" t="s">
        <v>1841</v>
      </c>
      <c r="B1685" s="4">
        <v>-5.496042385</v>
      </c>
      <c r="C1685" s="81">
        <v>12.9</v>
      </c>
      <c r="D1685" s="4">
        <v>-35.66647356</v>
      </c>
    </row>
    <row r="1686" spans="1:4">
      <c r="A1686" s="67" t="s">
        <v>1842</v>
      </c>
      <c r="B1686" s="4"/>
      <c r="C1686" s="81">
        <v>0</v>
      </c>
      <c r="D1686" s="4"/>
    </row>
    <row r="1687" spans="1:4">
      <c r="A1687" s="67" t="s">
        <v>1843</v>
      </c>
      <c r="B1687" s="4">
        <v>-9.6533431969999999</v>
      </c>
      <c r="C1687" s="81">
        <v>15.4</v>
      </c>
      <c r="D1687" s="4">
        <v>-68.722541629999995</v>
      </c>
    </row>
    <row r="1688" spans="1:4">
      <c r="A1688" s="67" t="s">
        <v>1844</v>
      </c>
      <c r="B1688" s="4">
        <v>-14.116400130000001</v>
      </c>
      <c r="C1688" s="81">
        <v>70.2</v>
      </c>
      <c r="D1688" s="4">
        <v>-99.302003850000006</v>
      </c>
    </row>
    <row r="1689" spans="1:4">
      <c r="A1689" s="67" t="s">
        <v>1845</v>
      </c>
      <c r="B1689" s="4">
        <v>-15.0860337</v>
      </c>
      <c r="C1689" s="81">
        <v>6.6</v>
      </c>
      <c r="D1689" s="4">
        <v>-111.78414100000001</v>
      </c>
    </row>
    <row r="1690" spans="1:4">
      <c r="A1690" s="67" t="s">
        <v>1846</v>
      </c>
      <c r="B1690" s="4">
        <v>-12.66275265</v>
      </c>
      <c r="C1690" s="81">
        <v>1.9</v>
      </c>
      <c r="D1690" s="4">
        <v>-91.829915889999995</v>
      </c>
    </row>
    <row r="1691" spans="1:4">
      <c r="A1691" s="67" t="s">
        <v>1847</v>
      </c>
      <c r="B1691" s="4"/>
      <c r="C1691" s="81">
        <v>0</v>
      </c>
      <c r="D1691" s="4"/>
    </row>
    <row r="1692" spans="1:4">
      <c r="A1692" s="67" t="s">
        <v>1848</v>
      </c>
      <c r="B1692" s="4">
        <v>-10.380955</v>
      </c>
      <c r="C1692" s="81">
        <v>53.2</v>
      </c>
      <c r="D1692" s="4">
        <v>-72.593208160000003</v>
      </c>
    </row>
    <row r="1693" spans="1:4">
      <c r="A1693" s="67" t="s">
        <v>1849</v>
      </c>
      <c r="B1693" s="4"/>
      <c r="C1693" s="81">
        <v>0.4</v>
      </c>
      <c r="D1693" s="4"/>
    </row>
    <row r="1694" spans="1:4">
      <c r="A1694" s="67" t="s">
        <v>1850</v>
      </c>
      <c r="B1694" s="4">
        <v>-5.6269254819999999</v>
      </c>
      <c r="C1694" s="81">
        <v>5.4</v>
      </c>
      <c r="D1694" s="4">
        <v>-36.249461150000002</v>
      </c>
    </row>
    <row r="1695" spans="1:4">
      <c r="A1695" s="67" t="s">
        <v>1851</v>
      </c>
      <c r="B1695" s="4"/>
      <c r="C1695" s="81">
        <v>0</v>
      </c>
      <c r="D1695" s="4"/>
    </row>
    <row r="1696" spans="1:4">
      <c r="A1696" s="67" t="s">
        <v>1852</v>
      </c>
      <c r="B1696" s="4">
        <v>-9.04911727</v>
      </c>
      <c r="C1696" s="81">
        <v>8</v>
      </c>
      <c r="D1696" s="4">
        <v>-64.860011650000004</v>
      </c>
    </row>
    <row r="1697" spans="1:4">
      <c r="A1697" s="67" t="s">
        <v>1853</v>
      </c>
      <c r="B1697" s="4">
        <v>-13.50163796</v>
      </c>
      <c r="C1697" s="81">
        <v>47</v>
      </c>
      <c r="D1697" s="4">
        <v>-93.39190232</v>
      </c>
    </row>
    <row r="1698" spans="1:4">
      <c r="A1698" s="67" t="s">
        <v>1854</v>
      </c>
      <c r="B1698" s="4"/>
      <c r="C1698" s="81">
        <v>0</v>
      </c>
      <c r="D1698" s="4"/>
    </row>
    <row r="1699" spans="1:4">
      <c r="A1699" s="67" t="s">
        <v>1855</v>
      </c>
      <c r="B1699" s="4"/>
      <c r="C1699" s="81">
        <v>0</v>
      </c>
      <c r="D1699" s="4"/>
    </row>
    <row r="1700" spans="1:4">
      <c r="A1700" s="67" t="s">
        <v>1856</v>
      </c>
      <c r="B1700" s="4">
        <v>-8.5273991979999995</v>
      </c>
      <c r="C1700" s="81">
        <v>3</v>
      </c>
      <c r="D1700" s="4">
        <v>-59.660285129999998</v>
      </c>
    </row>
    <row r="1701" spans="1:4">
      <c r="A1701" s="67" t="s">
        <v>1857</v>
      </c>
      <c r="B1701" s="4"/>
      <c r="C1701" s="81">
        <v>0.6</v>
      </c>
      <c r="D1701" s="4"/>
    </row>
    <row r="1702" spans="1:4">
      <c r="A1702" s="67" t="s">
        <v>1858</v>
      </c>
      <c r="B1702" s="4"/>
      <c r="C1702" s="81">
        <v>0.6</v>
      </c>
      <c r="D1702" s="4"/>
    </row>
    <row r="1703" spans="1:4">
      <c r="A1703" s="67" t="s">
        <v>1859</v>
      </c>
      <c r="B1703" s="4"/>
      <c r="C1703" s="81">
        <v>1</v>
      </c>
      <c r="D1703" s="4"/>
    </row>
    <row r="1704" spans="1:4">
      <c r="A1704" s="67" t="s">
        <v>1860</v>
      </c>
      <c r="B1704" s="4"/>
      <c r="C1704" s="81">
        <v>0</v>
      </c>
      <c r="D1704" s="4"/>
    </row>
    <row r="1705" spans="1:4">
      <c r="A1705" s="67" t="s">
        <v>1861</v>
      </c>
      <c r="B1705" s="4">
        <v>-6.2243857870000001</v>
      </c>
      <c r="C1705" s="81">
        <v>47.2</v>
      </c>
      <c r="D1705" s="4">
        <v>-37.509348979999999</v>
      </c>
    </row>
    <row r="1706" spans="1:4">
      <c r="A1706" s="67" t="s">
        <v>1862</v>
      </c>
      <c r="B1706" s="4">
        <v>-5.6907706290000002</v>
      </c>
      <c r="C1706" s="81">
        <v>15.8</v>
      </c>
      <c r="D1706" s="4">
        <v>-33.911212110000001</v>
      </c>
    </row>
    <row r="1707" spans="1:4">
      <c r="A1707" s="67" t="s">
        <v>1863</v>
      </c>
      <c r="B1707" s="4"/>
      <c r="C1707" s="81">
        <v>1</v>
      </c>
      <c r="D1707" s="4"/>
    </row>
    <row r="1708" spans="1:4">
      <c r="A1708" s="67" t="s">
        <v>1864</v>
      </c>
      <c r="B1708" s="4"/>
      <c r="C1708" s="81">
        <v>0</v>
      </c>
      <c r="D1708" s="4"/>
    </row>
    <row r="1709" spans="1:4">
      <c r="A1709" s="67" t="s">
        <v>1865</v>
      </c>
      <c r="B1709" s="4">
        <v>-5.901574353</v>
      </c>
      <c r="C1709" s="81">
        <v>17.600000000000001</v>
      </c>
      <c r="D1709" s="4">
        <v>-35.27080059</v>
      </c>
    </row>
    <row r="1710" spans="1:4">
      <c r="A1710" s="67" t="s">
        <v>1866</v>
      </c>
      <c r="B1710" s="4">
        <v>-6.8803371520000001</v>
      </c>
      <c r="C1710" s="81">
        <v>25.4</v>
      </c>
      <c r="D1710" s="4">
        <v>-46.556854100000002</v>
      </c>
    </row>
    <row r="1711" spans="1:4">
      <c r="A1711" s="67" t="s">
        <v>1867</v>
      </c>
      <c r="B1711" s="4"/>
      <c r="C1711" s="81">
        <v>0</v>
      </c>
      <c r="D1711" s="4"/>
    </row>
    <row r="1712" spans="1:4">
      <c r="A1712" s="67" t="s">
        <v>1868</v>
      </c>
      <c r="B1712" s="4"/>
      <c r="C1712" s="81">
        <v>0</v>
      </c>
      <c r="D1712" s="4"/>
    </row>
    <row r="1713" spans="1:4">
      <c r="A1713" s="67" t="s">
        <v>1869</v>
      </c>
      <c r="B1713" s="4"/>
      <c r="C1713" s="81">
        <v>1.2</v>
      </c>
      <c r="D1713" s="4"/>
    </row>
    <row r="1714" spans="1:4">
      <c r="A1714" s="67" t="s">
        <v>1870</v>
      </c>
      <c r="B1714" s="4">
        <v>-8.6790325460000002</v>
      </c>
      <c r="C1714" s="81">
        <v>4.5999999999999996</v>
      </c>
      <c r="D1714" s="4">
        <v>-61.086629619999997</v>
      </c>
    </row>
    <row r="1715" spans="1:4">
      <c r="A1715" s="67" t="s">
        <v>1871</v>
      </c>
      <c r="B1715" s="4">
        <v>-7.7309241289999999</v>
      </c>
      <c r="C1715" s="81">
        <v>11.2</v>
      </c>
      <c r="D1715" s="4">
        <v>-53.366512669999999</v>
      </c>
    </row>
    <row r="1716" spans="1:4">
      <c r="A1716" s="67" t="s">
        <v>1872</v>
      </c>
      <c r="B1716" s="4">
        <v>-6.4654730359999997</v>
      </c>
      <c r="C1716" s="81">
        <v>12.6</v>
      </c>
      <c r="D1716" s="4">
        <v>-39.970630870000001</v>
      </c>
    </row>
    <row r="1717" spans="1:4">
      <c r="A1717" s="67" t="s">
        <v>1873</v>
      </c>
      <c r="B1717" s="4">
        <v>-6.5076562290000002</v>
      </c>
      <c r="C1717" s="81">
        <v>31</v>
      </c>
      <c r="D1717" s="4">
        <v>-39.432465290000003</v>
      </c>
    </row>
    <row r="1718" spans="1:4">
      <c r="A1718" s="67" t="s">
        <v>1874</v>
      </c>
      <c r="B1718" s="4">
        <v>-8.9211041699999996</v>
      </c>
      <c r="C1718" s="81">
        <v>13.2</v>
      </c>
      <c r="D1718" s="4">
        <v>-64.24797615</v>
      </c>
    </row>
    <row r="1719" spans="1:4">
      <c r="A1719" s="67" t="s">
        <v>1875</v>
      </c>
      <c r="B1719" s="4">
        <v>-8.9775942999999998</v>
      </c>
      <c r="C1719" s="81">
        <v>3.2</v>
      </c>
      <c r="D1719" s="4">
        <v>-64.341746799999996</v>
      </c>
    </row>
    <row r="1720" spans="1:4">
      <c r="A1720" s="67" t="s">
        <v>1876</v>
      </c>
      <c r="B1720" s="4">
        <v>-8.1494253899999993</v>
      </c>
      <c r="C1720" s="81">
        <v>1.6</v>
      </c>
      <c r="D1720" s="4">
        <v>-56.753631390000002</v>
      </c>
    </row>
    <row r="1721" spans="1:4">
      <c r="A1721" s="67" t="s">
        <v>1877</v>
      </c>
      <c r="B1721" s="4">
        <v>-11.723005000000001</v>
      </c>
      <c r="C1721" s="81">
        <v>8</v>
      </c>
      <c r="D1721" s="4">
        <v>-87.252308999999997</v>
      </c>
    </row>
    <row r="1722" spans="1:4">
      <c r="A1722" s="67" t="s">
        <v>1878</v>
      </c>
      <c r="B1722" s="4">
        <v>-12.104258229999999</v>
      </c>
      <c r="C1722" s="81">
        <v>18.399999999999999</v>
      </c>
      <c r="D1722" s="4">
        <v>-84.454564039999994</v>
      </c>
    </row>
    <row r="1723" spans="1:4">
      <c r="A1723" s="67" t="s">
        <v>1879</v>
      </c>
      <c r="B1723" s="4">
        <v>-11.16483382</v>
      </c>
      <c r="C1723" s="81">
        <v>69.8</v>
      </c>
      <c r="D1723" s="4">
        <v>-75.764499430000001</v>
      </c>
    </row>
    <row r="1724" spans="1:4">
      <c r="A1724" s="67" t="s">
        <v>1880</v>
      </c>
      <c r="B1724" s="4">
        <v>-12.05996201</v>
      </c>
      <c r="C1724" s="81">
        <v>4</v>
      </c>
      <c r="D1724" s="4">
        <v>-84.740922819999994</v>
      </c>
    </row>
    <row r="1725" spans="1:4">
      <c r="A1725" s="67" t="s">
        <v>1881</v>
      </c>
      <c r="B1725" s="4">
        <v>-17.3187593</v>
      </c>
      <c r="C1725" s="81">
        <v>25.4</v>
      </c>
      <c r="D1725" s="4">
        <v>-125.86380680000001</v>
      </c>
    </row>
    <row r="1726" spans="1:4">
      <c r="A1726" s="67" t="s">
        <v>1882</v>
      </c>
      <c r="B1726" s="4">
        <v>-15.678754140000001</v>
      </c>
      <c r="C1726" s="81">
        <v>25.6</v>
      </c>
      <c r="D1726" s="4">
        <v>-112.7136624</v>
      </c>
    </row>
    <row r="1727" spans="1:4">
      <c r="A1727" s="67" t="s">
        <v>1883</v>
      </c>
      <c r="B1727" s="4">
        <v>-15.698541799999999</v>
      </c>
      <c r="C1727" s="81">
        <v>1.8</v>
      </c>
      <c r="D1727" s="4">
        <v>-113.4643657</v>
      </c>
    </row>
    <row r="1728" spans="1:4">
      <c r="A1728" s="67" t="s">
        <v>1884</v>
      </c>
      <c r="B1728" s="4">
        <v>-15.89139872</v>
      </c>
      <c r="C1728" s="81">
        <v>3.5</v>
      </c>
      <c r="D1728" s="4">
        <v>-115.6241924</v>
      </c>
    </row>
    <row r="1729" spans="1:4">
      <c r="A1729" s="67" t="s">
        <v>1885</v>
      </c>
      <c r="B1729" s="4"/>
      <c r="C1729" s="81">
        <v>0</v>
      </c>
      <c r="D1729" s="4"/>
    </row>
    <row r="1730" spans="1:4">
      <c r="A1730" s="67" t="s">
        <v>1886</v>
      </c>
      <c r="B1730" s="4">
        <v>-13.383345500000001</v>
      </c>
      <c r="C1730" s="81">
        <v>12.4</v>
      </c>
      <c r="D1730" s="4">
        <v>-94.223666059999999</v>
      </c>
    </row>
    <row r="1731" spans="1:4">
      <c r="A1731" s="67" t="s">
        <v>1887</v>
      </c>
      <c r="B1731" s="4">
        <v>-11.407332390000001</v>
      </c>
      <c r="C1731" s="81">
        <v>15.5</v>
      </c>
      <c r="D1731" s="4">
        <v>-75.756171179999996</v>
      </c>
    </row>
    <row r="1732" spans="1:4">
      <c r="A1732" s="67" t="s">
        <v>1888</v>
      </c>
      <c r="B1732" s="4">
        <v>-11.772589379999999</v>
      </c>
      <c r="C1732" s="81">
        <v>28.2</v>
      </c>
      <c r="D1732" s="4">
        <v>-81.756145889999999</v>
      </c>
    </row>
    <row r="1733" spans="1:4">
      <c r="A1733" s="67" t="s">
        <v>1889</v>
      </c>
      <c r="B1733" s="4">
        <v>-11.38328068</v>
      </c>
      <c r="C1733" s="81">
        <v>19.8</v>
      </c>
      <c r="D1733" s="4">
        <v>-80.143290010000001</v>
      </c>
    </row>
    <row r="1734" spans="1:4">
      <c r="A1734" s="67" t="s">
        <v>1890</v>
      </c>
      <c r="B1734" s="4">
        <v>-12.37955468</v>
      </c>
      <c r="C1734" s="81">
        <v>8</v>
      </c>
      <c r="D1734" s="4">
        <v>-88.970333249999996</v>
      </c>
    </row>
    <row r="1735" spans="1:4">
      <c r="A1735" s="67" t="s">
        <v>1891</v>
      </c>
      <c r="B1735" s="4"/>
      <c r="C1735" s="81">
        <v>0</v>
      </c>
      <c r="D1735" s="4"/>
    </row>
    <row r="1736" spans="1:4">
      <c r="A1736" s="67" t="s">
        <v>1892</v>
      </c>
      <c r="B1736" s="4">
        <v>-9.9417643330000001</v>
      </c>
      <c r="C1736" s="81">
        <v>5</v>
      </c>
      <c r="D1736" s="4">
        <v>-68.036253250000001</v>
      </c>
    </row>
    <row r="1737" spans="1:4">
      <c r="A1737" s="67" t="s">
        <v>1893</v>
      </c>
      <c r="B1737" s="4"/>
      <c r="C1737" s="81">
        <v>1</v>
      </c>
      <c r="D1737" s="4"/>
    </row>
    <row r="1738" spans="1:4">
      <c r="A1738" s="67" t="s">
        <v>1894</v>
      </c>
      <c r="B1738" s="4"/>
      <c r="C1738" s="81">
        <v>0</v>
      </c>
      <c r="D1738" s="4"/>
    </row>
    <row r="1739" spans="1:4">
      <c r="A1739" s="67" t="s">
        <v>1895</v>
      </c>
      <c r="B1739" s="4"/>
      <c r="C1739" s="81">
        <v>0</v>
      </c>
      <c r="D1739" s="4"/>
    </row>
    <row r="1740" spans="1:4">
      <c r="A1740" s="67" t="s">
        <v>1896</v>
      </c>
      <c r="B1740" s="4">
        <v>-6.3656679690000004</v>
      </c>
      <c r="C1740" s="81">
        <v>5</v>
      </c>
      <c r="D1740" s="4">
        <v>-41.270179110000001</v>
      </c>
    </row>
    <row r="1741" spans="1:4">
      <c r="A1741" s="67" t="s">
        <v>1897</v>
      </c>
      <c r="B1741" s="4">
        <v>-8.5837713119999997</v>
      </c>
      <c r="C1741" s="81">
        <v>27.2</v>
      </c>
      <c r="D1741" s="4">
        <v>-57.063031359999997</v>
      </c>
    </row>
    <row r="1742" spans="1:4">
      <c r="A1742" s="67" t="s">
        <v>1898</v>
      </c>
      <c r="B1742" s="4">
        <v>-4.1442882179999998</v>
      </c>
      <c r="C1742" s="81">
        <v>5</v>
      </c>
      <c r="D1742" s="4">
        <v>-22.013779979999999</v>
      </c>
    </row>
    <row r="1743" spans="1:4">
      <c r="A1743" s="67" t="s">
        <v>1899</v>
      </c>
      <c r="B1743" s="4"/>
      <c r="C1743" s="81">
        <v>0</v>
      </c>
      <c r="D1743" s="4"/>
    </row>
    <row r="1744" spans="1:4">
      <c r="A1744" s="67" t="s">
        <v>1900</v>
      </c>
      <c r="B1744" s="4">
        <v>-4.7367493810000001</v>
      </c>
      <c r="C1744" s="81">
        <v>3</v>
      </c>
      <c r="D1744" s="4">
        <v>-28.35609474</v>
      </c>
    </row>
    <row r="1745" spans="1:4">
      <c r="A1745" s="67" t="s">
        <v>1901</v>
      </c>
      <c r="B1745" s="4">
        <v>-6.8384243720000004</v>
      </c>
      <c r="C1745" s="81">
        <v>15</v>
      </c>
      <c r="D1745" s="4">
        <v>-39.701811829999997</v>
      </c>
    </row>
    <row r="1746" spans="1:4">
      <c r="A1746" s="67" t="s">
        <v>1902</v>
      </c>
      <c r="B1746" s="4"/>
      <c r="C1746" s="81">
        <v>0</v>
      </c>
      <c r="D1746" s="4"/>
    </row>
    <row r="1747" spans="1:4">
      <c r="A1747" s="67" t="s">
        <v>1903</v>
      </c>
      <c r="B1747" s="4"/>
      <c r="C1747" s="81">
        <v>1.4</v>
      </c>
      <c r="D1747" s="4"/>
    </row>
    <row r="1748" spans="1:4">
      <c r="A1748" s="67" t="s">
        <v>1904</v>
      </c>
      <c r="B1748" s="4">
        <v>-5.0852293450000001</v>
      </c>
      <c r="C1748" s="81">
        <v>14.6</v>
      </c>
      <c r="D1748" s="4">
        <v>-25.957755049999999</v>
      </c>
    </row>
    <row r="1749" spans="1:4">
      <c r="A1749" s="67" t="s">
        <v>1905</v>
      </c>
      <c r="B1749" s="4"/>
      <c r="C1749" s="81">
        <v>0</v>
      </c>
      <c r="D1749" s="4"/>
    </row>
    <row r="1750" spans="1:4">
      <c r="A1750" s="67" t="s">
        <v>1906</v>
      </c>
      <c r="B1750" s="4">
        <v>-7.6196239300000004</v>
      </c>
      <c r="C1750" s="81">
        <v>45.3</v>
      </c>
      <c r="D1750" s="4">
        <v>-50.65509642</v>
      </c>
    </row>
    <row r="1751" spans="1:4">
      <c r="A1751" s="67" t="s">
        <v>1907</v>
      </c>
      <c r="B1751" s="4">
        <v>-10.79307015</v>
      </c>
      <c r="C1751" s="81">
        <v>17</v>
      </c>
      <c r="D1751" s="4">
        <v>-76.678146949999999</v>
      </c>
    </row>
    <row r="1752" spans="1:4">
      <c r="A1752" s="67" t="s">
        <v>1908</v>
      </c>
      <c r="B1752" s="4"/>
      <c r="C1752" s="81">
        <v>0.4</v>
      </c>
      <c r="D1752" s="4"/>
    </row>
    <row r="1753" spans="1:4">
      <c r="A1753" s="67" t="s">
        <v>1909</v>
      </c>
      <c r="B1753" s="4">
        <v>-8.4114437619999993</v>
      </c>
      <c r="C1753" s="81">
        <v>2</v>
      </c>
      <c r="D1753" s="4">
        <v>-58.986086649999997</v>
      </c>
    </row>
    <row r="1754" spans="1:4">
      <c r="A1754" s="67" t="s">
        <v>1910</v>
      </c>
      <c r="B1754" s="4"/>
      <c r="C1754" s="81">
        <v>0</v>
      </c>
      <c r="D1754" s="4"/>
    </row>
    <row r="1755" spans="1:4">
      <c r="A1755" s="67" t="s">
        <v>1911</v>
      </c>
      <c r="B1755" s="4">
        <v>-3.7092170740000001</v>
      </c>
      <c r="C1755" s="81">
        <v>4</v>
      </c>
      <c r="D1755" s="4">
        <v>-21.940711520000001</v>
      </c>
    </row>
    <row r="1756" spans="1:4">
      <c r="A1756" s="67" t="s">
        <v>1912</v>
      </c>
      <c r="B1756" s="4"/>
      <c r="C1756" s="81">
        <v>0</v>
      </c>
      <c r="D1756" s="4"/>
    </row>
    <row r="1757" spans="1:4">
      <c r="A1757" s="67" t="s">
        <v>1913</v>
      </c>
      <c r="B1757" s="4">
        <v>-8.0996589439999997</v>
      </c>
      <c r="C1757" s="81">
        <v>47.7</v>
      </c>
      <c r="D1757" s="4">
        <v>-54.033952050000003</v>
      </c>
    </row>
    <row r="1758" spans="1:4">
      <c r="A1758" s="67" t="s">
        <v>1914</v>
      </c>
      <c r="B1758" s="4"/>
      <c r="C1758" s="81">
        <v>0</v>
      </c>
      <c r="D1758" s="4"/>
    </row>
    <row r="1759" spans="1:4">
      <c r="A1759" s="67" t="s">
        <v>1915</v>
      </c>
      <c r="B1759" s="4"/>
      <c r="C1759" s="81">
        <v>1.5</v>
      </c>
      <c r="D1759" s="4"/>
    </row>
    <row r="1760" spans="1:4">
      <c r="A1760" s="67" t="s">
        <v>1916</v>
      </c>
      <c r="B1760" s="4">
        <v>-5.9430185699999996</v>
      </c>
      <c r="C1760" s="81">
        <v>7</v>
      </c>
      <c r="D1760" s="4">
        <v>-37.40580628</v>
      </c>
    </row>
    <row r="1761" spans="1:4">
      <c r="A1761" s="67" t="s">
        <v>1917</v>
      </c>
      <c r="B1761" s="4">
        <v>-7.9906692100000001</v>
      </c>
      <c r="C1761" s="81">
        <v>67.3</v>
      </c>
      <c r="D1761" s="4">
        <v>-50.44810751</v>
      </c>
    </row>
    <row r="1762" spans="1:4">
      <c r="A1762" s="67" t="s">
        <v>1918</v>
      </c>
      <c r="B1762" s="4">
        <v>-13.007054439999999</v>
      </c>
      <c r="C1762" s="81">
        <v>72.900000000000006</v>
      </c>
      <c r="D1762" s="4">
        <v>-91.327574279999993</v>
      </c>
    </row>
    <row r="1763" spans="1:4">
      <c r="A1763" s="67" t="s">
        <v>1919</v>
      </c>
      <c r="B1763" s="4">
        <v>-12.22558126</v>
      </c>
      <c r="C1763" s="81">
        <v>67.8</v>
      </c>
      <c r="D1763" s="4">
        <v>-82.252601870000007</v>
      </c>
    </row>
    <row r="1764" spans="1:4">
      <c r="A1764" s="67" t="s">
        <v>1920</v>
      </c>
      <c r="B1764" s="4">
        <v>-11.844196500000001</v>
      </c>
      <c r="C1764" s="81">
        <v>35.200000000000003</v>
      </c>
      <c r="D1764" s="4">
        <v>-79.964422069999998</v>
      </c>
    </row>
    <row r="1765" spans="1:4">
      <c r="A1765" s="67" t="s">
        <v>1921</v>
      </c>
      <c r="B1765" s="4"/>
      <c r="C1765" s="81">
        <v>1.4</v>
      </c>
      <c r="D1765" s="4"/>
    </row>
    <row r="1766" spans="1:4">
      <c r="A1766" s="67" t="s">
        <v>1922</v>
      </c>
      <c r="B1766" s="4">
        <v>-7.9890679389999999</v>
      </c>
      <c r="C1766" s="81">
        <v>63</v>
      </c>
      <c r="D1766" s="4">
        <v>-48.604222450000002</v>
      </c>
    </row>
    <row r="1767" spans="1:4">
      <c r="A1767" s="67" t="s">
        <v>1923</v>
      </c>
      <c r="B1767" s="4"/>
      <c r="C1767" s="81">
        <v>0.4</v>
      </c>
      <c r="D1767" s="4"/>
    </row>
    <row r="1768" spans="1:4">
      <c r="A1768" s="67" t="s">
        <v>1924</v>
      </c>
      <c r="B1768" s="4">
        <v>-9.5754845490000005</v>
      </c>
      <c r="C1768" s="81">
        <v>61</v>
      </c>
      <c r="D1768" s="4">
        <v>-61.384732020000001</v>
      </c>
    </row>
    <row r="1769" spans="1:4">
      <c r="A1769" s="67" t="s">
        <v>1925</v>
      </c>
      <c r="B1769" s="4"/>
      <c r="C1769" s="81">
        <v>0</v>
      </c>
      <c r="D1769" s="4"/>
    </row>
    <row r="1770" spans="1:4">
      <c r="A1770" s="67" t="s">
        <v>1926</v>
      </c>
      <c r="B1770" s="4">
        <v>-13.24229837</v>
      </c>
      <c r="C1770" s="81">
        <v>72.3</v>
      </c>
      <c r="D1770" s="4">
        <v>-90.069600789999996</v>
      </c>
    </row>
    <row r="1771" spans="1:4">
      <c r="A1771" s="67" t="s">
        <v>1927</v>
      </c>
      <c r="B1771" s="4"/>
      <c r="C1771" s="81">
        <v>0</v>
      </c>
      <c r="D1771" s="4"/>
    </row>
    <row r="1772" spans="1:4">
      <c r="A1772" s="67" t="s">
        <v>1928</v>
      </c>
      <c r="B1772" s="4">
        <v>-8.6234166729999995</v>
      </c>
      <c r="C1772" s="81">
        <v>8.1</v>
      </c>
      <c r="D1772" s="4">
        <v>-54.939089930000002</v>
      </c>
    </row>
    <row r="1773" spans="1:4">
      <c r="A1773" s="67" t="s">
        <v>1929</v>
      </c>
      <c r="B1773" s="4">
        <v>-6.6284545389999998</v>
      </c>
      <c r="C1773" s="81">
        <v>6.7</v>
      </c>
      <c r="D1773" s="4">
        <v>-40.230419920000003</v>
      </c>
    </row>
    <row r="1774" spans="1:4">
      <c r="A1774" s="67" t="s">
        <v>1930</v>
      </c>
      <c r="B1774" s="4">
        <v>-4.8377222089999998</v>
      </c>
      <c r="C1774" s="81">
        <v>4.9000000000000004</v>
      </c>
      <c r="D1774" s="4">
        <v>-27.68661591</v>
      </c>
    </row>
    <row r="1775" spans="1:4">
      <c r="A1775" s="67" t="s">
        <v>1931</v>
      </c>
      <c r="B1775" s="4">
        <v>-3.1444848329999999</v>
      </c>
      <c r="C1775" s="81">
        <v>6.5</v>
      </c>
      <c r="D1775" s="4">
        <v>-16.358222999999999</v>
      </c>
    </row>
    <row r="1776" spans="1:4">
      <c r="A1776" s="67" t="s">
        <v>1932</v>
      </c>
      <c r="B1776" s="4">
        <v>-3.0433398309999999</v>
      </c>
      <c r="C1776" s="81">
        <v>4.0999999999999996</v>
      </c>
      <c r="D1776" s="4">
        <v>-18.024285160000002</v>
      </c>
    </row>
    <row r="1777" spans="1:4">
      <c r="A1777" s="67" t="s">
        <v>1933</v>
      </c>
      <c r="B1777" s="4"/>
      <c r="C1777" s="81">
        <v>0</v>
      </c>
      <c r="D1777" s="4"/>
    </row>
    <row r="1778" spans="1:4">
      <c r="A1778" s="67" t="s">
        <v>1934</v>
      </c>
      <c r="B1778" s="4">
        <v>-4.7628007800000001</v>
      </c>
      <c r="C1778" s="81">
        <v>13.6</v>
      </c>
      <c r="D1778" s="4">
        <v>-25.279173799999999</v>
      </c>
    </row>
    <row r="1779" spans="1:4">
      <c r="A1779" s="67" t="s">
        <v>1935</v>
      </c>
      <c r="B1779" s="4"/>
      <c r="C1779" s="81">
        <v>0.9</v>
      </c>
      <c r="D1779" s="4">
        <v>-40.531393129999998</v>
      </c>
    </row>
    <row r="1780" spans="1:4">
      <c r="A1780" s="67" t="s">
        <v>1936</v>
      </c>
      <c r="B1780" s="4"/>
      <c r="C1780" s="81">
        <v>0</v>
      </c>
      <c r="D1780" s="4"/>
    </row>
    <row r="1781" spans="1:4">
      <c r="A1781" s="67" t="s">
        <v>1937</v>
      </c>
      <c r="B1781" s="4">
        <v>-7.453727067</v>
      </c>
      <c r="C1781" s="81">
        <v>110.4</v>
      </c>
      <c r="D1781" s="4">
        <v>-45.707499929999997</v>
      </c>
    </row>
    <row r="1782" spans="1:4">
      <c r="A1782" s="67" t="s">
        <v>1938</v>
      </c>
      <c r="B1782" s="4">
        <v>-6.0933383839999999</v>
      </c>
      <c r="C1782" s="81">
        <v>2</v>
      </c>
      <c r="D1782" s="4">
        <v>-38.166633419999997</v>
      </c>
    </row>
    <row r="1783" spans="1:4">
      <c r="A1783" s="67" t="s">
        <v>1939</v>
      </c>
      <c r="B1783" s="4"/>
      <c r="C1783" s="81">
        <v>0</v>
      </c>
      <c r="D1783" s="4"/>
    </row>
    <row r="1784" spans="1:4">
      <c r="A1784" s="67" t="s">
        <v>1940</v>
      </c>
      <c r="B1784" s="4">
        <v>-8.0535399220000006</v>
      </c>
      <c r="C1784" s="81">
        <v>35.200000000000003</v>
      </c>
      <c r="D1784" s="4">
        <v>-50.456517409999996</v>
      </c>
    </row>
    <row r="1785" spans="1:4">
      <c r="A1785" s="67" t="s">
        <v>1941</v>
      </c>
      <c r="B1785" s="4">
        <v>-7.7511099019999996</v>
      </c>
      <c r="C1785" s="81">
        <v>28</v>
      </c>
      <c r="D1785" s="4">
        <v>-48.88669719</v>
      </c>
    </row>
    <row r="1786" spans="1:4">
      <c r="A1786" s="67" t="s">
        <v>1942</v>
      </c>
      <c r="B1786" s="4">
        <v>-7.5412153550000003</v>
      </c>
      <c r="C1786" s="81">
        <v>15.7</v>
      </c>
      <c r="D1786" s="4">
        <v>-45.166916430000001</v>
      </c>
    </row>
    <row r="1787" spans="1:4">
      <c r="A1787" s="67" t="s">
        <v>1943</v>
      </c>
      <c r="B1787" s="4">
        <v>-7.8854147250000004</v>
      </c>
      <c r="C1787" s="81">
        <v>101.8</v>
      </c>
      <c r="D1787" s="4">
        <v>-44.864044100000001</v>
      </c>
    </row>
    <row r="1788" spans="1:4">
      <c r="A1788" s="67" t="s">
        <v>1944</v>
      </c>
      <c r="B1788" s="4">
        <v>-5.5594111819999998</v>
      </c>
      <c r="C1788" s="81">
        <v>5</v>
      </c>
      <c r="D1788" s="4">
        <v>-34.050012289999998</v>
      </c>
    </row>
    <row r="1789" spans="1:4">
      <c r="A1789" s="67" t="s">
        <v>1945</v>
      </c>
      <c r="B1789" s="4"/>
      <c r="C1789" s="81">
        <v>0</v>
      </c>
      <c r="D1789" s="4"/>
    </row>
    <row r="1790" spans="1:4">
      <c r="A1790" s="67" t="s">
        <v>1946</v>
      </c>
      <c r="B1790" s="4"/>
      <c r="C1790" s="81">
        <v>0</v>
      </c>
      <c r="D1790" s="4"/>
    </row>
    <row r="1791" spans="1:4">
      <c r="A1791" s="67" t="s">
        <v>1947</v>
      </c>
      <c r="B1791" s="4">
        <v>-6.6752051310000002</v>
      </c>
      <c r="C1791" s="81">
        <v>1.9</v>
      </c>
      <c r="D1791" s="4">
        <v>-39.744794689999999</v>
      </c>
    </row>
    <row r="1792" spans="1:4">
      <c r="A1792" s="67" t="s">
        <v>1948</v>
      </c>
      <c r="B1792" s="4"/>
      <c r="C1792" s="81">
        <v>0</v>
      </c>
      <c r="D1792" s="4"/>
    </row>
    <row r="1793" spans="1:4">
      <c r="A1793" s="67" t="s">
        <v>1949</v>
      </c>
      <c r="B1793" s="4">
        <v>-6.2547551730000004</v>
      </c>
      <c r="C1793" s="81">
        <v>15.1</v>
      </c>
      <c r="D1793" s="4">
        <v>-35.260300469999997</v>
      </c>
    </row>
    <row r="1794" spans="1:4">
      <c r="A1794" s="67" t="s">
        <v>1950</v>
      </c>
      <c r="B1794" s="4"/>
      <c r="C1794" s="81">
        <v>0.1</v>
      </c>
      <c r="D1794" s="4"/>
    </row>
    <row r="1795" spans="1:4">
      <c r="A1795" s="67" t="s">
        <v>1951</v>
      </c>
      <c r="B1795" s="4">
        <v>-7.8387528299999998</v>
      </c>
      <c r="C1795" s="81">
        <v>20.5</v>
      </c>
      <c r="D1795" s="4">
        <v>-47.974141930000002</v>
      </c>
    </row>
    <row r="1796" spans="1:4">
      <c r="A1796" s="67" t="s">
        <v>1952</v>
      </c>
      <c r="B1796" s="4"/>
      <c r="C1796" s="81">
        <v>0.5</v>
      </c>
      <c r="D1796" s="4"/>
    </row>
    <row r="1797" spans="1:4">
      <c r="A1797" s="67" t="s">
        <v>1953</v>
      </c>
      <c r="B1797" s="4"/>
      <c r="C1797" s="81">
        <v>0</v>
      </c>
      <c r="D1797" s="4"/>
    </row>
    <row r="1798" spans="1:4">
      <c r="A1798" s="67" t="s">
        <v>1954</v>
      </c>
      <c r="B1798" s="4"/>
      <c r="C1798" s="81">
        <v>0</v>
      </c>
      <c r="D1798" s="4"/>
    </row>
    <row r="1799" spans="1:4">
      <c r="A1799" s="67" t="s">
        <v>1955</v>
      </c>
      <c r="B1799" s="4">
        <v>-7.0404860019999997</v>
      </c>
      <c r="C1799" s="81">
        <v>18.8</v>
      </c>
      <c r="D1799" s="4">
        <v>-45.420108810000002</v>
      </c>
    </row>
    <row r="1800" spans="1:4">
      <c r="A1800" s="67" t="s">
        <v>1956</v>
      </c>
      <c r="B1800" s="4">
        <v>-10.5613396</v>
      </c>
      <c r="C1800" s="81">
        <v>41.5</v>
      </c>
      <c r="D1800" s="4">
        <v>-72.124870670000007</v>
      </c>
    </row>
    <row r="1801" spans="1:4">
      <c r="A1801" s="67" t="s">
        <v>1957</v>
      </c>
      <c r="B1801" s="4">
        <v>-9.4856479270000005</v>
      </c>
      <c r="C1801" s="81">
        <v>14.6</v>
      </c>
      <c r="D1801" s="4">
        <v>-62.523303490000004</v>
      </c>
    </row>
    <row r="1802" spans="1:4">
      <c r="A1802" s="67" t="s">
        <v>1958</v>
      </c>
      <c r="B1802" s="4">
        <v>-10.69728087</v>
      </c>
      <c r="C1802" s="81">
        <v>102.8</v>
      </c>
      <c r="D1802" s="4">
        <v>-71.223336140000001</v>
      </c>
    </row>
    <row r="1803" spans="1:4">
      <c r="A1803" s="67" t="s">
        <v>1959</v>
      </c>
      <c r="B1803" s="4">
        <v>-11.14236028</v>
      </c>
      <c r="C1803" s="81">
        <v>26.6</v>
      </c>
      <c r="D1803" s="4">
        <v>-74.572851349999993</v>
      </c>
    </row>
    <row r="1804" spans="1:4">
      <c r="A1804" s="67" t="s">
        <v>1960</v>
      </c>
      <c r="B1804" s="4">
        <v>-13.80945384</v>
      </c>
      <c r="C1804" s="81">
        <v>37.299999999999997</v>
      </c>
      <c r="D1804" s="4">
        <v>-95.014962229999995</v>
      </c>
    </row>
    <row r="1805" spans="1:4">
      <c r="A1805" s="67" t="s">
        <v>1961</v>
      </c>
      <c r="B1805" s="4"/>
      <c r="C1805" s="81">
        <v>0</v>
      </c>
      <c r="D1805" s="4"/>
    </row>
    <row r="1806" spans="1:4">
      <c r="A1806" s="67" t="s">
        <v>1962</v>
      </c>
      <c r="B1806" s="4"/>
      <c r="C1806" s="81">
        <v>0</v>
      </c>
      <c r="D1806" s="4"/>
    </row>
    <row r="1807" spans="1:4">
      <c r="A1807" s="67" t="s">
        <v>1963</v>
      </c>
      <c r="B1807" s="4">
        <v>-10.424673800000001</v>
      </c>
      <c r="C1807" s="81">
        <v>43.6</v>
      </c>
      <c r="D1807" s="4">
        <v>-67.509420230000003</v>
      </c>
    </row>
    <row r="1808" spans="1:4">
      <c r="A1808" s="67" t="s">
        <v>1964</v>
      </c>
      <c r="B1808" s="4">
        <v>-12.158229820000001</v>
      </c>
      <c r="C1808" s="81">
        <v>6.1</v>
      </c>
      <c r="D1808" s="4">
        <v>-84.773039030000007</v>
      </c>
    </row>
    <row r="1809" spans="1:4">
      <c r="A1809" s="67" t="s">
        <v>1965</v>
      </c>
      <c r="B1809" s="4">
        <v>-10.77810274</v>
      </c>
      <c r="C1809" s="81">
        <v>4.4000000000000004</v>
      </c>
      <c r="D1809" s="4">
        <v>-74.189241199999998</v>
      </c>
    </row>
    <row r="1810" spans="1:4">
      <c r="A1810" s="67" t="s">
        <v>1966</v>
      </c>
      <c r="B1810" s="4"/>
      <c r="C1810" s="81">
        <v>0</v>
      </c>
      <c r="D1810" s="4"/>
    </row>
    <row r="1811" spans="1:4">
      <c r="A1811" s="67" t="s">
        <v>1967</v>
      </c>
      <c r="B1811" s="4">
        <v>-7.9355808799999998</v>
      </c>
      <c r="C1811" s="81">
        <v>20.399999999999999</v>
      </c>
      <c r="D1811" s="4">
        <v>-47.774606650000003</v>
      </c>
    </row>
    <row r="1812" spans="1:4">
      <c r="A1812" s="67" t="s">
        <v>1968</v>
      </c>
      <c r="B1812" s="4"/>
      <c r="C1812" s="81">
        <v>0</v>
      </c>
      <c r="D1812" s="4"/>
    </row>
    <row r="1813" spans="1:4">
      <c r="A1813" s="67" t="s">
        <v>1969</v>
      </c>
      <c r="B1813" s="4"/>
      <c r="C1813" s="81">
        <v>4</v>
      </c>
      <c r="D1813" s="4"/>
    </row>
    <row r="1814" spans="1:4">
      <c r="A1814" s="67" t="s">
        <v>1970</v>
      </c>
      <c r="B1814" s="4"/>
      <c r="C1814" s="81">
        <v>0</v>
      </c>
      <c r="D1814" s="4"/>
    </row>
    <row r="1815" spans="1:4">
      <c r="A1815" s="67" t="s">
        <v>1971</v>
      </c>
      <c r="B1815" s="4"/>
      <c r="C1815" s="81">
        <v>0</v>
      </c>
      <c r="D1815" s="4"/>
    </row>
    <row r="1816" spans="1:4">
      <c r="A1816" s="67" t="s">
        <v>1972</v>
      </c>
      <c r="B1816" s="4"/>
      <c r="C1816" s="81">
        <v>0</v>
      </c>
      <c r="D1816" s="4"/>
    </row>
    <row r="1817" spans="1:4">
      <c r="A1817" s="67" t="s">
        <v>1973</v>
      </c>
      <c r="B1817" s="4"/>
      <c r="C1817" s="81">
        <v>0</v>
      </c>
      <c r="D1817" s="4"/>
    </row>
    <row r="1818" spans="1:4">
      <c r="A1818" s="67" t="s">
        <v>1974</v>
      </c>
      <c r="B1818" s="4"/>
      <c r="C1818" s="81">
        <v>0</v>
      </c>
      <c r="D1818" s="4"/>
    </row>
    <row r="1819" spans="1:4">
      <c r="A1819" s="67" t="s">
        <v>1975</v>
      </c>
      <c r="B1819" s="4"/>
      <c r="C1819" s="81">
        <v>0</v>
      </c>
      <c r="D1819" s="4"/>
    </row>
    <row r="1820" spans="1:4">
      <c r="A1820" s="67" t="s">
        <v>1976</v>
      </c>
      <c r="B1820" s="4">
        <v>-3.9145402929999999</v>
      </c>
      <c r="C1820" s="81">
        <v>5.0999999999999996</v>
      </c>
      <c r="D1820" s="4">
        <v>-20.429010600000002</v>
      </c>
    </row>
    <row r="1821" spans="1:4">
      <c r="A1821" s="67" t="s">
        <v>1977</v>
      </c>
      <c r="B1821" s="4"/>
      <c r="C1821" s="81">
        <v>0</v>
      </c>
      <c r="D1821" s="4"/>
    </row>
    <row r="1822" spans="1:4">
      <c r="A1822" s="67" t="s">
        <v>1978</v>
      </c>
      <c r="B1822" s="4"/>
      <c r="C1822" s="81">
        <v>0.2</v>
      </c>
      <c r="D1822" s="4"/>
    </row>
    <row r="1823" spans="1:4">
      <c r="A1823" s="67" t="s">
        <v>1979</v>
      </c>
      <c r="B1823" s="4"/>
      <c r="C1823" s="81">
        <v>1</v>
      </c>
      <c r="D1823" s="4"/>
    </row>
    <row r="1824" spans="1:4">
      <c r="A1824" s="67" t="s">
        <v>1980</v>
      </c>
      <c r="B1824" s="4">
        <v>-4.399354539</v>
      </c>
      <c r="C1824" s="81">
        <v>19.100000000000001</v>
      </c>
      <c r="D1824" s="4">
        <v>-24.363404769999999</v>
      </c>
    </row>
    <row r="1825" spans="1:4">
      <c r="A1825" s="67" t="s">
        <v>1981</v>
      </c>
      <c r="B1825" s="4">
        <v>-4.8161192990000004</v>
      </c>
      <c r="C1825" s="81">
        <v>12.9</v>
      </c>
      <c r="D1825" s="4">
        <v>-26.907519109999999</v>
      </c>
    </row>
    <row r="1826" spans="1:4">
      <c r="A1826" s="67" t="s">
        <v>1982</v>
      </c>
      <c r="B1826" s="4"/>
      <c r="C1826" s="81">
        <v>1</v>
      </c>
      <c r="D1826" s="4"/>
    </row>
    <row r="1827" spans="1:4">
      <c r="A1827" s="67" t="s">
        <v>1983</v>
      </c>
      <c r="B1827" s="4">
        <v>-10.78779424</v>
      </c>
      <c r="C1827" s="81">
        <v>5.7</v>
      </c>
      <c r="D1827" s="4">
        <v>-75.412732430000005</v>
      </c>
    </row>
    <row r="1828" spans="1:4">
      <c r="A1828" s="67" t="s">
        <v>1984</v>
      </c>
      <c r="B1828" s="4">
        <v>-10.162742809999999</v>
      </c>
      <c r="C1828" s="81">
        <v>30.8</v>
      </c>
      <c r="D1828" s="4">
        <v>-72.004330370000005</v>
      </c>
    </row>
    <row r="1829" spans="1:4">
      <c r="A1829" s="67" t="s">
        <v>1985</v>
      </c>
      <c r="B1829" s="4"/>
      <c r="C1829" s="81">
        <v>0</v>
      </c>
      <c r="D1829" s="4"/>
    </row>
    <row r="1830" spans="1:4">
      <c r="A1830" s="67" t="s">
        <v>1986</v>
      </c>
      <c r="B1830" s="4">
        <v>-7.1263378560000001</v>
      </c>
      <c r="C1830" s="81">
        <v>2</v>
      </c>
      <c r="D1830" s="4">
        <v>-51.923944689999999</v>
      </c>
    </row>
    <row r="1831" spans="1:4">
      <c r="A1831" s="67" t="s">
        <v>1987</v>
      </c>
      <c r="B1831" s="4">
        <v>-5.4011957949999996</v>
      </c>
      <c r="C1831" s="81">
        <v>3.2</v>
      </c>
      <c r="D1831" s="4">
        <v>-35.11307764</v>
      </c>
    </row>
    <row r="1832" spans="1:4">
      <c r="A1832" s="67" t="s">
        <v>1988</v>
      </c>
      <c r="B1832" s="4">
        <v>-7.8329098869999996</v>
      </c>
      <c r="C1832" s="81">
        <v>19</v>
      </c>
      <c r="D1832" s="4">
        <v>-52.850689590000002</v>
      </c>
    </row>
    <row r="1833" spans="1:4">
      <c r="A1833" s="67" t="s">
        <v>1989</v>
      </c>
      <c r="B1833" s="4"/>
      <c r="C1833" s="81">
        <v>0</v>
      </c>
      <c r="D1833" s="4"/>
    </row>
    <row r="1834" spans="1:4">
      <c r="A1834" s="67" t="s">
        <v>1990</v>
      </c>
      <c r="B1834" s="4"/>
      <c r="C1834" s="81">
        <v>0</v>
      </c>
      <c r="D1834" s="4"/>
    </row>
    <row r="1835" spans="1:4">
      <c r="A1835" s="67" t="s">
        <v>1991</v>
      </c>
      <c r="B1835" s="4"/>
      <c r="C1835" s="81">
        <v>0</v>
      </c>
      <c r="D1835" s="4"/>
    </row>
    <row r="1836" spans="1:4">
      <c r="A1836" s="67" t="s">
        <v>1992</v>
      </c>
      <c r="B1836" s="4"/>
      <c r="C1836" s="81">
        <v>0</v>
      </c>
      <c r="D1836" s="4"/>
    </row>
    <row r="1837" spans="1:4">
      <c r="A1837" s="67" t="s">
        <v>1993</v>
      </c>
      <c r="B1837" s="4"/>
      <c r="C1837" s="81">
        <v>0</v>
      </c>
      <c r="D1837" s="4"/>
    </row>
    <row r="1838" spans="1:4">
      <c r="A1838" s="67" t="s">
        <v>1994</v>
      </c>
      <c r="B1838" s="4"/>
      <c r="C1838" s="81">
        <v>0</v>
      </c>
      <c r="D1838" s="4"/>
    </row>
    <row r="1839" spans="1:4">
      <c r="A1839" s="67" t="s">
        <v>1995</v>
      </c>
      <c r="B1839" s="4">
        <v>-2.4417785209999998</v>
      </c>
      <c r="C1839" s="81">
        <v>5</v>
      </c>
      <c r="D1839" s="4">
        <v>-11.582569700000001</v>
      </c>
    </row>
    <row r="1840" spans="1:4">
      <c r="A1840" s="67" t="s">
        <v>1996</v>
      </c>
      <c r="B1840" s="4">
        <v>-3.3030719240000002</v>
      </c>
      <c r="C1840" s="81">
        <v>14.5</v>
      </c>
      <c r="D1840" s="4">
        <v>-17.352496089999999</v>
      </c>
    </row>
    <row r="1841" spans="1:4">
      <c r="A1841" s="67" t="s">
        <v>1997</v>
      </c>
      <c r="B1841" s="4"/>
      <c r="C1841" s="81">
        <v>0</v>
      </c>
      <c r="D1841" s="4"/>
    </row>
    <row r="1842" spans="1:4">
      <c r="A1842" s="67" t="s">
        <v>1998</v>
      </c>
      <c r="B1842" s="4">
        <v>-5.5291533130000001</v>
      </c>
      <c r="C1842" s="81">
        <v>7</v>
      </c>
      <c r="D1842" s="4">
        <v>-31.543461799999999</v>
      </c>
    </row>
    <row r="1843" spans="1:4">
      <c r="A1843" s="67" t="s">
        <v>1999</v>
      </c>
      <c r="B1843" s="4">
        <v>-5.8273819500000004</v>
      </c>
      <c r="C1843" s="81">
        <v>16.8</v>
      </c>
      <c r="D1843" s="4">
        <v>-31.791006790000001</v>
      </c>
    </row>
    <row r="1844" spans="1:4">
      <c r="A1844" s="67" t="s">
        <v>2000</v>
      </c>
      <c r="B1844" s="4">
        <v>-5.1769934820000003</v>
      </c>
      <c r="C1844" s="81">
        <v>2.8</v>
      </c>
      <c r="D1844" s="4">
        <v>-36.201205080000001</v>
      </c>
    </row>
    <row r="1845" spans="1:4">
      <c r="A1845" s="67" t="s">
        <v>2001</v>
      </c>
      <c r="B1845" s="4"/>
      <c r="C1845" s="81">
        <v>0</v>
      </c>
      <c r="D1845" s="4"/>
    </row>
    <row r="1846" spans="1:4">
      <c r="A1846" s="67" t="s">
        <v>2002</v>
      </c>
      <c r="B1846" s="4"/>
      <c r="C1846" s="81">
        <v>0</v>
      </c>
      <c r="D1846" s="4"/>
    </row>
    <row r="1847" spans="1:4">
      <c r="A1847" s="67" t="s">
        <v>2003</v>
      </c>
      <c r="B1847" s="4">
        <v>-6.0433424569999996</v>
      </c>
      <c r="C1847" s="81">
        <v>5</v>
      </c>
      <c r="D1847" s="4">
        <v>-38.616018699999998</v>
      </c>
    </row>
    <row r="1848" spans="1:4">
      <c r="A1848" s="67" t="s">
        <v>2004</v>
      </c>
      <c r="B1848" s="4"/>
      <c r="C1848" s="81">
        <v>0</v>
      </c>
      <c r="D1848" s="4"/>
    </row>
    <row r="1849" spans="1:4">
      <c r="A1849" s="67" t="s">
        <v>2005</v>
      </c>
      <c r="B1849" s="4"/>
      <c r="C1849" s="81">
        <v>0</v>
      </c>
      <c r="D1849" s="4"/>
    </row>
    <row r="1850" spans="1:4">
      <c r="A1850" s="67" t="s">
        <v>2006</v>
      </c>
      <c r="B1850" s="4">
        <v>-6.5622176860000003</v>
      </c>
      <c r="C1850" s="81">
        <v>12</v>
      </c>
      <c r="D1850" s="4">
        <v>-37.669805480000001</v>
      </c>
    </row>
    <row r="1851" spans="1:4">
      <c r="A1851" s="67" t="s">
        <v>2007</v>
      </c>
      <c r="B1851" s="4"/>
      <c r="C1851" s="81">
        <v>0</v>
      </c>
      <c r="D1851" s="4"/>
    </row>
    <row r="1852" spans="1:4">
      <c r="A1852" s="67" t="s">
        <v>2008</v>
      </c>
      <c r="B1852" s="4"/>
      <c r="C1852" s="81">
        <v>0</v>
      </c>
      <c r="D1852" s="4"/>
    </row>
    <row r="1853" spans="1:4">
      <c r="A1853" s="67" t="s">
        <v>2009</v>
      </c>
      <c r="B1853" s="4">
        <v>-4.7056070229999998</v>
      </c>
      <c r="C1853" s="81">
        <v>15.5</v>
      </c>
      <c r="D1853" s="4">
        <v>-27.122533799999999</v>
      </c>
    </row>
    <row r="1854" spans="1:4">
      <c r="A1854" s="67" t="s">
        <v>2010</v>
      </c>
      <c r="B1854" s="4"/>
      <c r="C1854" s="81">
        <v>0</v>
      </c>
      <c r="D1854" s="4"/>
    </row>
    <row r="1855" spans="1:4">
      <c r="A1855" s="67" t="s">
        <v>2011</v>
      </c>
      <c r="B1855" s="4"/>
      <c r="C1855" s="81">
        <v>0</v>
      </c>
      <c r="D1855" s="4"/>
    </row>
    <row r="1856" spans="1:4">
      <c r="A1856" s="67" t="s">
        <v>2012</v>
      </c>
      <c r="B1856" s="4"/>
      <c r="C1856" s="81">
        <v>0</v>
      </c>
      <c r="D1856" s="4"/>
    </row>
    <row r="1857" spans="1:4">
      <c r="A1857" s="67" t="s">
        <v>2013</v>
      </c>
      <c r="B1857" s="4"/>
      <c r="C1857" s="81">
        <v>0</v>
      </c>
      <c r="D1857" s="4"/>
    </row>
    <row r="1858" spans="1:4">
      <c r="A1858" s="67" t="s">
        <v>2014</v>
      </c>
      <c r="B1858" s="4"/>
      <c r="C1858" s="81">
        <v>0</v>
      </c>
      <c r="D1858" s="4"/>
    </row>
    <row r="1859" spans="1:4">
      <c r="A1859" s="67" t="s">
        <v>2015</v>
      </c>
      <c r="B1859" s="4"/>
      <c r="C1859" s="81">
        <v>0</v>
      </c>
      <c r="D1859" s="4"/>
    </row>
    <row r="1860" spans="1:4">
      <c r="A1860" s="67" t="s">
        <v>2016</v>
      </c>
      <c r="B1860" s="4"/>
      <c r="C1860" s="81">
        <v>0</v>
      </c>
      <c r="D1860" s="4"/>
    </row>
    <row r="1861" spans="1:4">
      <c r="A1861" s="67" t="s">
        <v>2017</v>
      </c>
      <c r="B1861" s="4"/>
      <c r="C1861" s="81">
        <v>0</v>
      </c>
      <c r="D1861" s="4"/>
    </row>
    <row r="1862" spans="1:4">
      <c r="A1862" s="67" t="s">
        <v>2018</v>
      </c>
      <c r="B1862" s="4"/>
      <c r="C1862" s="81">
        <v>0</v>
      </c>
      <c r="D1862" s="4"/>
    </row>
    <row r="1863" spans="1:4">
      <c r="A1863" s="67" t="s">
        <v>2019</v>
      </c>
      <c r="B1863" s="4"/>
      <c r="C1863" s="81">
        <v>0</v>
      </c>
      <c r="D1863" s="4"/>
    </row>
    <row r="1864" spans="1:4">
      <c r="A1864" s="67" t="s">
        <v>2020</v>
      </c>
      <c r="B1864" s="4">
        <v>-6.0332414080000003</v>
      </c>
      <c r="C1864" s="81">
        <v>24</v>
      </c>
      <c r="D1864" s="4">
        <v>-38.527221249999997</v>
      </c>
    </row>
    <row r="1865" spans="1:4">
      <c r="A1865" s="67" t="s">
        <v>2021</v>
      </c>
      <c r="B1865" s="4"/>
      <c r="C1865" s="81">
        <v>0</v>
      </c>
      <c r="D1865" s="4"/>
    </row>
    <row r="1866" spans="1:4">
      <c r="A1866" s="67" t="s">
        <v>2022</v>
      </c>
      <c r="B1866" s="4">
        <v>-4.1278937840000003</v>
      </c>
      <c r="C1866" s="81">
        <v>26</v>
      </c>
      <c r="D1866" s="4">
        <v>-22.651922020000001</v>
      </c>
    </row>
    <row r="1867" spans="1:4">
      <c r="A1867" s="67" t="s">
        <v>2023</v>
      </c>
      <c r="B1867" s="4">
        <v>-4.96696837</v>
      </c>
      <c r="C1867" s="81">
        <v>8.6999999999999993</v>
      </c>
      <c r="D1867" s="4">
        <v>-26.94943408</v>
      </c>
    </row>
    <row r="1868" spans="1:4">
      <c r="A1868" s="67" t="s">
        <v>2024</v>
      </c>
      <c r="B1868" s="4"/>
      <c r="C1868" s="81">
        <v>0.8</v>
      </c>
      <c r="D1868" s="4"/>
    </row>
    <row r="1869" spans="1:4">
      <c r="A1869" s="67" t="s">
        <v>2025</v>
      </c>
      <c r="B1869" s="4">
        <v>-4.285092487</v>
      </c>
      <c r="C1869" s="81">
        <v>6.9</v>
      </c>
      <c r="D1869" s="4">
        <v>-26.09018008</v>
      </c>
    </row>
    <row r="1870" spans="1:4">
      <c r="A1870" s="67" t="s">
        <v>2026</v>
      </c>
      <c r="B1870" s="4"/>
      <c r="C1870" s="81">
        <v>0</v>
      </c>
      <c r="D1870" s="4"/>
    </row>
    <row r="1871" spans="1:4">
      <c r="A1871" s="67" t="s">
        <v>2027</v>
      </c>
      <c r="B1871" s="4"/>
      <c r="C1871" s="81">
        <v>0</v>
      </c>
      <c r="D1871" s="4"/>
    </row>
    <row r="1872" spans="1:4">
      <c r="A1872" s="67" t="s">
        <v>2028</v>
      </c>
      <c r="B1872" s="4">
        <v>-6.3419170840000003</v>
      </c>
      <c r="C1872" s="81">
        <v>29.2</v>
      </c>
      <c r="D1872" s="4">
        <v>-35.720773149999999</v>
      </c>
    </row>
    <row r="1873" spans="1:4">
      <c r="A1873" s="67" t="s">
        <v>2029</v>
      </c>
      <c r="B1873" s="4">
        <v>-7.7539947089999997</v>
      </c>
      <c r="C1873" s="81">
        <v>54.7</v>
      </c>
      <c r="D1873" s="4">
        <v>-47.095148729999998</v>
      </c>
    </row>
    <row r="1874" spans="1:4">
      <c r="A1874" s="67" t="s">
        <v>2030</v>
      </c>
      <c r="B1874" s="4">
        <v>-9.6992867480000005</v>
      </c>
      <c r="C1874" s="81">
        <v>19.899999999999999</v>
      </c>
      <c r="D1874" s="4">
        <v>-59.760523210000002</v>
      </c>
    </row>
    <row r="1875" spans="1:4">
      <c r="A1875" s="67" t="s">
        <v>2031</v>
      </c>
      <c r="B1875" s="4">
        <v>-7.7351936630000004</v>
      </c>
      <c r="C1875" s="81">
        <v>3.6</v>
      </c>
      <c r="D1875" s="4">
        <v>-51.819866789999999</v>
      </c>
    </row>
    <row r="1876" spans="1:4">
      <c r="A1876" s="67" t="s">
        <v>2032</v>
      </c>
      <c r="B1876" s="4"/>
      <c r="C1876" s="81">
        <v>0</v>
      </c>
      <c r="D1876" s="4"/>
    </row>
    <row r="1877" spans="1:4">
      <c r="A1877" s="67" t="s">
        <v>2033</v>
      </c>
      <c r="B1877" s="4"/>
      <c r="C1877" s="81">
        <v>0.8</v>
      </c>
      <c r="D1877" s="4"/>
    </row>
    <row r="1878" spans="1:4">
      <c r="A1878" s="67" t="s">
        <v>2034</v>
      </c>
      <c r="B1878" s="4"/>
      <c r="C1878" s="81">
        <v>0</v>
      </c>
      <c r="D1878" s="4"/>
    </row>
    <row r="1879" spans="1:4">
      <c r="A1879" s="67" t="s">
        <v>2035</v>
      </c>
      <c r="B1879" s="4">
        <v>-7.5095002219999998</v>
      </c>
      <c r="C1879" s="81">
        <v>4.0999999999999996</v>
      </c>
      <c r="D1879" s="4">
        <v>-49.409680889999997</v>
      </c>
    </row>
    <row r="1880" spans="1:4">
      <c r="A1880" s="67" t="s">
        <v>2036</v>
      </c>
      <c r="B1880" s="4"/>
      <c r="C1880" s="81">
        <v>0.5</v>
      </c>
      <c r="D1880" s="4"/>
    </row>
    <row r="1881" spans="1:4">
      <c r="A1881" s="67" t="s">
        <v>2037</v>
      </c>
      <c r="B1881" s="4"/>
      <c r="C1881" s="81">
        <v>0</v>
      </c>
      <c r="D1881" s="4"/>
    </row>
    <row r="1882" spans="1:4">
      <c r="A1882" s="67" t="s">
        <v>2038</v>
      </c>
      <c r="B1882" s="4"/>
      <c r="C1882" s="81">
        <v>0</v>
      </c>
      <c r="D1882" s="4"/>
    </row>
    <row r="1883" spans="1:4">
      <c r="A1883" s="67" t="s">
        <v>2039</v>
      </c>
      <c r="B1883" s="4">
        <v>-5.4195245009999997</v>
      </c>
      <c r="C1883" s="81">
        <v>8.6999999999999993</v>
      </c>
      <c r="D1883" s="4">
        <v>-29.232110980000002</v>
      </c>
    </row>
    <row r="1884" spans="1:4">
      <c r="A1884" s="67" t="s">
        <v>2040</v>
      </c>
      <c r="B1884" s="4"/>
      <c r="C1884" s="81">
        <v>0</v>
      </c>
      <c r="D1884" s="4"/>
    </row>
    <row r="1885" spans="1:4">
      <c r="A1885" s="67" t="s">
        <v>2041</v>
      </c>
      <c r="B1885" s="4"/>
      <c r="C1885" s="81">
        <v>0</v>
      </c>
      <c r="D1885" s="4"/>
    </row>
    <row r="1886" spans="1:4">
      <c r="A1886" s="67" t="s">
        <v>2042</v>
      </c>
      <c r="B1886" s="4">
        <v>-4.3468217420000004</v>
      </c>
      <c r="C1886" s="81">
        <v>6.7</v>
      </c>
      <c r="D1886" s="4">
        <v>-23.265261420000002</v>
      </c>
    </row>
    <row r="1887" spans="1:4">
      <c r="A1887" s="67" t="s">
        <v>2043</v>
      </c>
      <c r="B1887" s="4">
        <v>-3.9384089680000001</v>
      </c>
      <c r="C1887" s="81">
        <v>5.7</v>
      </c>
      <c r="D1887" s="4">
        <v>-24.480392869999999</v>
      </c>
    </row>
    <row r="1888" spans="1:4">
      <c r="A1888" s="67" t="s">
        <v>2044</v>
      </c>
      <c r="B1888" s="4">
        <v>-8.0693569979999999</v>
      </c>
      <c r="C1888" s="81">
        <v>113.2</v>
      </c>
      <c r="D1888" s="4">
        <v>-51.691248039999998</v>
      </c>
    </row>
    <row r="1889" spans="1:4">
      <c r="A1889" s="67" t="s">
        <v>2045</v>
      </c>
      <c r="B1889" s="4"/>
      <c r="C1889" s="81">
        <v>0.1</v>
      </c>
      <c r="D1889" s="4"/>
    </row>
    <row r="1890" spans="1:4">
      <c r="A1890" s="67" t="s">
        <v>2046</v>
      </c>
      <c r="B1890" s="4"/>
      <c r="C1890" s="81">
        <v>0</v>
      </c>
      <c r="D1890" s="4"/>
    </row>
    <row r="1891" spans="1:4">
      <c r="A1891" s="67" t="s">
        <v>2047</v>
      </c>
      <c r="B1891" s="4"/>
      <c r="C1891" s="81">
        <v>0</v>
      </c>
      <c r="D1891" s="4"/>
    </row>
    <row r="1892" spans="1:4">
      <c r="A1892" s="67" t="s">
        <v>2048</v>
      </c>
      <c r="B1892" s="4"/>
      <c r="C1892" s="81">
        <v>0.2</v>
      </c>
      <c r="D1892" s="4"/>
    </row>
    <row r="1893" spans="1:4">
      <c r="A1893" s="67" t="s">
        <v>2049</v>
      </c>
      <c r="B1893" s="4"/>
      <c r="C1893" s="81">
        <v>0</v>
      </c>
      <c r="D1893" s="4"/>
    </row>
    <row r="1894" spans="1:4">
      <c r="A1894" s="67" t="s">
        <v>2050</v>
      </c>
      <c r="B1894" s="4"/>
      <c r="C1894" s="81">
        <v>0</v>
      </c>
      <c r="D1894" s="4"/>
    </row>
    <row r="1895" spans="1:4">
      <c r="A1895" s="67" t="s">
        <v>2051</v>
      </c>
      <c r="B1895" s="4"/>
      <c r="C1895" s="81">
        <v>0</v>
      </c>
      <c r="D1895" s="4"/>
    </row>
    <row r="1896" spans="1:4">
      <c r="A1896" s="67" t="s">
        <v>2052</v>
      </c>
      <c r="B1896" s="4"/>
      <c r="C1896" s="81">
        <v>0</v>
      </c>
      <c r="D1896" s="4"/>
    </row>
    <row r="1897" spans="1:4">
      <c r="A1897" s="67" t="s">
        <v>2053</v>
      </c>
      <c r="B1897" s="4"/>
      <c r="C1897" s="81">
        <v>6.6</v>
      </c>
      <c r="D1897" s="4"/>
    </row>
    <row r="1898" spans="1:4">
      <c r="A1898" s="67" t="s">
        <v>2054</v>
      </c>
      <c r="B1898" s="4">
        <v>-5.1721417890000003</v>
      </c>
      <c r="C1898" s="81">
        <v>3.2</v>
      </c>
      <c r="D1898" s="4">
        <v>-35.639601599999999</v>
      </c>
    </row>
    <row r="1899" spans="1:4">
      <c r="A1899" s="67" t="s">
        <v>2055</v>
      </c>
      <c r="B1899" s="4"/>
      <c r="C1899" s="81">
        <v>0</v>
      </c>
      <c r="D1899" s="4"/>
    </row>
    <row r="1900" spans="1:4">
      <c r="A1900" s="67" t="s">
        <v>2056</v>
      </c>
      <c r="B1900" s="4">
        <v>-8.2547060420000005</v>
      </c>
      <c r="C1900" s="81">
        <v>2.4</v>
      </c>
      <c r="D1900" s="4">
        <v>-63.073589009999999</v>
      </c>
    </row>
    <row r="1901" spans="1:4">
      <c r="A1901" s="67" t="s">
        <v>2057</v>
      </c>
      <c r="B1901" s="4">
        <v>-11.010190290000001</v>
      </c>
      <c r="C1901" s="81">
        <v>135.19999999999999</v>
      </c>
      <c r="D1901" s="4">
        <v>-73.139193849999998</v>
      </c>
    </row>
    <row r="1902" spans="1:4">
      <c r="A1902" s="67" t="s">
        <v>2058</v>
      </c>
      <c r="B1902" s="4">
        <v>-10.10456379</v>
      </c>
      <c r="C1902" s="81">
        <v>12.2</v>
      </c>
      <c r="D1902" s="4">
        <v>-65.936088429999998</v>
      </c>
    </row>
    <row r="1903" spans="1:4">
      <c r="A1903" s="67" t="s">
        <v>2059</v>
      </c>
      <c r="B1903" s="4">
        <v>-8.3681062629999996</v>
      </c>
      <c r="C1903" s="81">
        <v>10.6</v>
      </c>
      <c r="D1903" s="4">
        <v>-58.090221620000001</v>
      </c>
    </row>
    <row r="1904" spans="1:4">
      <c r="A1904" s="67" t="s">
        <v>2060</v>
      </c>
      <c r="B1904" s="4">
        <v>-9.2409735749999999</v>
      </c>
      <c r="C1904" s="81">
        <v>68.8</v>
      </c>
      <c r="D1904" s="4">
        <v>-62.451330980000002</v>
      </c>
    </row>
    <row r="1905" spans="1:4">
      <c r="A1905" s="67" t="s">
        <v>2061</v>
      </c>
      <c r="B1905" s="4">
        <v>-9.6500298699999991</v>
      </c>
      <c r="C1905" s="81">
        <v>6</v>
      </c>
      <c r="D1905" s="4">
        <v>-66.415089839999993</v>
      </c>
    </row>
    <row r="1906" spans="1:4">
      <c r="A1906" s="67" t="s">
        <v>2062</v>
      </c>
      <c r="B1906" s="4"/>
      <c r="C1906" s="81">
        <v>0</v>
      </c>
      <c r="D1906" s="4"/>
    </row>
    <row r="1907" spans="1:4">
      <c r="A1907" s="67" t="s">
        <v>2063</v>
      </c>
      <c r="B1907" s="4">
        <v>-10.14700036</v>
      </c>
      <c r="C1907" s="81">
        <v>2.2000000000000002</v>
      </c>
      <c r="D1907" s="4">
        <v>-73.858758989999998</v>
      </c>
    </row>
    <row r="1908" spans="1:4">
      <c r="A1908" s="67" t="s">
        <v>2064</v>
      </c>
      <c r="B1908" s="4">
        <v>-7.8998647950000001</v>
      </c>
      <c r="C1908" s="81">
        <v>11.2</v>
      </c>
      <c r="D1908" s="4">
        <v>-64.088904779999993</v>
      </c>
    </row>
    <row r="1909" spans="1:4">
      <c r="A1909" s="67" t="s">
        <v>2065</v>
      </c>
      <c r="B1909" s="4">
        <v>-10.90659509</v>
      </c>
      <c r="C1909" s="81">
        <v>9.6</v>
      </c>
      <c r="D1909" s="4">
        <v>-79.444105410000006</v>
      </c>
    </row>
    <row r="1910" spans="1:4">
      <c r="A1910" s="67" t="s">
        <v>2066</v>
      </c>
      <c r="B1910" s="4">
        <v>-12.94209802</v>
      </c>
      <c r="C1910" s="81">
        <v>70.8</v>
      </c>
      <c r="D1910" s="4">
        <v>-93.903206109999999</v>
      </c>
    </row>
    <row r="1911" spans="1:4">
      <c r="A1911" s="67" t="s">
        <v>2067</v>
      </c>
      <c r="B1911" s="4">
        <v>-7.4498403719999997</v>
      </c>
      <c r="C1911" s="81">
        <v>2.5</v>
      </c>
      <c r="D1911" s="4">
        <v>-53.225682710000001</v>
      </c>
    </row>
    <row r="1912" spans="1:4">
      <c r="A1912" s="67" t="s">
        <v>2068</v>
      </c>
      <c r="B1912" s="4"/>
      <c r="C1912" s="81">
        <v>0</v>
      </c>
      <c r="D1912" s="4"/>
    </row>
    <row r="1913" spans="1:4">
      <c r="A1913" s="67" t="s">
        <v>2069</v>
      </c>
      <c r="B1913" s="4">
        <v>-5.2614487160000003</v>
      </c>
      <c r="C1913" s="81">
        <v>5.7</v>
      </c>
      <c r="D1913" s="4">
        <v>-38.338334189999998</v>
      </c>
    </row>
    <row r="1914" spans="1:4">
      <c r="A1914" s="67" t="s">
        <v>2070</v>
      </c>
      <c r="B1914" s="4"/>
      <c r="C1914" s="81">
        <v>0</v>
      </c>
      <c r="D1914" s="4"/>
    </row>
    <row r="1915" spans="1:4">
      <c r="A1915" s="67" t="s">
        <v>2071</v>
      </c>
      <c r="B1915" s="4"/>
      <c r="C1915" s="81">
        <v>0.4</v>
      </c>
      <c r="D1915" s="4"/>
    </row>
    <row r="1916" spans="1:4">
      <c r="A1916" s="67" t="s">
        <v>2072</v>
      </c>
      <c r="B1916" s="4">
        <v>-4.0063665740000003</v>
      </c>
      <c r="C1916" s="81">
        <v>4.4000000000000004</v>
      </c>
      <c r="D1916" s="4">
        <v>-23.119480230000001</v>
      </c>
    </row>
    <row r="1917" spans="1:4">
      <c r="A1917" s="67" t="s">
        <v>2073</v>
      </c>
      <c r="B1917" s="4"/>
      <c r="C1917" s="81">
        <v>0</v>
      </c>
      <c r="D1917" s="4"/>
    </row>
    <row r="1918" spans="1:4">
      <c r="A1918" s="67" t="s">
        <v>2074</v>
      </c>
      <c r="B1918" s="4"/>
      <c r="C1918" s="81">
        <v>0</v>
      </c>
      <c r="D1918" s="4"/>
    </row>
    <row r="1919" spans="1:4">
      <c r="A1919" s="67" t="s">
        <v>2075</v>
      </c>
      <c r="B1919" s="4"/>
      <c r="C1919" s="81">
        <v>0</v>
      </c>
      <c r="D1919" s="4"/>
    </row>
    <row r="1920" spans="1:4">
      <c r="A1920" s="67" t="s">
        <v>2076</v>
      </c>
      <c r="B1920" s="4">
        <v>-4.9629851309999999</v>
      </c>
      <c r="C1920" s="81">
        <v>2.2000000000000002</v>
      </c>
      <c r="D1920" s="4">
        <v>-28.087200540000001</v>
      </c>
    </row>
    <row r="1921" spans="1:4">
      <c r="A1921" s="67" t="s">
        <v>2077</v>
      </c>
      <c r="B1921" s="4"/>
      <c r="C1921" s="81">
        <v>0</v>
      </c>
      <c r="D1921" s="4"/>
    </row>
    <row r="1922" spans="1:4">
      <c r="A1922" s="67" t="s">
        <v>2078</v>
      </c>
      <c r="B1922" s="4"/>
      <c r="C1922" s="81">
        <v>0</v>
      </c>
      <c r="D1922" s="4"/>
    </row>
    <row r="1923" spans="1:4">
      <c r="A1923" s="67" t="s">
        <v>2079</v>
      </c>
      <c r="B1923" s="4"/>
      <c r="C1923" s="81">
        <v>1</v>
      </c>
      <c r="D1923" s="4"/>
    </row>
    <row r="1924" spans="1:4">
      <c r="A1924" s="67" t="s">
        <v>2080</v>
      </c>
      <c r="B1924" s="4">
        <v>-7.8266227419999996</v>
      </c>
      <c r="C1924" s="81">
        <v>4.8</v>
      </c>
      <c r="D1924" s="4">
        <v>-53.608166769999997</v>
      </c>
    </row>
    <row r="1925" spans="1:4">
      <c r="A1925" s="67" t="s">
        <v>2081</v>
      </c>
      <c r="B1925" s="4">
        <v>-8.2587648760000008</v>
      </c>
      <c r="C1925" s="81">
        <v>10.9</v>
      </c>
      <c r="D1925" s="4">
        <v>-56.875027299999999</v>
      </c>
    </row>
    <row r="1926" spans="1:4">
      <c r="A1926" s="67" t="s">
        <v>2082</v>
      </c>
      <c r="B1926" s="4"/>
      <c r="C1926" s="81">
        <v>0</v>
      </c>
      <c r="D1926" s="4"/>
    </row>
    <row r="1927" spans="1:4">
      <c r="A1927" s="67" t="s">
        <v>2083</v>
      </c>
      <c r="B1927" s="4">
        <v>-11.124776990000001</v>
      </c>
      <c r="C1927" s="81">
        <v>6.4</v>
      </c>
      <c r="D1927" s="4">
        <v>-80.340381690000001</v>
      </c>
    </row>
    <row r="1928" spans="1:4">
      <c r="A1928" s="67" t="s">
        <v>2084</v>
      </c>
      <c r="B1928" s="4">
        <v>-13.09140949</v>
      </c>
      <c r="C1928" s="81">
        <v>10.4</v>
      </c>
      <c r="D1928" s="4">
        <v>-94.947341210000005</v>
      </c>
    </row>
    <row r="1929" spans="1:4">
      <c r="A1929" s="67" t="s">
        <v>2085</v>
      </c>
      <c r="B1929" s="4"/>
      <c r="C1929" s="81">
        <v>0</v>
      </c>
      <c r="D1929" s="4"/>
    </row>
    <row r="1930" spans="1:4">
      <c r="A1930" s="67" t="s">
        <v>2086</v>
      </c>
      <c r="B1930" s="4"/>
      <c r="C1930" s="81">
        <v>0.2</v>
      </c>
      <c r="D1930" s="4"/>
    </row>
    <row r="1931" spans="1:4">
      <c r="A1931" s="67" t="s">
        <v>2087</v>
      </c>
      <c r="B1931" s="4">
        <v>-8.1301277049999996</v>
      </c>
      <c r="C1931" s="81">
        <v>2.9</v>
      </c>
      <c r="D1931" s="4">
        <v>-57.43849925</v>
      </c>
    </row>
    <row r="1932" spans="1:4">
      <c r="A1932" s="67" t="s">
        <v>2088</v>
      </c>
      <c r="B1932" s="4">
        <v>-9.4865450360000008</v>
      </c>
      <c r="C1932" s="81">
        <v>58</v>
      </c>
      <c r="D1932" s="4">
        <v>-65.736887199999998</v>
      </c>
    </row>
    <row r="1933" spans="1:4">
      <c r="A1933" s="67" t="s">
        <v>2089</v>
      </c>
      <c r="B1933" s="4"/>
      <c r="C1933" s="81">
        <v>0</v>
      </c>
      <c r="D1933" s="4"/>
    </row>
    <row r="1934" spans="1:4">
      <c r="A1934" s="67" t="s">
        <v>2090</v>
      </c>
      <c r="B1934" s="4"/>
      <c r="C1934" s="81">
        <v>0</v>
      </c>
      <c r="D1934" s="4"/>
    </row>
    <row r="1935" spans="1:4">
      <c r="A1935" s="67" t="s">
        <v>2091</v>
      </c>
      <c r="B1935" s="4">
        <v>-4.5481007370000004</v>
      </c>
      <c r="C1935" s="81">
        <v>1.6</v>
      </c>
      <c r="D1935" s="4">
        <v>-30.45130481</v>
      </c>
    </row>
    <row r="1936" spans="1:4">
      <c r="A1936" s="67" t="s">
        <v>2092</v>
      </c>
      <c r="B1936" s="4">
        <v>-6.4971182570000003</v>
      </c>
      <c r="C1936" s="81">
        <v>23.2</v>
      </c>
      <c r="D1936" s="4">
        <v>-46.494924760000004</v>
      </c>
    </row>
    <row r="1937" spans="1:4">
      <c r="A1937" s="67" t="s">
        <v>2093</v>
      </c>
      <c r="B1937" s="4">
        <v>-7.7489327469999996</v>
      </c>
      <c r="C1937" s="81">
        <v>39</v>
      </c>
      <c r="D1937" s="4">
        <v>-50.232446729999999</v>
      </c>
    </row>
    <row r="1938" spans="1:4">
      <c r="A1938" s="67" t="s">
        <v>2094</v>
      </c>
      <c r="B1938" s="4">
        <v>-8.371864618</v>
      </c>
      <c r="C1938" s="81">
        <v>70</v>
      </c>
      <c r="D1938" s="4">
        <v>-53.938970419999997</v>
      </c>
    </row>
    <row r="1939" spans="1:4">
      <c r="A1939" s="67" t="s">
        <v>2095</v>
      </c>
      <c r="B1939" s="4">
        <v>-8.092432852</v>
      </c>
      <c r="C1939" s="81">
        <v>9.1999999999999993</v>
      </c>
      <c r="D1939" s="4">
        <v>-53.587443440000001</v>
      </c>
    </row>
    <row r="1940" spans="1:4">
      <c r="A1940" s="67" t="s">
        <v>2096</v>
      </c>
      <c r="B1940" s="4"/>
      <c r="C1940" s="81">
        <v>0.2</v>
      </c>
      <c r="D1940" s="4"/>
    </row>
    <row r="1941" spans="1:4">
      <c r="A1941" s="67" t="s">
        <v>2097</v>
      </c>
      <c r="B1941" s="4">
        <v>-4.5617100009999998</v>
      </c>
      <c r="C1941" s="81">
        <v>15</v>
      </c>
      <c r="D1941" s="4">
        <v>-28.704543990000001</v>
      </c>
    </row>
    <row r="1942" spans="1:4">
      <c r="A1942" s="67" t="s">
        <v>2098</v>
      </c>
      <c r="B1942" s="4">
        <v>-4.1866200410000003</v>
      </c>
      <c r="C1942" s="81">
        <v>10</v>
      </c>
      <c r="D1942" s="4">
        <v>-22.207731290000002</v>
      </c>
    </row>
    <row r="1943" spans="1:4">
      <c r="A1943" s="67" t="s">
        <v>2099</v>
      </c>
      <c r="B1943" s="4"/>
      <c r="C1943" s="81">
        <v>0</v>
      </c>
      <c r="D1943" s="4"/>
    </row>
    <row r="1944" spans="1:4">
      <c r="A1944" s="67" t="s">
        <v>2100</v>
      </c>
      <c r="B1944" s="4">
        <v>-4.5092385009999996</v>
      </c>
      <c r="C1944" s="81">
        <v>5</v>
      </c>
      <c r="D1944" s="4">
        <v>-25.84762117</v>
      </c>
    </row>
    <row r="1945" spans="1:4">
      <c r="A1945" s="67" t="s">
        <v>2101</v>
      </c>
      <c r="B1945" s="4"/>
      <c r="C1945" s="81">
        <v>0.4</v>
      </c>
      <c r="D1945" s="4"/>
    </row>
    <row r="1946" spans="1:4">
      <c r="A1946" s="67" t="s">
        <v>2102</v>
      </c>
      <c r="B1946" s="4"/>
      <c r="C1946" s="81">
        <v>0</v>
      </c>
      <c r="D1946" s="4"/>
    </row>
    <row r="1947" spans="1:4">
      <c r="A1947" s="67" t="s">
        <v>2103</v>
      </c>
      <c r="B1947" s="4">
        <v>-2.5698552779999999</v>
      </c>
      <c r="C1947" s="81">
        <v>17</v>
      </c>
      <c r="D1947" s="4">
        <v>-10.35878524</v>
      </c>
    </row>
    <row r="1948" spans="1:4">
      <c r="A1948" s="67" t="s">
        <v>2104</v>
      </c>
      <c r="B1948" s="4">
        <v>-2.0034328729999999</v>
      </c>
      <c r="C1948" s="81">
        <v>7</v>
      </c>
      <c r="D1948" s="4">
        <v>-7.0342427110000001</v>
      </c>
    </row>
    <row r="1949" spans="1:4">
      <c r="A1949" s="67" t="s">
        <v>2105</v>
      </c>
      <c r="B1949" s="4">
        <v>-4.8258969450000002</v>
      </c>
      <c r="C1949" s="81">
        <v>29.6</v>
      </c>
      <c r="D1949" s="4">
        <v>-24.53161192</v>
      </c>
    </row>
    <row r="1950" spans="1:4">
      <c r="A1950" s="67" t="s">
        <v>2106</v>
      </c>
      <c r="B1950" s="4"/>
      <c r="C1950" s="81">
        <v>0</v>
      </c>
      <c r="D1950" s="4"/>
    </row>
    <row r="1951" spans="1:4">
      <c r="A1951" s="67" t="s">
        <v>2107</v>
      </c>
      <c r="B1951" s="4">
        <v>-4.6146443259999996</v>
      </c>
      <c r="C1951" s="81">
        <v>13.4</v>
      </c>
      <c r="D1951" s="4">
        <v>-25.633429230000001</v>
      </c>
    </row>
    <row r="1952" spans="1:4">
      <c r="A1952" s="67" t="s">
        <v>2108</v>
      </c>
      <c r="B1952" s="4"/>
      <c r="C1952" s="81">
        <v>0</v>
      </c>
      <c r="D1952" s="4"/>
    </row>
    <row r="1953" spans="1:4">
      <c r="A1953" s="67" t="s">
        <v>2109</v>
      </c>
      <c r="B1953" s="4">
        <v>-7.7751990800000002</v>
      </c>
      <c r="C1953" s="81">
        <v>10.4</v>
      </c>
      <c r="D1953" s="4">
        <v>-49.07504411</v>
      </c>
    </row>
    <row r="1954" spans="1:4">
      <c r="A1954" s="67" t="s">
        <v>2110</v>
      </c>
      <c r="B1954" s="4">
        <v>-13.123895449999999</v>
      </c>
      <c r="C1954" s="81">
        <v>3.2</v>
      </c>
      <c r="D1954" s="4">
        <v>-92.169294070000007</v>
      </c>
    </row>
    <row r="1955" spans="1:4">
      <c r="A1955" s="67" t="s">
        <v>2111</v>
      </c>
      <c r="B1955" s="4">
        <v>-17.77222085</v>
      </c>
      <c r="C1955" s="81">
        <v>15.6</v>
      </c>
      <c r="D1955" s="4">
        <v>-131.0144153</v>
      </c>
    </row>
    <row r="1956" spans="1:4">
      <c r="A1956" s="67" t="s">
        <v>2112</v>
      </c>
      <c r="B1956" s="4">
        <v>-14.82181475</v>
      </c>
      <c r="C1956" s="81">
        <v>28.8</v>
      </c>
      <c r="D1956" s="4">
        <v>-104.74651660000001</v>
      </c>
    </row>
    <row r="1957" spans="1:4">
      <c r="A1957" s="67" t="s">
        <v>2113</v>
      </c>
      <c r="B1957" s="4"/>
      <c r="C1957" s="81">
        <v>0</v>
      </c>
      <c r="D1957" s="4"/>
    </row>
    <row r="1958" spans="1:4">
      <c r="A1958" s="67" t="s">
        <v>2114</v>
      </c>
      <c r="B1958" s="4"/>
      <c r="C1958" s="81">
        <v>0</v>
      </c>
      <c r="D1958" s="4"/>
    </row>
    <row r="1959" spans="1:4">
      <c r="A1959" s="67" t="s">
        <v>2115</v>
      </c>
      <c r="B1959" s="4"/>
      <c r="C1959" s="81">
        <v>0.2</v>
      </c>
      <c r="D1959" s="4"/>
    </row>
    <row r="1960" spans="1:4">
      <c r="A1960" s="67" t="s">
        <v>2116</v>
      </c>
      <c r="B1960" s="4">
        <v>-6.0404025409999997</v>
      </c>
      <c r="C1960" s="81">
        <v>2.7</v>
      </c>
      <c r="D1960" s="4">
        <v>-41.808160569999998</v>
      </c>
    </row>
    <row r="1961" spans="1:4">
      <c r="A1961" s="67" t="s">
        <v>2117</v>
      </c>
      <c r="B1961" s="4"/>
      <c r="C1961" s="81">
        <v>0</v>
      </c>
      <c r="D1961" s="4"/>
    </row>
    <row r="1962" spans="1:4">
      <c r="A1962" s="67" t="s">
        <v>2118</v>
      </c>
      <c r="B1962" s="4">
        <v>-7.881603878</v>
      </c>
      <c r="C1962" s="81">
        <v>17.399999999999999</v>
      </c>
      <c r="D1962" s="4">
        <v>-54.475607369999999</v>
      </c>
    </row>
    <row r="1963" spans="1:4">
      <c r="A1963" s="67" t="s">
        <v>2119</v>
      </c>
      <c r="B1963" s="4">
        <v>-9.4872559859999992</v>
      </c>
      <c r="C1963" s="81">
        <v>28.5</v>
      </c>
      <c r="D1963" s="4">
        <v>-64.034875900000003</v>
      </c>
    </row>
    <row r="1964" spans="1:4">
      <c r="A1964" s="67" t="s">
        <v>2120</v>
      </c>
      <c r="B1964" s="4"/>
      <c r="C1964" s="81">
        <v>0</v>
      </c>
      <c r="D1964" s="4"/>
    </row>
    <row r="1965" spans="1:4">
      <c r="A1965" s="67" t="s">
        <v>2121</v>
      </c>
      <c r="B1965" s="4"/>
      <c r="C1965" s="81">
        <v>0</v>
      </c>
      <c r="D1965" s="4"/>
    </row>
    <row r="1966" spans="1:4">
      <c r="A1966" s="67" t="s">
        <v>2122</v>
      </c>
      <c r="B1966" s="4"/>
      <c r="C1966" s="81">
        <v>0.6</v>
      </c>
      <c r="D1966" s="4"/>
    </row>
    <row r="1967" spans="1:4">
      <c r="A1967" s="67" t="s">
        <v>2123</v>
      </c>
      <c r="B1967" s="4"/>
      <c r="C1967" s="81">
        <v>0</v>
      </c>
      <c r="D1967" s="4"/>
    </row>
    <row r="1968" spans="1:4">
      <c r="A1968" s="67" t="s">
        <v>2124</v>
      </c>
      <c r="B1968" s="4"/>
      <c r="C1968" s="81">
        <v>0</v>
      </c>
      <c r="D1968" s="4"/>
    </row>
    <row r="1969" spans="1:4">
      <c r="A1969" s="67" t="s">
        <v>2125</v>
      </c>
      <c r="B1969" s="4">
        <v>-10.309123720000001</v>
      </c>
      <c r="C1969" s="81">
        <v>42.4</v>
      </c>
      <c r="D1969" s="4">
        <v>-70.033626060000003</v>
      </c>
    </row>
    <row r="1970" spans="1:4">
      <c r="A1970" s="67" t="s">
        <v>2126</v>
      </c>
      <c r="B1970" s="4"/>
      <c r="C1970" s="81">
        <v>1</v>
      </c>
      <c r="D1970" s="4"/>
    </row>
    <row r="1971" spans="1:4">
      <c r="A1971" s="67" t="s">
        <v>2127</v>
      </c>
      <c r="B1971" s="4">
        <v>-5.2602692539999998</v>
      </c>
      <c r="C1971" s="81">
        <v>10.6</v>
      </c>
      <c r="D1971" s="4">
        <v>-31.078936859999999</v>
      </c>
    </row>
    <row r="1972" spans="1:4">
      <c r="A1972" s="67" t="s">
        <v>2128</v>
      </c>
      <c r="B1972" s="4">
        <v>-2.8308832540000002</v>
      </c>
      <c r="C1972" s="81">
        <v>9.9</v>
      </c>
      <c r="D1972" s="4">
        <v>-15.56342637</v>
      </c>
    </row>
    <row r="1973" spans="1:4">
      <c r="A1973" s="67" t="s">
        <v>2129</v>
      </c>
      <c r="B1973" s="4">
        <v>-4.8331638190000001</v>
      </c>
      <c r="C1973" s="81">
        <v>8.4</v>
      </c>
      <c r="D1973" s="4">
        <v>-25.860127550000001</v>
      </c>
    </row>
    <row r="1974" spans="1:4">
      <c r="A1974" s="67" t="s">
        <v>2130</v>
      </c>
      <c r="B1974" s="4">
        <v>-3.678532643</v>
      </c>
      <c r="C1974" s="81">
        <v>2.2999999999999998</v>
      </c>
      <c r="D1974" s="4">
        <v>-19.64636814</v>
      </c>
    </row>
    <row r="1975" spans="1:4">
      <c r="A1975" s="67" t="s">
        <v>2131</v>
      </c>
      <c r="B1975" s="4"/>
      <c r="C1975" s="81">
        <v>0</v>
      </c>
      <c r="D1975" s="4"/>
    </row>
    <row r="1976" spans="1:4">
      <c r="A1976" s="67" t="s">
        <v>2132</v>
      </c>
      <c r="B1976" s="4"/>
      <c r="C1976" s="81">
        <v>0</v>
      </c>
      <c r="D1976" s="4"/>
    </row>
    <row r="1977" spans="1:4">
      <c r="A1977" s="67" t="s">
        <v>2133</v>
      </c>
      <c r="B1977" s="4">
        <v>-6.9848691650000001</v>
      </c>
      <c r="C1977" s="81">
        <v>56.6</v>
      </c>
      <c r="D1977" s="4">
        <v>-42.502873860000001</v>
      </c>
    </row>
    <row r="1978" spans="1:4">
      <c r="A1978" s="67" t="s">
        <v>2134</v>
      </c>
      <c r="B1978" s="4">
        <v>-6.5643612310000004</v>
      </c>
      <c r="C1978" s="81">
        <v>55.5</v>
      </c>
      <c r="D1978" s="4">
        <v>-39.943005049999996</v>
      </c>
    </row>
    <row r="1979" spans="1:4">
      <c r="A1979" s="67" t="s">
        <v>2135</v>
      </c>
      <c r="B1979" s="4">
        <v>-8.3147239769999999</v>
      </c>
      <c r="C1979" s="81">
        <v>36.200000000000003</v>
      </c>
      <c r="D1979" s="4">
        <v>-54.312148049999998</v>
      </c>
    </row>
    <row r="1980" spans="1:4">
      <c r="A1980" s="67" t="s">
        <v>2136</v>
      </c>
      <c r="B1980" s="4">
        <v>-6.8953205979999996</v>
      </c>
      <c r="C1980" s="81">
        <v>3</v>
      </c>
      <c r="D1980" s="4">
        <v>-44.981898030000004</v>
      </c>
    </row>
    <row r="1981" spans="1:4">
      <c r="A1981" s="67" t="s">
        <v>2137</v>
      </c>
      <c r="B1981" s="4">
        <v>-8.7024021109999996</v>
      </c>
      <c r="C1981" s="81">
        <v>10.5</v>
      </c>
      <c r="D1981" s="4">
        <v>-56.306923920000003</v>
      </c>
    </row>
    <row r="1982" spans="1:4">
      <c r="A1982" s="67" t="s">
        <v>2138</v>
      </c>
      <c r="B1982" s="4">
        <v>-9.1239007759999993</v>
      </c>
      <c r="C1982" s="81">
        <v>29.8</v>
      </c>
      <c r="D1982" s="4">
        <v>-57.269708860000001</v>
      </c>
    </row>
    <row r="1983" spans="1:4">
      <c r="A1983" s="67" t="s">
        <v>2139</v>
      </c>
      <c r="B1983" s="4">
        <v>-17.0584895</v>
      </c>
      <c r="C1983" s="81">
        <v>77</v>
      </c>
      <c r="D1983" s="4">
        <v>-126.55269610000001</v>
      </c>
    </row>
    <row r="1984" spans="1:4">
      <c r="A1984" s="67" t="s">
        <v>2140</v>
      </c>
      <c r="B1984" s="4"/>
      <c r="C1984" s="81">
        <v>0</v>
      </c>
      <c r="D1984" s="4"/>
    </row>
    <row r="1985" spans="1:4">
      <c r="A1985" s="67" t="s">
        <v>2141</v>
      </c>
      <c r="B1985" s="4">
        <v>-7.164776593</v>
      </c>
      <c r="C1985" s="81">
        <v>18.899999999999999</v>
      </c>
      <c r="D1985" s="4">
        <v>-50.895076439999997</v>
      </c>
    </row>
    <row r="1986" spans="1:4">
      <c r="A1986" s="67" t="s">
        <v>2142</v>
      </c>
      <c r="B1986" s="4">
        <v>-6.4572525120000002</v>
      </c>
      <c r="C1986" s="81">
        <v>5</v>
      </c>
      <c r="D1986" s="4">
        <v>-39.09601936</v>
      </c>
    </row>
    <row r="1987" spans="1:4">
      <c r="A1987" s="67" t="s">
        <v>2143</v>
      </c>
      <c r="B1987" s="4">
        <v>-6.8326532550000003</v>
      </c>
      <c r="C1987" s="81">
        <v>2.5</v>
      </c>
      <c r="D1987" s="4">
        <v>-45.51959926</v>
      </c>
    </row>
    <row r="1988" spans="1:4">
      <c r="A1988" s="67" t="s">
        <v>2144</v>
      </c>
      <c r="B1988" s="4">
        <v>-5.1394348790000004</v>
      </c>
      <c r="C1988" s="81">
        <v>4.4000000000000004</v>
      </c>
      <c r="D1988" s="4">
        <v>-31.879972049999999</v>
      </c>
    </row>
    <row r="1989" spans="1:4">
      <c r="A1989" s="67" t="s">
        <v>2145</v>
      </c>
      <c r="B1989" s="4"/>
      <c r="C1989" s="81">
        <v>1.4</v>
      </c>
      <c r="D1989" s="4"/>
    </row>
    <row r="1990" spans="1:4">
      <c r="A1990" s="67" t="s">
        <v>2146</v>
      </c>
      <c r="B1990" s="4"/>
      <c r="C1990" s="81">
        <v>0</v>
      </c>
      <c r="D1990" s="4"/>
    </row>
    <row r="1991" spans="1:4">
      <c r="A1991" s="67" t="s">
        <v>2147</v>
      </c>
      <c r="B1991" s="4">
        <v>-5.5502438920000001</v>
      </c>
      <c r="C1991" s="81">
        <v>4.9000000000000004</v>
      </c>
      <c r="D1991" s="4">
        <v>-35.490656430000001</v>
      </c>
    </row>
    <row r="1992" spans="1:4">
      <c r="A1992" s="67" t="s">
        <v>2148</v>
      </c>
      <c r="B1992" s="4">
        <v>-10.47707497</v>
      </c>
      <c r="C1992" s="81">
        <v>21.5</v>
      </c>
      <c r="D1992" s="4">
        <v>-72.746450890000006</v>
      </c>
    </row>
    <row r="1993" spans="1:4">
      <c r="A1993" s="67" t="s">
        <v>2149</v>
      </c>
      <c r="B1993" s="4"/>
      <c r="C1993" s="81">
        <v>0.2</v>
      </c>
      <c r="D1993" s="4"/>
    </row>
    <row r="1994" spans="1:4">
      <c r="A1994" s="67" t="s">
        <v>2150</v>
      </c>
      <c r="B1994" s="4"/>
      <c r="C1994" s="81">
        <v>1.5</v>
      </c>
      <c r="D1994" s="4"/>
    </row>
    <row r="1995" spans="1:4">
      <c r="A1995" s="67" t="s">
        <v>2151</v>
      </c>
      <c r="B1995" s="4">
        <v>-7.3207148020000004</v>
      </c>
      <c r="C1995" s="81">
        <v>49.3</v>
      </c>
      <c r="D1995" s="4">
        <v>-44.221683970000001</v>
      </c>
    </row>
    <row r="1996" spans="1:4">
      <c r="A1996" s="67" t="s">
        <v>2152</v>
      </c>
      <c r="B1996" s="4">
        <v>-10.634560110000001</v>
      </c>
      <c r="C1996" s="81">
        <v>83.4</v>
      </c>
      <c r="D1996" s="4">
        <v>-74.194147479999998</v>
      </c>
    </row>
    <row r="1997" spans="1:4">
      <c r="A1997" s="67" t="s">
        <v>2153</v>
      </c>
      <c r="B1997" s="4">
        <v>-6.5528639440000003</v>
      </c>
      <c r="C1997" s="81">
        <v>4.4000000000000004</v>
      </c>
      <c r="D1997" s="4">
        <v>-42.535500710000001</v>
      </c>
    </row>
    <row r="1998" spans="1:4">
      <c r="A1998" s="67" t="s">
        <v>2154</v>
      </c>
      <c r="B1998" s="4">
        <v>-7.4357380759999998</v>
      </c>
      <c r="C1998" s="81">
        <v>11.5</v>
      </c>
      <c r="D1998" s="4">
        <v>-46.401345640000002</v>
      </c>
    </row>
    <row r="1999" spans="1:4">
      <c r="A1999" s="67" t="s">
        <v>2155</v>
      </c>
      <c r="B1999" s="4">
        <v>-9.2005756860000005</v>
      </c>
      <c r="C1999" s="81">
        <v>1.6</v>
      </c>
      <c r="D1999" s="4">
        <v>-60.969292060000001</v>
      </c>
    </row>
    <row r="2000" spans="1:4">
      <c r="A2000" s="67" t="s">
        <v>2156</v>
      </c>
      <c r="B2000" s="4"/>
      <c r="C2000" s="81">
        <v>1.3</v>
      </c>
      <c r="D2000" s="4"/>
    </row>
    <row r="2001" spans="1:4">
      <c r="A2001" s="67" t="s">
        <v>2157</v>
      </c>
      <c r="B2001" s="4">
        <v>-7.9621869409999997</v>
      </c>
      <c r="C2001" s="81">
        <v>3.1</v>
      </c>
      <c r="D2001" s="4">
        <v>-58.410790900000002</v>
      </c>
    </row>
    <row r="2002" spans="1:4">
      <c r="A2002" s="67" t="s">
        <v>2158</v>
      </c>
      <c r="B2002" s="4">
        <v>-11.317851579999999</v>
      </c>
      <c r="C2002" s="81">
        <v>29.3</v>
      </c>
      <c r="D2002" s="4">
        <v>-80.476294350000003</v>
      </c>
    </row>
    <row r="2003" spans="1:4">
      <c r="A2003" s="67" t="s">
        <v>2159</v>
      </c>
      <c r="B2003" s="4"/>
      <c r="C2003" s="81">
        <v>0</v>
      </c>
      <c r="D2003" s="4"/>
    </row>
    <row r="2004" spans="1:4">
      <c r="A2004" s="67" t="s">
        <v>2160</v>
      </c>
      <c r="B2004" s="4"/>
      <c r="C2004" s="81">
        <v>0</v>
      </c>
      <c r="D2004" s="4"/>
    </row>
    <row r="2005" spans="1:4">
      <c r="A2005" s="67" t="s">
        <v>2161</v>
      </c>
      <c r="B2005" s="4"/>
      <c r="C2005" s="81">
        <v>0</v>
      </c>
      <c r="D2005" s="4"/>
    </row>
    <row r="2006" spans="1:4">
      <c r="A2006" s="67" t="s">
        <v>2162</v>
      </c>
      <c r="B2006" s="4">
        <v>-1.855205285</v>
      </c>
      <c r="C2006" s="81">
        <v>3</v>
      </c>
      <c r="D2006" s="4">
        <v>-11.8223219</v>
      </c>
    </row>
    <row r="2007" spans="1:4">
      <c r="A2007" s="67" t="s">
        <v>2163</v>
      </c>
      <c r="B2007" s="4">
        <v>-8.5461561760000002</v>
      </c>
      <c r="C2007" s="81">
        <v>22</v>
      </c>
      <c r="D2007" s="4">
        <v>-63.009490229999997</v>
      </c>
    </row>
    <row r="2008" spans="1:4">
      <c r="A2008" s="67" t="s">
        <v>2164</v>
      </c>
      <c r="B2008" s="4"/>
      <c r="C2008" s="81">
        <v>0</v>
      </c>
      <c r="D2008" s="4"/>
    </row>
    <row r="2009" spans="1:4">
      <c r="A2009" s="67" t="s">
        <v>2165</v>
      </c>
      <c r="B2009" s="4"/>
      <c r="C2009" s="81">
        <v>8.4</v>
      </c>
      <c r="D2009" s="4"/>
    </row>
    <row r="2010" spans="1:4">
      <c r="A2010" s="67" t="s">
        <v>2166</v>
      </c>
      <c r="B2010" s="4"/>
      <c r="C2010" s="81">
        <v>0</v>
      </c>
      <c r="D2010" s="4"/>
    </row>
    <row r="2011" spans="1:4">
      <c r="A2011" s="67" t="s">
        <v>2167</v>
      </c>
      <c r="B2011" s="4"/>
      <c r="C2011" s="81">
        <v>0</v>
      </c>
      <c r="D2011" s="4"/>
    </row>
    <row r="2012" spans="1:4">
      <c r="A2012" s="67" t="s">
        <v>2168</v>
      </c>
      <c r="B2012" s="4">
        <v>-7.140908059</v>
      </c>
      <c r="C2012" s="81">
        <v>54</v>
      </c>
      <c r="D2012" s="4">
        <v>-48.686970170000002</v>
      </c>
    </row>
    <row r="2013" spans="1:4">
      <c r="A2013" s="67" t="s">
        <v>2169</v>
      </c>
      <c r="B2013" s="4"/>
      <c r="C2013" s="81">
        <v>0</v>
      </c>
      <c r="D2013" s="4"/>
    </row>
    <row r="2014" spans="1:4">
      <c r="A2014" s="67" t="s">
        <v>2170</v>
      </c>
      <c r="B2014" s="4">
        <v>-3.2694511369999999</v>
      </c>
      <c r="C2014" s="81">
        <v>18</v>
      </c>
      <c r="D2014" s="4">
        <v>-17.80092926</v>
      </c>
    </row>
    <row r="2015" spans="1:4">
      <c r="A2015" s="67" t="s">
        <v>2171</v>
      </c>
      <c r="B2015" s="4">
        <v>-4.1173388470000001</v>
      </c>
      <c r="C2015" s="81">
        <v>30.2</v>
      </c>
      <c r="D2015" s="4">
        <v>-22.366271909999998</v>
      </c>
    </row>
    <row r="2016" spans="1:4">
      <c r="A2016" s="67" t="s">
        <v>2172</v>
      </c>
      <c r="B2016" s="4"/>
      <c r="C2016" s="81">
        <v>0.8</v>
      </c>
      <c r="D2016" s="4"/>
    </row>
    <row r="2017" spans="1:4">
      <c r="A2017" s="67" t="s">
        <v>2173</v>
      </c>
      <c r="B2017" s="4">
        <v>-10.10259791</v>
      </c>
      <c r="C2017" s="81">
        <v>14.2</v>
      </c>
      <c r="D2017" s="4">
        <v>-73.886744980000003</v>
      </c>
    </row>
    <row r="2018" spans="1:4">
      <c r="A2018" s="67" t="s">
        <v>2174</v>
      </c>
      <c r="B2018" s="4"/>
      <c r="C2018" s="81">
        <v>0</v>
      </c>
      <c r="D2018" s="4"/>
    </row>
    <row r="2019" spans="1:4">
      <c r="A2019" s="67" t="s">
        <v>2175</v>
      </c>
      <c r="B2019" s="4">
        <v>-8.2294643740000009</v>
      </c>
      <c r="C2019" s="81">
        <v>12.4</v>
      </c>
      <c r="D2019" s="4">
        <v>-57.390695800000003</v>
      </c>
    </row>
    <row r="2020" spans="1:4">
      <c r="A2020" s="67" t="s">
        <v>2176</v>
      </c>
      <c r="B2020" s="4"/>
      <c r="C2020" s="81">
        <v>1</v>
      </c>
      <c r="D2020" s="4"/>
    </row>
    <row r="2021" spans="1:4">
      <c r="A2021" s="67" t="s">
        <v>2177</v>
      </c>
      <c r="B2021" s="4">
        <v>-8.760733128</v>
      </c>
      <c r="C2021" s="81">
        <v>22</v>
      </c>
      <c r="D2021" s="4">
        <v>-63.204260619999999</v>
      </c>
    </row>
    <row r="2022" spans="1:4">
      <c r="A2022" s="67" t="s">
        <v>2178</v>
      </c>
      <c r="B2022" s="4">
        <v>-14.669123620000001</v>
      </c>
      <c r="C2022" s="81">
        <v>26.6</v>
      </c>
      <c r="D2022" s="4">
        <v>-107.28814250000001</v>
      </c>
    </row>
    <row r="2023" spans="1:4">
      <c r="A2023" s="67" t="s">
        <v>2179</v>
      </c>
      <c r="B2023" s="4"/>
      <c r="C2023" s="81">
        <v>0</v>
      </c>
      <c r="D2023" s="4"/>
    </row>
    <row r="2024" spans="1:4">
      <c r="A2024" s="67" t="s">
        <v>2180</v>
      </c>
      <c r="B2024" s="4"/>
      <c r="C2024" s="81">
        <v>0</v>
      </c>
      <c r="D2024" s="4"/>
    </row>
    <row r="2025" spans="1:4">
      <c r="A2025" s="67" t="s">
        <v>2181</v>
      </c>
      <c r="B2025" s="4">
        <v>-9.8504744169999991</v>
      </c>
      <c r="C2025" s="81">
        <v>35.6</v>
      </c>
      <c r="D2025" s="4">
        <v>-71.413850940000003</v>
      </c>
    </row>
    <row r="2026" spans="1:4">
      <c r="A2026" s="67" t="s">
        <v>2182</v>
      </c>
      <c r="B2026" s="4"/>
      <c r="C2026" s="81">
        <v>0</v>
      </c>
      <c r="D2026" s="4"/>
    </row>
    <row r="2027" spans="1:4">
      <c r="A2027" s="67" t="s">
        <v>2183</v>
      </c>
      <c r="B2027" s="4"/>
      <c r="C2027" s="81">
        <v>0</v>
      </c>
      <c r="D2027" s="4"/>
    </row>
    <row r="2028" spans="1:4">
      <c r="A2028" s="67" t="s">
        <v>2184</v>
      </c>
      <c r="B2028" s="4"/>
      <c r="C2028" s="81">
        <v>0</v>
      </c>
      <c r="D2028" s="4"/>
    </row>
    <row r="2029" spans="1:4">
      <c r="A2029" s="67" t="s">
        <v>2185</v>
      </c>
      <c r="B2029" s="4">
        <v>-5.4402033510000001</v>
      </c>
      <c r="C2029" s="81">
        <v>3.9</v>
      </c>
      <c r="D2029" s="4">
        <v>-38.308743219999997</v>
      </c>
    </row>
    <row r="2030" spans="1:4">
      <c r="A2030" s="67" t="s">
        <v>2186</v>
      </c>
      <c r="B2030" s="4">
        <v>-7.7993797239999996</v>
      </c>
      <c r="C2030" s="81">
        <v>2.2999999999999998</v>
      </c>
      <c r="D2030" s="4">
        <v>-55.825598890000002</v>
      </c>
    </row>
    <row r="2031" spans="1:4">
      <c r="A2031" s="67" t="s">
        <v>2187</v>
      </c>
      <c r="B2031" s="4">
        <v>-7.5265852110000004</v>
      </c>
      <c r="C2031" s="81">
        <v>3.5</v>
      </c>
      <c r="D2031" s="4">
        <v>-50.484418810000001</v>
      </c>
    </row>
    <row r="2032" spans="1:4">
      <c r="A2032" s="67" t="s">
        <v>2188</v>
      </c>
      <c r="B2032" s="4"/>
      <c r="C2032" s="81">
        <v>0</v>
      </c>
      <c r="D2032" s="4"/>
    </row>
    <row r="2033" spans="1:4">
      <c r="A2033" s="67" t="s">
        <v>2189</v>
      </c>
      <c r="B2033" s="4">
        <v>-6.1541910169999996</v>
      </c>
      <c r="C2033" s="81">
        <v>3.6</v>
      </c>
      <c r="D2033" s="4">
        <v>-43.899491050000002</v>
      </c>
    </row>
    <row r="2034" spans="1:4">
      <c r="A2034" s="67" t="s">
        <v>2190</v>
      </c>
      <c r="B2034" s="4">
        <v>-7.783284085</v>
      </c>
      <c r="C2034" s="81">
        <v>17.7</v>
      </c>
      <c r="D2034" s="4">
        <v>-51.488650679999999</v>
      </c>
    </row>
    <row r="2035" spans="1:4">
      <c r="A2035" s="67" t="s">
        <v>2191</v>
      </c>
      <c r="B2035" s="4">
        <v>-10.052909769999999</v>
      </c>
      <c r="C2035" s="81">
        <v>19.399999999999999</v>
      </c>
      <c r="D2035" s="4">
        <v>-70.14959691</v>
      </c>
    </row>
    <row r="2036" spans="1:4">
      <c r="A2036" s="67" t="s">
        <v>2192</v>
      </c>
      <c r="B2036" s="4">
        <v>-10.39585301</v>
      </c>
      <c r="C2036" s="81">
        <v>75.8</v>
      </c>
      <c r="D2036" s="4">
        <v>-78.791464739999995</v>
      </c>
    </row>
    <row r="2037" spans="1:4">
      <c r="A2037" s="67" t="s">
        <v>2193</v>
      </c>
      <c r="B2037" s="4">
        <v>-9.6237950120000004</v>
      </c>
      <c r="C2037" s="81">
        <v>6.6</v>
      </c>
      <c r="D2037" s="4">
        <v>-68.862028609999996</v>
      </c>
    </row>
    <row r="2038" spans="1:4">
      <c r="A2038" s="67" t="s">
        <v>2194</v>
      </c>
      <c r="B2038" s="4"/>
      <c r="C2038" s="81">
        <v>0.5</v>
      </c>
      <c r="D2038" s="4"/>
    </row>
    <row r="2039" spans="1:4">
      <c r="A2039" s="67" t="s">
        <v>2195</v>
      </c>
      <c r="B2039" s="4">
        <v>-12.137291940000001</v>
      </c>
      <c r="C2039" s="81">
        <v>4.4000000000000004</v>
      </c>
      <c r="D2039" s="4">
        <v>-89.360161689999998</v>
      </c>
    </row>
    <row r="2040" spans="1:4">
      <c r="A2040" s="67" t="s">
        <v>2196</v>
      </c>
      <c r="B2040" s="4"/>
      <c r="C2040" s="81">
        <v>0.2</v>
      </c>
      <c r="D2040" s="4"/>
    </row>
    <row r="2041" spans="1:4">
      <c r="A2041" s="67" t="s">
        <v>2197</v>
      </c>
      <c r="B2041" s="4"/>
      <c r="C2041" s="81">
        <v>0.2</v>
      </c>
      <c r="D2041" s="4"/>
    </row>
    <row r="2042" spans="1:4">
      <c r="A2042" s="67" t="s">
        <v>2198</v>
      </c>
      <c r="B2042" s="4"/>
      <c r="C2042" s="81">
        <v>0</v>
      </c>
      <c r="D2042" s="4"/>
    </row>
    <row r="2043" spans="1:4">
      <c r="A2043" s="67" t="s">
        <v>2199</v>
      </c>
      <c r="B2043" s="4"/>
      <c r="C2043" s="81">
        <v>0.2</v>
      </c>
      <c r="D2043" s="4"/>
    </row>
    <row r="2044" spans="1:4">
      <c r="A2044" s="67" t="s">
        <v>2200</v>
      </c>
      <c r="B2044" s="4"/>
      <c r="C2044" s="81">
        <v>0</v>
      </c>
      <c r="D2044" s="4"/>
    </row>
    <row r="2045" spans="1:4">
      <c r="A2045" s="67" t="s">
        <v>2201</v>
      </c>
      <c r="B2045" s="4">
        <v>-2.9128754269999999</v>
      </c>
      <c r="C2045" s="81">
        <v>27.8</v>
      </c>
      <c r="D2045" s="4">
        <v>-11.2729511</v>
      </c>
    </row>
    <row r="2046" spans="1:4">
      <c r="A2046" s="67" t="s">
        <v>2202</v>
      </c>
      <c r="B2046" s="4"/>
      <c r="C2046" s="81">
        <v>0.2</v>
      </c>
      <c r="D2046" s="4"/>
    </row>
    <row r="2047" spans="1:4">
      <c r="A2047" s="67" t="s">
        <v>2203</v>
      </c>
      <c r="B2047" s="4">
        <v>-3.766507856</v>
      </c>
      <c r="C2047" s="81">
        <v>3.2</v>
      </c>
      <c r="D2047" s="4">
        <v>-17.38309795</v>
      </c>
    </row>
    <row r="2048" spans="1:4">
      <c r="A2048" s="67" t="s">
        <v>2204</v>
      </c>
      <c r="B2048" s="4">
        <v>-3.4292721899999998</v>
      </c>
      <c r="C2048" s="81">
        <v>84</v>
      </c>
      <c r="D2048" s="4">
        <v>-13.80742654</v>
      </c>
    </row>
    <row r="2049" spans="1:4">
      <c r="A2049" s="67" t="s">
        <v>2205</v>
      </c>
      <c r="B2049" s="4">
        <v>-2.784436452</v>
      </c>
      <c r="C2049" s="81">
        <v>19</v>
      </c>
      <c r="D2049" s="4">
        <v>-8.9937552539999999</v>
      </c>
    </row>
    <row r="2050" spans="1:4">
      <c r="A2050" s="67" t="s">
        <v>2206</v>
      </c>
      <c r="B2050" s="4">
        <v>-3.57691961</v>
      </c>
      <c r="C2050" s="81">
        <v>26.6</v>
      </c>
      <c r="D2050" s="4">
        <v>-14.492240779999999</v>
      </c>
    </row>
    <row r="2051" spans="1:4">
      <c r="A2051" s="67" t="s">
        <v>2207</v>
      </c>
      <c r="B2051" s="4"/>
      <c r="C2051" s="81">
        <v>1.1000000000000001</v>
      </c>
      <c r="D2051" s="4"/>
    </row>
    <row r="2052" spans="1:4">
      <c r="A2052" s="67" t="s">
        <v>2208</v>
      </c>
      <c r="B2052" s="4">
        <v>-12.125721199999999</v>
      </c>
      <c r="C2052" s="81">
        <v>36</v>
      </c>
      <c r="D2052" s="4">
        <v>-83.851200149999997</v>
      </c>
    </row>
    <row r="2053" spans="1:4">
      <c r="A2053" s="67" t="s">
        <v>2209</v>
      </c>
      <c r="B2053" s="4">
        <v>-8.4713549320000006</v>
      </c>
      <c r="C2053" s="81">
        <v>20.2</v>
      </c>
      <c r="D2053" s="4">
        <v>-58.357952619999999</v>
      </c>
    </row>
    <row r="2054" spans="1:4">
      <c r="A2054" s="67" t="s">
        <v>2210</v>
      </c>
      <c r="B2054" s="4">
        <v>-8.8525693529999998</v>
      </c>
      <c r="C2054" s="81">
        <v>19.7</v>
      </c>
      <c r="D2054" s="4">
        <v>-60.156111000000003</v>
      </c>
    </row>
    <row r="2055" spans="1:4">
      <c r="A2055" s="67" t="s">
        <v>2211</v>
      </c>
      <c r="B2055" s="4">
        <v>-8.1592230360000002</v>
      </c>
      <c r="C2055" s="81">
        <v>6</v>
      </c>
      <c r="D2055" s="4">
        <v>-57.40883582</v>
      </c>
    </row>
    <row r="2056" spans="1:4">
      <c r="A2056" s="67" t="s">
        <v>2212</v>
      </c>
      <c r="B2056" s="4"/>
      <c r="C2056" s="81">
        <v>0.3</v>
      </c>
      <c r="D2056" s="4"/>
    </row>
    <row r="2057" spans="1:4">
      <c r="A2057" s="67" t="s">
        <v>2213</v>
      </c>
      <c r="B2057" s="4"/>
      <c r="C2057" s="81">
        <v>0.2</v>
      </c>
      <c r="D2057" s="4"/>
    </row>
    <row r="2058" spans="1:4">
      <c r="A2058" s="67" t="s">
        <v>2214</v>
      </c>
      <c r="B2058" s="4">
        <v>-10.34758193</v>
      </c>
      <c r="C2058" s="81">
        <v>10</v>
      </c>
      <c r="D2058" s="4">
        <v>-72.139127479999999</v>
      </c>
    </row>
    <row r="2059" spans="1:4">
      <c r="A2059" s="67" t="s">
        <v>2215</v>
      </c>
      <c r="B2059" s="4">
        <v>-10.55139451</v>
      </c>
      <c r="C2059" s="81">
        <v>27.5</v>
      </c>
      <c r="D2059" s="4">
        <v>-73.676066430000006</v>
      </c>
    </row>
    <row r="2060" spans="1:4">
      <c r="A2060" s="67" t="s">
        <v>2216</v>
      </c>
      <c r="B2060" s="4">
        <v>-8.3488125790000005</v>
      </c>
      <c r="C2060" s="81">
        <v>12.4</v>
      </c>
      <c r="D2060" s="4">
        <v>-57.09878758</v>
      </c>
    </row>
    <row r="2061" spans="1:4">
      <c r="A2061" s="67" t="s">
        <v>2217</v>
      </c>
      <c r="B2061" s="4"/>
      <c r="C2061" s="81">
        <v>0</v>
      </c>
      <c r="D2061" s="4"/>
    </row>
    <row r="2062" spans="1:4">
      <c r="A2062" s="67" t="s">
        <v>2218</v>
      </c>
      <c r="B2062" s="4">
        <v>-9.2539193599999994</v>
      </c>
      <c r="C2062" s="81">
        <v>57.6</v>
      </c>
      <c r="D2062" s="4">
        <v>-64.663456710000006</v>
      </c>
    </row>
    <row r="2063" spans="1:4">
      <c r="A2063" s="67" t="s">
        <v>2219</v>
      </c>
      <c r="B2063" s="4"/>
      <c r="C2063" s="81">
        <v>1</v>
      </c>
      <c r="D2063" s="4"/>
    </row>
    <row r="2064" spans="1:4">
      <c r="A2064" s="67" t="s">
        <v>2220</v>
      </c>
      <c r="B2064" s="4">
        <v>-9.3534077369999995</v>
      </c>
      <c r="C2064" s="81">
        <v>7.2</v>
      </c>
      <c r="D2064" s="4">
        <v>-66.382980989999993</v>
      </c>
    </row>
    <row r="2065" spans="1:4">
      <c r="A2065" s="67" t="s">
        <v>2221</v>
      </c>
      <c r="B2065" s="4"/>
      <c r="C2065" s="81">
        <v>0</v>
      </c>
      <c r="D2065" s="4"/>
    </row>
    <row r="2066" spans="1:4">
      <c r="A2066" s="67" t="s">
        <v>2222</v>
      </c>
      <c r="B2066" s="4">
        <v>-5.5251522099999999</v>
      </c>
      <c r="C2066" s="81">
        <v>1.8</v>
      </c>
      <c r="D2066" s="4">
        <v>-41.768979520000002</v>
      </c>
    </row>
    <row r="2067" spans="1:4">
      <c r="A2067" s="67" t="s">
        <v>2223</v>
      </c>
      <c r="B2067" s="4">
        <v>-5.878678313</v>
      </c>
      <c r="C2067" s="81">
        <v>11.1</v>
      </c>
      <c r="D2067" s="4">
        <v>-38.063708849999998</v>
      </c>
    </row>
    <row r="2068" spans="1:4">
      <c r="A2068" s="67" t="s">
        <v>2224</v>
      </c>
      <c r="B2068" s="4">
        <v>-4.4309824889999998</v>
      </c>
      <c r="C2068" s="81">
        <v>11.5</v>
      </c>
      <c r="D2068" s="4">
        <v>-26.177505879999998</v>
      </c>
    </row>
    <row r="2069" spans="1:4">
      <c r="A2069" s="67" t="s">
        <v>2225</v>
      </c>
      <c r="B2069" s="4">
        <v>-6.7298766519999997</v>
      </c>
      <c r="C2069" s="81">
        <v>41.9</v>
      </c>
      <c r="D2069" s="4">
        <v>-40.602126220000002</v>
      </c>
    </row>
    <row r="2070" spans="1:4">
      <c r="A2070" s="67" t="s">
        <v>2226</v>
      </c>
      <c r="B2070" s="4">
        <v>-7.3580242140000003</v>
      </c>
      <c r="C2070" s="81">
        <v>18.2</v>
      </c>
      <c r="D2070" s="4">
        <v>-47.931514370000002</v>
      </c>
    </row>
    <row r="2071" spans="1:4">
      <c r="A2071" s="67" t="s">
        <v>2227</v>
      </c>
      <c r="B2071" s="4">
        <v>-8.7284597789999996</v>
      </c>
      <c r="C2071" s="81">
        <v>7.9</v>
      </c>
      <c r="D2071" s="4">
        <v>-58.001107240000003</v>
      </c>
    </row>
    <row r="2072" spans="1:4">
      <c r="A2072" s="67" t="s">
        <v>2228</v>
      </c>
      <c r="B2072" s="4">
        <v>-6.6322931660000002</v>
      </c>
      <c r="C2072" s="81">
        <v>4.8</v>
      </c>
      <c r="D2072" s="4">
        <v>-42.661442129999998</v>
      </c>
    </row>
    <row r="2073" spans="1:4">
      <c r="A2073" s="67" t="s">
        <v>2229</v>
      </c>
      <c r="B2073" s="4">
        <v>-4.3576211300000001</v>
      </c>
      <c r="C2073" s="81">
        <v>4.9000000000000004</v>
      </c>
      <c r="D2073" s="4">
        <v>-26.313847209999999</v>
      </c>
    </row>
    <row r="2074" spans="1:4">
      <c r="A2074" s="67" t="s">
        <v>2230</v>
      </c>
      <c r="B2074" s="4">
        <v>-2.8305537279999999</v>
      </c>
      <c r="C2074" s="81">
        <v>4.9000000000000004</v>
      </c>
      <c r="D2074" s="4">
        <v>-12.22008767</v>
      </c>
    </row>
    <row r="2075" spans="1:4">
      <c r="A2075" s="67" t="s">
        <v>2231</v>
      </c>
      <c r="B2075" s="4">
        <v>-6.29239617</v>
      </c>
      <c r="C2075" s="81">
        <v>51.2</v>
      </c>
      <c r="D2075" s="4">
        <v>-39.892796259999997</v>
      </c>
    </row>
    <row r="2076" spans="1:4">
      <c r="A2076" s="67" t="s">
        <v>2232</v>
      </c>
      <c r="B2076" s="4">
        <v>-9.6880212740000005</v>
      </c>
      <c r="C2076" s="81">
        <v>22</v>
      </c>
      <c r="D2076" s="4">
        <v>-69.281141399999996</v>
      </c>
    </row>
    <row r="2077" spans="1:4">
      <c r="A2077" s="67" t="s">
        <v>2233</v>
      </c>
      <c r="B2077" s="4"/>
      <c r="C2077" s="81">
        <v>0</v>
      </c>
      <c r="D2077" s="4"/>
    </row>
    <row r="2078" spans="1:4">
      <c r="A2078" s="67" t="s">
        <v>2234</v>
      </c>
      <c r="B2078" s="4">
        <v>-11.871683539999999</v>
      </c>
      <c r="C2078" s="81">
        <v>27.4</v>
      </c>
      <c r="D2078" s="4">
        <v>-85.682617969999995</v>
      </c>
    </row>
    <row r="2079" spans="1:4">
      <c r="A2079" s="67" t="s">
        <v>2235</v>
      </c>
      <c r="B2079" s="4">
        <v>-10.65018396</v>
      </c>
      <c r="C2079" s="81">
        <v>3.6</v>
      </c>
      <c r="D2079" s="4">
        <v>-76.074998559999997</v>
      </c>
    </row>
    <row r="2080" spans="1:4">
      <c r="A2080" s="67" t="s">
        <v>2236</v>
      </c>
      <c r="B2080" s="4">
        <v>-13.062221279999999</v>
      </c>
      <c r="C2080" s="81">
        <v>72</v>
      </c>
      <c r="D2080" s="4">
        <v>-92.435347870000001</v>
      </c>
    </row>
    <row r="2081" spans="1:4">
      <c r="A2081" s="67" t="s">
        <v>2237</v>
      </c>
      <c r="B2081" s="4">
        <v>-8.3811644560000005</v>
      </c>
      <c r="C2081" s="81">
        <v>2.4</v>
      </c>
      <c r="D2081" s="4">
        <v>-56.731857980000001</v>
      </c>
    </row>
    <row r="2082" spans="1:4">
      <c r="A2082" s="67" t="s">
        <v>2238</v>
      </c>
      <c r="B2082" s="4">
        <v>-5.5136220529999997</v>
      </c>
      <c r="C2082" s="81">
        <v>20.6</v>
      </c>
      <c r="D2082" s="4">
        <v>-31.0740394</v>
      </c>
    </row>
    <row r="2083" spans="1:4">
      <c r="A2083" s="67" t="s">
        <v>2239</v>
      </c>
      <c r="B2083" s="4">
        <v>-2.2964536820000001</v>
      </c>
      <c r="C2083" s="81">
        <v>15.3</v>
      </c>
      <c r="D2083" s="4">
        <v>-9.7883331679999994</v>
      </c>
    </row>
    <row r="2084" spans="1:4">
      <c r="A2084" s="67" t="s">
        <v>2240</v>
      </c>
      <c r="B2084" s="4"/>
      <c r="C2084" s="81">
        <v>0.4</v>
      </c>
      <c r="D2084" s="4"/>
    </row>
    <row r="2085" spans="1:4">
      <c r="A2085" s="67" t="s">
        <v>2241</v>
      </c>
      <c r="B2085" s="4">
        <v>-2.7964087709999998</v>
      </c>
      <c r="C2085" s="81">
        <v>4.7</v>
      </c>
      <c r="D2085" s="4">
        <v>-13.10917998</v>
      </c>
    </row>
    <row r="2086" spans="1:4">
      <c r="A2086" s="67" t="s">
        <v>2242</v>
      </c>
      <c r="B2086" s="4"/>
      <c r="C2086" s="81">
        <v>0</v>
      </c>
      <c r="D2086" s="4"/>
    </row>
    <row r="2087" spans="1:4">
      <c r="A2087" s="67" t="s">
        <v>2243</v>
      </c>
      <c r="B2087" s="4"/>
      <c r="C2087" s="81">
        <v>1.5</v>
      </c>
      <c r="D2087" s="4"/>
    </row>
    <row r="2088" spans="1:4">
      <c r="A2088" s="67" t="s">
        <v>2244</v>
      </c>
      <c r="B2088" s="4">
        <v>-4.4753467999999996</v>
      </c>
      <c r="C2088" s="81">
        <v>6.1</v>
      </c>
      <c r="D2088" s="4">
        <v>-26.906081759999999</v>
      </c>
    </row>
    <row r="2089" spans="1:4">
      <c r="A2089" s="67" t="s">
        <v>2245</v>
      </c>
      <c r="B2089" s="4"/>
      <c r="C2089" s="81">
        <v>0</v>
      </c>
      <c r="D2089" s="4"/>
    </row>
    <row r="2090" spans="1:4">
      <c r="A2090" s="67" t="s">
        <v>2246</v>
      </c>
      <c r="B2090" s="4">
        <v>-10.05399405</v>
      </c>
      <c r="C2090" s="81">
        <v>27.9</v>
      </c>
      <c r="D2090" s="4">
        <v>-69.612229889999995</v>
      </c>
    </row>
    <row r="2091" spans="1:4">
      <c r="A2091" s="67" t="s">
        <v>2247</v>
      </c>
      <c r="B2091" s="4">
        <v>-10.545087000000001</v>
      </c>
      <c r="C2091" s="81">
        <v>13.4</v>
      </c>
      <c r="D2091" s="4">
        <v>-72.54969826</v>
      </c>
    </row>
    <row r="2092" spans="1:4">
      <c r="A2092" s="67" t="s">
        <v>2248</v>
      </c>
      <c r="B2092" s="4"/>
      <c r="C2092" s="81">
        <v>0</v>
      </c>
      <c r="D2092" s="4"/>
    </row>
    <row r="2093" spans="1:4">
      <c r="A2093" s="67" t="s">
        <v>2249</v>
      </c>
      <c r="B2093" s="4"/>
      <c r="C2093" s="81">
        <v>0</v>
      </c>
      <c r="D2093" s="4"/>
    </row>
    <row r="2094" spans="1:4">
      <c r="A2094" s="67" t="s">
        <v>2250</v>
      </c>
      <c r="B2094" s="4"/>
      <c r="C2094" s="81">
        <v>0</v>
      </c>
      <c r="D2094" s="4"/>
    </row>
    <row r="2095" spans="1:4">
      <c r="A2095" s="67" t="s">
        <v>2251</v>
      </c>
      <c r="B2095" s="4"/>
      <c r="C2095" s="81">
        <v>1</v>
      </c>
      <c r="D2095" s="4"/>
    </row>
    <row r="2096" spans="1:4">
      <c r="A2096" s="67" t="s">
        <v>2252</v>
      </c>
      <c r="B2096" s="4"/>
      <c r="C2096" s="81">
        <v>0</v>
      </c>
      <c r="D2096" s="4"/>
    </row>
    <row r="2097" spans="1:4">
      <c r="A2097" s="67" t="s">
        <v>2253</v>
      </c>
      <c r="B2097" s="4">
        <v>-5.7717705190000004</v>
      </c>
      <c r="C2097" s="81">
        <v>2.2999999999999998</v>
      </c>
      <c r="D2097" s="4">
        <v>-35.442685570000002</v>
      </c>
    </row>
    <row r="2098" spans="1:4">
      <c r="A2098" s="67" t="s">
        <v>2254</v>
      </c>
      <c r="B2098" s="4">
        <v>-6.5789431570000003</v>
      </c>
      <c r="C2098" s="81">
        <v>39.9</v>
      </c>
      <c r="D2098" s="4">
        <v>-39.806349500000003</v>
      </c>
    </row>
    <row r="2099" spans="1:4">
      <c r="A2099" s="67" t="s">
        <v>2255</v>
      </c>
      <c r="B2099" s="4">
        <v>-3.7227152210000001</v>
      </c>
      <c r="C2099" s="81">
        <v>5.7</v>
      </c>
      <c r="D2099" s="4">
        <v>-23.262963450000001</v>
      </c>
    </row>
    <row r="2100" spans="1:4">
      <c r="A2100" s="67" t="s">
        <v>2256</v>
      </c>
      <c r="B2100" s="4"/>
      <c r="C2100" s="81">
        <v>0</v>
      </c>
      <c r="D2100" s="4"/>
    </row>
    <row r="2101" spans="1:4">
      <c r="A2101" s="67" t="s">
        <v>2257</v>
      </c>
      <c r="B2101" s="4"/>
      <c r="C2101" s="81">
        <v>0</v>
      </c>
      <c r="D2101" s="4"/>
    </row>
    <row r="2102" spans="1:4">
      <c r="A2102" s="67" t="s">
        <v>2258</v>
      </c>
      <c r="B2102" s="4">
        <v>-7.0792208759999999</v>
      </c>
      <c r="C2102" s="81">
        <v>31.6</v>
      </c>
      <c r="D2102" s="4">
        <v>-46.699489049999997</v>
      </c>
    </row>
    <row r="2103" spans="1:4">
      <c r="A2103" s="67" t="s">
        <v>2259</v>
      </c>
      <c r="B2103" s="4">
        <v>-7.3816481720000002</v>
      </c>
      <c r="C2103" s="81">
        <v>14.8</v>
      </c>
      <c r="D2103" s="4">
        <v>-46.565448000000004</v>
      </c>
    </row>
    <row r="2104" spans="1:4">
      <c r="A2104" s="67" t="s">
        <v>2260</v>
      </c>
      <c r="B2104" s="4">
        <v>-5.2809251650000002</v>
      </c>
      <c r="C2104" s="81">
        <v>5</v>
      </c>
      <c r="D2104" s="4">
        <v>-34.615534760000003</v>
      </c>
    </row>
    <row r="2105" spans="1:4">
      <c r="A2105" s="67" t="s">
        <v>2261</v>
      </c>
      <c r="B2105" s="4">
        <v>-5.8939859950000004</v>
      </c>
      <c r="C2105" s="81">
        <v>4.5999999999999996</v>
      </c>
      <c r="D2105" s="4">
        <v>-34.599770919999997</v>
      </c>
    </row>
    <row r="2106" spans="1:4">
      <c r="A2106" s="67" t="s">
        <v>2262</v>
      </c>
      <c r="B2106" s="4">
        <v>-5.2507954440000004</v>
      </c>
      <c r="C2106" s="81">
        <v>29.5</v>
      </c>
      <c r="D2106" s="4">
        <v>-27.230202380000001</v>
      </c>
    </row>
    <row r="2107" spans="1:4">
      <c r="A2107" s="67" t="s">
        <v>2263</v>
      </c>
      <c r="B2107" s="4">
        <v>-4.7845981780000004</v>
      </c>
      <c r="C2107" s="81">
        <v>58.2</v>
      </c>
      <c r="D2107" s="4">
        <v>-25.382991740000001</v>
      </c>
    </row>
    <row r="2108" spans="1:4">
      <c r="A2108" s="67" t="s">
        <v>2264</v>
      </c>
      <c r="B2108" s="4"/>
      <c r="C2108" s="81">
        <v>0.6</v>
      </c>
      <c r="D2108" s="4"/>
    </row>
    <row r="2109" spans="1:4">
      <c r="A2109" s="67" t="s">
        <v>2265</v>
      </c>
      <c r="B2109" s="4">
        <v>-6.3410161909999996</v>
      </c>
      <c r="C2109" s="81">
        <v>5.2</v>
      </c>
      <c r="D2109" s="4">
        <v>-41.284677049999999</v>
      </c>
    </row>
    <row r="2110" spans="1:4">
      <c r="A2110" s="67" t="s">
        <v>2266</v>
      </c>
      <c r="B2110" s="4">
        <v>-8.468501045</v>
      </c>
      <c r="C2110" s="81">
        <v>1.6</v>
      </c>
      <c r="D2110" s="4">
        <v>-61.418136179999998</v>
      </c>
    </row>
    <row r="2111" spans="1:4">
      <c r="A2111" s="67" t="s">
        <v>2267</v>
      </c>
      <c r="B2111" s="4">
        <v>-9.5098348920000007</v>
      </c>
      <c r="C2111" s="81">
        <v>3.2</v>
      </c>
      <c r="D2111" s="4">
        <v>-65.344429899999994</v>
      </c>
    </row>
    <row r="2112" spans="1:4">
      <c r="A2112" s="67" t="s">
        <v>2268</v>
      </c>
      <c r="B2112" s="4"/>
      <c r="C2112" s="81">
        <v>0</v>
      </c>
      <c r="D2112" s="4"/>
    </row>
    <row r="2113" spans="1:4">
      <c r="A2113" s="67" t="s">
        <v>2269</v>
      </c>
      <c r="B2113" s="4">
        <v>-10.930747200000001</v>
      </c>
      <c r="C2113" s="81">
        <v>20.399999999999999</v>
      </c>
      <c r="D2113" s="4">
        <v>-74.581619959999998</v>
      </c>
    </row>
    <row r="2114" spans="1:4">
      <c r="A2114" s="67" t="s">
        <v>2270</v>
      </c>
      <c r="B2114" s="4">
        <v>-9.9245113669999991</v>
      </c>
      <c r="C2114" s="81">
        <v>3.2</v>
      </c>
      <c r="D2114" s="4">
        <v>-70.830450580000004</v>
      </c>
    </row>
    <row r="2115" spans="1:4">
      <c r="A2115" s="67" t="s">
        <v>2271</v>
      </c>
      <c r="B2115" s="4"/>
      <c r="C2115" s="81">
        <v>0.6</v>
      </c>
      <c r="D2115" s="4"/>
    </row>
    <row r="2116" spans="1:4">
      <c r="A2116" s="67" t="s">
        <v>2272</v>
      </c>
      <c r="B2116" s="4">
        <v>-12.634290699999999</v>
      </c>
      <c r="C2116" s="81">
        <v>22.8</v>
      </c>
      <c r="D2116" s="4">
        <v>-86.944219169999997</v>
      </c>
    </row>
    <row r="2117" spans="1:4">
      <c r="A2117" s="67" t="s">
        <v>2273</v>
      </c>
      <c r="B2117" s="4">
        <v>-9.2280695680000004</v>
      </c>
      <c r="C2117" s="81">
        <v>17.600000000000001</v>
      </c>
      <c r="D2117" s="4">
        <v>-63.809741270000004</v>
      </c>
    </row>
    <row r="2118" spans="1:4">
      <c r="A2118" s="67" t="s">
        <v>2274</v>
      </c>
      <c r="B2118" s="4">
        <v>-11.95309351</v>
      </c>
      <c r="C2118" s="81">
        <v>79.8</v>
      </c>
      <c r="D2118" s="4">
        <v>-81.560122250000006</v>
      </c>
    </row>
    <row r="2119" spans="1:4">
      <c r="A2119" s="67" t="s">
        <v>2275</v>
      </c>
      <c r="B2119" s="4"/>
      <c r="C2119" s="81">
        <v>0</v>
      </c>
      <c r="D2119" s="4"/>
    </row>
    <row r="2120" spans="1:4">
      <c r="A2120" s="67" t="s">
        <v>2276</v>
      </c>
      <c r="B2120" s="4">
        <v>-9.437031696</v>
      </c>
      <c r="C2120" s="81">
        <v>3</v>
      </c>
      <c r="D2120" s="4">
        <v>-64.205798590000001</v>
      </c>
    </row>
    <row r="2121" spans="1:4">
      <c r="A2121" s="67" t="s">
        <v>2277</v>
      </c>
      <c r="B2121" s="4">
        <v>-10.11286336</v>
      </c>
      <c r="C2121" s="81">
        <v>109.8</v>
      </c>
      <c r="D2121" s="4">
        <v>-65.747177339999993</v>
      </c>
    </row>
    <row r="2122" spans="1:4">
      <c r="A2122" s="67" t="s">
        <v>2278</v>
      </c>
      <c r="B2122" s="4">
        <v>-8.4210250060000007</v>
      </c>
      <c r="C2122" s="81">
        <v>8.4</v>
      </c>
      <c r="D2122" s="4">
        <v>-54.21584395</v>
      </c>
    </row>
    <row r="2123" spans="1:4">
      <c r="A2123" s="67" t="s">
        <v>2279</v>
      </c>
      <c r="B2123" s="4">
        <v>-7.7779210609999998</v>
      </c>
      <c r="C2123" s="81">
        <v>12.6</v>
      </c>
      <c r="D2123" s="4">
        <v>-48.348135970000001</v>
      </c>
    </row>
    <row r="2124" spans="1:4">
      <c r="A2124" s="67" t="s">
        <v>2280</v>
      </c>
      <c r="B2124" s="4">
        <v>-9.2900240820000004</v>
      </c>
      <c r="C2124" s="81">
        <v>28.4</v>
      </c>
      <c r="D2124" s="4">
        <v>-61.84730734</v>
      </c>
    </row>
    <row r="2125" spans="1:4">
      <c r="A2125" s="67" t="s">
        <v>2281</v>
      </c>
      <c r="B2125" s="4"/>
      <c r="C2125" s="81">
        <v>0</v>
      </c>
      <c r="D2125" s="4"/>
    </row>
    <row r="2126" spans="1:4">
      <c r="A2126" s="67" t="s">
        <v>2282</v>
      </c>
      <c r="B2126" s="4"/>
      <c r="C2126" s="81">
        <v>0</v>
      </c>
      <c r="D2126" s="4"/>
    </row>
    <row r="2127" spans="1:4">
      <c r="A2127" s="67" t="s">
        <v>2283</v>
      </c>
      <c r="B2127" s="4"/>
      <c r="C2127" s="81">
        <v>1</v>
      </c>
      <c r="D2127" s="4"/>
    </row>
    <row r="2128" spans="1:4">
      <c r="A2128" s="67" t="s">
        <v>2284</v>
      </c>
      <c r="B2128" s="4">
        <v>-11.603136900000001</v>
      </c>
      <c r="C2128" s="81">
        <v>12</v>
      </c>
      <c r="D2128" s="4">
        <v>-81.125333580000003</v>
      </c>
    </row>
    <row r="2129" spans="1:4">
      <c r="A2129" s="67" t="s">
        <v>2285</v>
      </c>
      <c r="B2129" s="4"/>
      <c r="C2129" s="81">
        <v>0</v>
      </c>
      <c r="D2129" s="4"/>
    </row>
    <row r="2130" spans="1:4">
      <c r="A2130" s="67" t="s">
        <v>2286</v>
      </c>
      <c r="B2130" s="4"/>
      <c r="C2130" s="81">
        <v>0</v>
      </c>
      <c r="D2130" s="4"/>
    </row>
    <row r="2131" spans="1:4">
      <c r="A2131" s="67" t="s">
        <v>2287</v>
      </c>
      <c r="B2131" s="4">
        <v>-6.8697724830000002</v>
      </c>
      <c r="C2131" s="81">
        <v>3.2</v>
      </c>
      <c r="D2131" s="4">
        <v>-42.78895721</v>
      </c>
    </row>
    <row r="2132" spans="1:4">
      <c r="A2132" s="67" t="s">
        <v>2288</v>
      </c>
      <c r="B2132" s="4">
        <v>-7.9509096780000004</v>
      </c>
      <c r="C2132" s="81">
        <v>20.399999999999999</v>
      </c>
      <c r="D2132" s="4">
        <v>-48.27737415</v>
      </c>
    </row>
    <row r="2133" spans="1:4">
      <c r="A2133" s="67" t="s">
        <v>2289</v>
      </c>
      <c r="B2133" s="4"/>
      <c r="C2133" s="81">
        <v>0</v>
      </c>
      <c r="D2133" s="4"/>
    </row>
    <row r="2134" spans="1:4">
      <c r="A2134" s="67" t="s">
        <v>2290</v>
      </c>
      <c r="B2134" s="4">
        <v>-8.2803475679999998</v>
      </c>
      <c r="C2134" s="81">
        <v>7</v>
      </c>
      <c r="D2134" s="4">
        <v>-55.940516049999999</v>
      </c>
    </row>
    <row r="2135" spans="1:4">
      <c r="A2135" s="67" t="s">
        <v>2291</v>
      </c>
      <c r="B2135" s="4"/>
      <c r="C2135" s="81">
        <v>1.4</v>
      </c>
      <c r="D2135" s="4"/>
    </row>
    <row r="2136" spans="1:4">
      <c r="A2136" s="67" t="s">
        <v>2292</v>
      </c>
      <c r="B2136" s="4">
        <v>-8.071324143</v>
      </c>
      <c r="C2136" s="81">
        <v>14.2</v>
      </c>
      <c r="D2136" s="4">
        <v>-50.944833189999997</v>
      </c>
    </row>
    <row r="2137" spans="1:4">
      <c r="A2137" s="67" t="s">
        <v>2293</v>
      </c>
      <c r="B2137" s="4">
        <v>-8.2079372779999993</v>
      </c>
      <c r="C2137" s="81">
        <v>115.5</v>
      </c>
      <c r="D2137" s="4">
        <v>-51.373843030000003</v>
      </c>
    </row>
    <row r="2138" spans="1:4">
      <c r="A2138" s="67" t="s">
        <v>2294</v>
      </c>
      <c r="B2138" s="4"/>
      <c r="C2138" s="81">
        <v>0</v>
      </c>
      <c r="D2138" s="4"/>
    </row>
    <row r="2139" spans="1:4">
      <c r="A2139" s="67" t="s">
        <v>2295</v>
      </c>
      <c r="B2139" s="4">
        <v>-7.862302423</v>
      </c>
      <c r="C2139" s="81">
        <v>5.5</v>
      </c>
      <c r="D2139" s="4">
        <v>-49.941772729999997</v>
      </c>
    </row>
    <row r="2140" spans="1:4">
      <c r="A2140" s="67" t="s">
        <v>2296</v>
      </c>
      <c r="B2140" s="4">
        <v>-7.6046227870000003</v>
      </c>
      <c r="C2140" s="81">
        <v>9</v>
      </c>
      <c r="D2140" s="4">
        <v>-50.266828500000003</v>
      </c>
    </row>
    <row r="2141" spans="1:4">
      <c r="A2141" s="67" t="s">
        <v>2297</v>
      </c>
      <c r="B2141" s="4"/>
      <c r="C2141" s="81">
        <v>0</v>
      </c>
      <c r="D2141" s="4"/>
    </row>
    <row r="2142" spans="1:4">
      <c r="A2142" s="67" t="s">
        <v>2298</v>
      </c>
      <c r="B2142" s="4"/>
      <c r="C2142" s="81">
        <v>1</v>
      </c>
      <c r="D2142" s="4"/>
    </row>
    <row r="2143" spans="1:4">
      <c r="A2143" s="67" t="s">
        <v>2299</v>
      </c>
      <c r="B2143" s="4">
        <v>-5.2477018700000002</v>
      </c>
      <c r="C2143" s="81">
        <v>8.4</v>
      </c>
      <c r="D2143" s="4">
        <v>-30.774629560000001</v>
      </c>
    </row>
    <row r="2144" spans="1:4">
      <c r="A2144" s="67" t="s">
        <v>2300</v>
      </c>
      <c r="B2144" s="4"/>
      <c r="C2144" s="81">
        <v>0</v>
      </c>
      <c r="D2144" s="4"/>
    </row>
    <row r="2145" spans="1:4">
      <c r="A2145" s="67" t="s">
        <v>2301</v>
      </c>
      <c r="B2145" s="4">
        <v>-6.8446113049999999</v>
      </c>
      <c r="C2145" s="81">
        <v>3.6</v>
      </c>
      <c r="D2145" s="4">
        <v>-40.30833131</v>
      </c>
    </row>
    <row r="2146" spans="1:4">
      <c r="A2146" s="67" t="s">
        <v>2302</v>
      </c>
      <c r="B2146" s="4"/>
      <c r="C2146" s="81">
        <v>3.1</v>
      </c>
      <c r="D2146" s="4"/>
    </row>
    <row r="2147" spans="1:4">
      <c r="A2147" s="67" t="s">
        <v>2303</v>
      </c>
      <c r="B2147" s="4"/>
      <c r="C2147" s="81">
        <v>0</v>
      </c>
      <c r="D2147" s="4"/>
    </row>
    <row r="2148" spans="1:4">
      <c r="A2148" s="67" t="s">
        <v>2304</v>
      </c>
      <c r="B2148" s="4"/>
      <c r="C2148" s="81">
        <v>0</v>
      </c>
      <c r="D2148" s="4"/>
    </row>
    <row r="2149" spans="1:4">
      <c r="A2149" s="67" t="s">
        <v>2305</v>
      </c>
      <c r="B2149" s="4"/>
      <c r="C2149" s="81">
        <v>0</v>
      </c>
      <c r="D2149" s="4"/>
    </row>
    <row r="2150" spans="1:4">
      <c r="A2150" s="67" t="s">
        <v>2306</v>
      </c>
      <c r="B2150" s="4">
        <v>-6.8770515689999998</v>
      </c>
      <c r="C2150" s="81">
        <v>2</v>
      </c>
      <c r="D2150" s="4">
        <v>-42.314367619999999</v>
      </c>
    </row>
    <row r="2151" spans="1:4">
      <c r="A2151" s="67" t="s">
        <v>2307</v>
      </c>
      <c r="B2151" s="4"/>
      <c r="C2151" s="81">
        <v>0</v>
      </c>
      <c r="D2151" s="4"/>
    </row>
    <row r="2152" spans="1:4">
      <c r="A2152" s="67" t="s">
        <v>2308</v>
      </c>
      <c r="B2152" s="4"/>
      <c r="C2152" s="81">
        <v>0</v>
      </c>
      <c r="D2152" s="4"/>
    </row>
    <row r="2153" spans="1:4">
      <c r="A2153" s="67" t="s">
        <v>2309</v>
      </c>
      <c r="B2153" s="4"/>
      <c r="C2153" s="81">
        <v>0</v>
      </c>
      <c r="D2153" s="4"/>
    </row>
    <row r="2154" spans="1:4">
      <c r="A2154" s="67" t="s">
        <v>2310</v>
      </c>
      <c r="B2154" s="4"/>
      <c r="C2154" s="81">
        <v>0</v>
      </c>
      <c r="D2154" s="4"/>
    </row>
    <row r="2155" spans="1:4">
      <c r="A2155" s="67" t="s">
        <v>2311</v>
      </c>
      <c r="B2155" s="4"/>
      <c r="C2155" s="81">
        <v>0</v>
      </c>
      <c r="D2155" s="4"/>
    </row>
    <row r="2156" spans="1:4">
      <c r="A2156" s="67" t="s">
        <v>2312</v>
      </c>
      <c r="B2156" s="4"/>
      <c r="C2156" s="81">
        <v>0</v>
      </c>
      <c r="D2156" s="4"/>
    </row>
    <row r="2157" spans="1:4">
      <c r="A2157" s="67" t="s">
        <v>2313</v>
      </c>
      <c r="B2157" s="4"/>
      <c r="C2157" s="81">
        <v>48</v>
      </c>
      <c r="D2157" s="4"/>
    </row>
    <row r="2158" spans="1:4">
      <c r="A2158" s="67" t="s">
        <v>2314</v>
      </c>
      <c r="B2158" s="4"/>
      <c r="C2158" s="81">
        <v>0</v>
      </c>
      <c r="D2158" s="4"/>
    </row>
    <row r="2159" spans="1:4">
      <c r="A2159" s="67" t="s">
        <v>2315</v>
      </c>
      <c r="B2159" s="4"/>
      <c r="C2159" s="81">
        <v>1</v>
      </c>
      <c r="D2159" s="4"/>
    </row>
    <row r="2160" spans="1:4">
      <c r="A2160" s="67" t="s">
        <v>2316</v>
      </c>
      <c r="B2160" s="4"/>
      <c r="C2160" s="81">
        <v>0</v>
      </c>
      <c r="D2160" s="4"/>
    </row>
    <row r="2161" spans="1:4">
      <c r="A2161" s="67" t="s">
        <v>2317</v>
      </c>
      <c r="B2161" s="4">
        <v>-5.6243770489999996</v>
      </c>
      <c r="C2161" s="81">
        <v>8</v>
      </c>
      <c r="D2161" s="4">
        <v>-36.985773700000003</v>
      </c>
    </row>
    <row r="2162" spans="1:4">
      <c r="A2162" s="67" t="s">
        <v>2318</v>
      </c>
      <c r="B2162" s="4">
        <v>-4.8688750450000002</v>
      </c>
      <c r="C2162" s="81">
        <v>4.2</v>
      </c>
      <c r="D2162" s="4">
        <v>-31.138547490000001</v>
      </c>
    </row>
    <row r="2163" spans="1:4">
      <c r="A2163" s="67" t="s">
        <v>2319</v>
      </c>
      <c r="B2163" s="4">
        <v>-3.8349211479999998</v>
      </c>
      <c r="C2163" s="81">
        <v>5</v>
      </c>
      <c r="D2163" s="4">
        <v>-19.80677274</v>
      </c>
    </row>
    <row r="2164" spans="1:4">
      <c r="A2164" s="67" t="s">
        <v>2320</v>
      </c>
      <c r="B2164" s="4">
        <v>-5.8133215820000004</v>
      </c>
      <c r="C2164" s="81">
        <v>23</v>
      </c>
      <c r="D2164" s="4">
        <v>-32.218311919999998</v>
      </c>
    </row>
    <row r="2165" spans="1:4">
      <c r="A2165" s="67" t="s">
        <v>2321</v>
      </c>
      <c r="B2165" s="4">
        <v>-8.6555787399999993</v>
      </c>
      <c r="C2165" s="81">
        <v>18</v>
      </c>
      <c r="D2165" s="4">
        <v>-55.608057240000001</v>
      </c>
    </row>
    <row r="2166" spans="1:4">
      <c r="A2166" s="67" t="s">
        <v>2322</v>
      </c>
      <c r="B2166" s="4"/>
      <c r="C2166" s="81">
        <v>2.1</v>
      </c>
      <c r="D2166" s="4"/>
    </row>
    <row r="2167" spans="1:4">
      <c r="A2167" s="67" t="s">
        <v>2323</v>
      </c>
      <c r="B2167" s="4"/>
      <c r="C2167" s="81">
        <v>0</v>
      </c>
      <c r="D2167" s="4"/>
    </row>
    <row r="2168" spans="1:4">
      <c r="A2168" s="67" t="s">
        <v>2324</v>
      </c>
      <c r="B2168" s="4"/>
      <c r="C2168" s="81">
        <v>4.5999999999999996</v>
      </c>
      <c r="D2168" s="4"/>
    </row>
    <row r="2169" spans="1:4">
      <c r="A2169" s="67" t="s">
        <v>2325</v>
      </c>
      <c r="B2169" s="4">
        <v>-4.5388883800000004</v>
      </c>
      <c r="C2169" s="81">
        <v>39.5</v>
      </c>
      <c r="D2169" s="4">
        <v>-29.64368473</v>
      </c>
    </row>
    <row r="2170" spans="1:4">
      <c r="A2170" s="67" t="s">
        <v>2326</v>
      </c>
      <c r="B2170" s="4"/>
      <c r="C2170" s="81">
        <v>0</v>
      </c>
      <c r="D2170" s="4"/>
    </row>
    <row r="2171" spans="1:4">
      <c r="A2171" s="67" t="s">
        <v>2327</v>
      </c>
      <c r="B2171" s="4">
        <v>-4.3417349620000003</v>
      </c>
      <c r="C2171" s="81">
        <v>20.100000000000001</v>
      </c>
      <c r="D2171" s="4">
        <v>-20.945836310000001</v>
      </c>
    </row>
    <row r="2172" spans="1:4">
      <c r="A2172" s="67" t="s">
        <v>2328</v>
      </c>
      <c r="B2172" s="4">
        <v>-9.6096113499999998</v>
      </c>
      <c r="C2172" s="81">
        <v>4.2</v>
      </c>
      <c r="D2172" s="4">
        <v>-62.920123080000003</v>
      </c>
    </row>
    <row r="2173" spans="1:4">
      <c r="A2173" s="67" t="s">
        <v>2329</v>
      </c>
      <c r="B2173" s="4">
        <v>-11.519082839999999</v>
      </c>
      <c r="C2173" s="81">
        <v>42.1</v>
      </c>
      <c r="D2173" s="4">
        <v>-75.241670450000001</v>
      </c>
    </row>
    <row r="2174" spans="1:4">
      <c r="A2174" s="67" t="s">
        <v>2330</v>
      </c>
      <c r="B2174" s="4"/>
      <c r="C2174" s="81">
        <v>0</v>
      </c>
      <c r="D2174" s="4"/>
    </row>
    <row r="2175" spans="1:4">
      <c r="A2175" s="67" t="s">
        <v>2331</v>
      </c>
      <c r="B2175" s="4">
        <v>-6.0224799960000004</v>
      </c>
      <c r="C2175" s="81">
        <v>11</v>
      </c>
      <c r="D2175" s="4">
        <v>-41.353611229999998</v>
      </c>
    </row>
    <row r="2176" spans="1:4">
      <c r="A2176" s="67" t="s">
        <v>2332</v>
      </c>
      <c r="B2176" s="4"/>
      <c r="C2176" s="81">
        <v>0</v>
      </c>
      <c r="D2176" s="4"/>
    </row>
    <row r="2177" spans="1:4">
      <c r="A2177" s="67" t="s">
        <v>2333</v>
      </c>
      <c r="B2177" s="4"/>
      <c r="C2177" s="81">
        <v>0</v>
      </c>
      <c r="D2177" s="4"/>
    </row>
    <row r="2178" spans="1:4">
      <c r="A2178" s="67" t="s">
        <v>2334</v>
      </c>
      <c r="B2178" s="4"/>
      <c r="C2178" s="81">
        <v>0</v>
      </c>
      <c r="D2178" s="4"/>
    </row>
    <row r="2179" spans="1:4">
      <c r="A2179" s="67" t="s">
        <v>2335</v>
      </c>
      <c r="B2179" s="4"/>
      <c r="C2179" s="81">
        <v>0</v>
      </c>
      <c r="D2179" s="4"/>
    </row>
    <row r="2180" spans="1:4">
      <c r="A2180" s="67" t="s">
        <v>2336</v>
      </c>
      <c r="B2180" s="4"/>
      <c r="C2180" s="81">
        <v>0</v>
      </c>
      <c r="D2180" s="4"/>
    </row>
    <row r="2181" spans="1:4">
      <c r="A2181" s="67" t="s">
        <v>2337</v>
      </c>
      <c r="B2181" s="4"/>
      <c r="C2181" s="81">
        <v>0</v>
      </c>
      <c r="D2181" s="4"/>
    </row>
    <row r="2182" spans="1:4">
      <c r="A2182" s="67" t="s">
        <v>2338</v>
      </c>
      <c r="B2182" s="4"/>
      <c r="C2182" s="81">
        <v>0</v>
      </c>
      <c r="D2182" s="4"/>
    </row>
    <row r="2183" spans="1:4">
      <c r="A2183" s="67" t="s">
        <v>2339</v>
      </c>
      <c r="B2183" s="4"/>
      <c r="C2183" s="81">
        <v>0</v>
      </c>
      <c r="D2183" s="4"/>
    </row>
    <row r="2184" spans="1:4">
      <c r="A2184" s="67" t="s">
        <v>2340</v>
      </c>
      <c r="B2184" s="4"/>
      <c r="C2184" s="81">
        <v>0</v>
      </c>
      <c r="D2184" s="4"/>
    </row>
    <row r="2185" spans="1:4">
      <c r="A2185" s="67" t="s">
        <v>2341</v>
      </c>
      <c r="B2185" s="4"/>
      <c r="C2185" s="81">
        <v>0</v>
      </c>
      <c r="D2185" s="4"/>
    </row>
    <row r="2186" spans="1:4">
      <c r="A2186" s="67" t="s">
        <v>2342</v>
      </c>
      <c r="B2186" s="4"/>
      <c r="C2186" s="81">
        <v>0</v>
      </c>
      <c r="D2186" s="4"/>
    </row>
    <row r="2187" spans="1:4">
      <c r="A2187" s="67" t="s">
        <v>2343</v>
      </c>
      <c r="B2187" s="4"/>
      <c r="C2187" s="81">
        <v>0</v>
      </c>
      <c r="D2187" s="4"/>
    </row>
    <row r="2188" spans="1:4">
      <c r="A2188" s="67" t="s">
        <v>2344</v>
      </c>
      <c r="B2188" s="4"/>
      <c r="C2188" s="81">
        <v>0</v>
      </c>
      <c r="D2188" s="4"/>
    </row>
    <row r="2189" spans="1:4">
      <c r="A2189" s="67" t="s">
        <v>2345</v>
      </c>
      <c r="B2189" s="4"/>
      <c r="C2189" s="81">
        <v>0</v>
      </c>
      <c r="D2189" s="4"/>
    </row>
    <row r="2190" spans="1:4">
      <c r="A2190" s="67" t="s">
        <v>2346</v>
      </c>
      <c r="B2190" s="4"/>
      <c r="C2190" s="81">
        <v>0</v>
      </c>
      <c r="D2190" s="4"/>
    </row>
    <row r="2191" spans="1:4">
      <c r="A2191" s="67" t="s">
        <v>2347</v>
      </c>
      <c r="B2191" s="4"/>
      <c r="C2191" s="81">
        <v>0</v>
      </c>
      <c r="D2191" s="4"/>
    </row>
    <row r="2192" spans="1:4">
      <c r="A2192" s="67" t="s">
        <v>2348</v>
      </c>
      <c r="B2192" s="4"/>
      <c r="C2192" s="81">
        <v>0</v>
      </c>
      <c r="D2192" s="4"/>
    </row>
    <row r="2193" spans="1:4">
      <c r="A2193" s="67" t="s">
        <v>2349</v>
      </c>
      <c r="B2193" s="4">
        <v>-4.8834806300000002</v>
      </c>
      <c r="C2193" s="81">
        <v>31.8</v>
      </c>
      <c r="D2193" s="4">
        <v>-22.969654240000001</v>
      </c>
    </row>
    <row r="2194" spans="1:4">
      <c r="A2194" s="67" t="s">
        <v>2350</v>
      </c>
      <c r="B2194" s="4"/>
      <c r="C2194" s="81">
        <v>0</v>
      </c>
      <c r="D2194" s="4"/>
    </row>
    <row r="2195" spans="1:4">
      <c r="A2195" s="67" t="s">
        <v>2351</v>
      </c>
      <c r="B2195" s="4"/>
      <c r="C2195" s="81">
        <v>0</v>
      </c>
      <c r="D2195" s="4"/>
    </row>
    <row r="2196" spans="1:4">
      <c r="A2196" s="67" t="s">
        <v>2352</v>
      </c>
      <c r="B2196" s="4">
        <v>-6.7102343749999998</v>
      </c>
      <c r="C2196" s="81">
        <v>16.5</v>
      </c>
      <c r="D2196" s="4">
        <v>-40.208758410000002</v>
      </c>
    </row>
    <row r="2197" spans="1:4">
      <c r="A2197" s="67" t="s">
        <v>2353</v>
      </c>
      <c r="B2197" s="4">
        <v>-6.7423729349999997</v>
      </c>
      <c r="C2197" s="81">
        <v>48.1</v>
      </c>
      <c r="D2197" s="4">
        <v>-40.117103569999998</v>
      </c>
    </row>
    <row r="2198" spans="1:4">
      <c r="A2198" s="67" t="s">
        <v>2354</v>
      </c>
      <c r="B2198" s="4">
        <v>-7.0673913840000004</v>
      </c>
      <c r="C2198" s="81">
        <v>3.3</v>
      </c>
      <c r="D2198" s="4">
        <v>-43.857349110000001</v>
      </c>
    </row>
    <row r="2199" spans="1:4">
      <c r="A2199" s="67" t="s">
        <v>2355</v>
      </c>
      <c r="B2199" s="4">
        <v>-8.4570880039999992</v>
      </c>
      <c r="C2199" s="81">
        <v>28.6</v>
      </c>
      <c r="D2199" s="4">
        <v>-54.958495640000002</v>
      </c>
    </row>
    <row r="2200" spans="1:4">
      <c r="A2200" s="67" t="s">
        <v>2356</v>
      </c>
      <c r="B2200" s="4"/>
      <c r="C2200" s="81">
        <v>0.4</v>
      </c>
      <c r="D2200" s="4"/>
    </row>
    <row r="2201" spans="1:4">
      <c r="A2201" s="67" t="s">
        <v>2357</v>
      </c>
      <c r="B2201" s="4"/>
      <c r="C2201" s="81">
        <v>0</v>
      </c>
      <c r="D2201" s="4"/>
    </row>
    <row r="2202" spans="1:4">
      <c r="A2202" s="67" t="s">
        <v>2358</v>
      </c>
      <c r="B2202" s="4">
        <v>-7.8282194450000002</v>
      </c>
      <c r="C2202" s="81">
        <v>7</v>
      </c>
      <c r="D2202" s="4">
        <v>-53.683233829999999</v>
      </c>
    </row>
    <row r="2203" spans="1:4">
      <c r="A2203" s="67" t="s">
        <v>2359</v>
      </c>
      <c r="B2203" s="4"/>
      <c r="C2203" s="81">
        <v>0.3</v>
      </c>
      <c r="D2203" s="4"/>
    </row>
    <row r="2204" spans="1:4">
      <c r="A2204" s="67" t="s">
        <v>2360</v>
      </c>
      <c r="B2204" s="4"/>
      <c r="C2204" s="81">
        <v>0.2</v>
      </c>
      <c r="D2204" s="4"/>
    </row>
    <row r="2205" spans="1:4">
      <c r="A2205" s="67" t="s">
        <v>2361</v>
      </c>
      <c r="B2205" s="4">
        <v>-7.3543960820000001</v>
      </c>
      <c r="C2205" s="81">
        <v>33.1</v>
      </c>
      <c r="D2205" s="4">
        <v>-50.694897609999998</v>
      </c>
    </row>
    <row r="2206" spans="1:4">
      <c r="A2206" s="67" t="s">
        <v>2362</v>
      </c>
      <c r="B2206" s="4">
        <v>-11.67806253</v>
      </c>
      <c r="C2206" s="81">
        <v>4.5</v>
      </c>
      <c r="D2206" s="4">
        <v>-85.091887080000006</v>
      </c>
    </row>
    <row r="2207" spans="1:4">
      <c r="A2207" s="67" t="s">
        <v>2363</v>
      </c>
      <c r="B2207" s="4">
        <v>-12.915197360000001</v>
      </c>
      <c r="C2207" s="81">
        <v>21.4</v>
      </c>
      <c r="D2207" s="4">
        <v>-93.009317920000001</v>
      </c>
    </row>
    <row r="2208" spans="1:4">
      <c r="A2208" s="67" t="s">
        <v>2364</v>
      </c>
      <c r="B2208" s="4">
        <v>-12.94710379</v>
      </c>
      <c r="C2208" s="81">
        <v>9</v>
      </c>
      <c r="D2208" s="4">
        <v>-94.872545270000003</v>
      </c>
    </row>
    <row r="2209" spans="1:4">
      <c r="A2209" s="67" t="s">
        <v>2365</v>
      </c>
      <c r="B2209" s="4">
        <v>-18.67210145</v>
      </c>
      <c r="C2209" s="81">
        <v>25.8</v>
      </c>
      <c r="D2209" s="4">
        <v>-141.12930230000001</v>
      </c>
    </row>
    <row r="2210" spans="1:4">
      <c r="A2210" s="67" t="s">
        <v>2366</v>
      </c>
      <c r="B2210" s="4">
        <v>-17.039074830000001</v>
      </c>
      <c r="C2210" s="81">
        <v>4.4000000000000004</v>
      </c>
      <c r="D2210" s="4">
        <v>-130.33648869999999</v>
      </c>
    </row>
    <row r="2211" spans="1:4">
      <c r="A2211" s="67" t="s">
        <v>2367</v>
      </c>
      <c r="B2211" s="4">
        <v>-11.94883832</v>
      </c>
      <c r="C2211" s="81">
        <v>5.9</v>
      </c>
      <c r="D2211" s="4">
        <v>-90.079836360000002</v>
      </c>
    </row>
    <row r="2212" spans="1:4">
      <c r="A2212" s="67" t="s">
        <v>2368</v>
      </c>
      <c r="B2212" s="4">
        <v>-9.9303330200000008</v>
      </c>
      <c r="C2212" s="81">
        <v>8</v>
      </c>
      <c r="D2212" s="4">
        <v>-71.826367230000002</v>
      </c>
    </row>
    <row r="2213" spans="1:4">
      <c r="A2213" s="67" t="s">
        <v>2369</v>
      </c>
      <c r="B2213" s="4"/>
      <c r="C2213" s="81">
        <v>0</v>
      </c>
      <c r="D2213" s="4"/>
    </row>
    <row r="2214" spans="1:4">
      <c r="A2214" s="67" t="s">
        <v>2370</v>
      </c>
      <c r="B2214" s="4">
        <v>-10.42356816</v>
      </c>
      <c r="C2214" s="81">
        <v>18</v>
      </c>
      <c r="D2214" s="4">
        <v>-78.21974281</v>
      </c>
    </row>
    <row r="2215" spans="1:4">
      <c r="A2215" s="67" t="s">
        <v>2371</v>
      </c>
      <c r="B2215" s="4">
        <v>-11.14227069</v>
      </c>
      <c r="C2215" s="81">
        <v>9</v>
      </c>
      <c r="D2215" s="4">
        <v>-82.072404669999997</v>
      </c>
    </row>
    <row r="2216" spans="1:4">
      <c r="A2216" s="67" t="s">
        <v>2372</v>
      </c>
      <c r="B2216" s="4"/>
      <c r="C2216" s="81">
        <v>0</v>
      </c>
      <c r="D2216" s="4"/>
    </row>
    <row r="2217" spans="1:4">
      <c r="A2217" s="67" t="s">
        <v>2373</v>
      </c>
      <c r="B2217" s="4">
        <v>-6.099926279</v>
      </c>
      <c r="C2217" s="81">
        <v>6</v>
      </c>
      <c r="D2217" s="4">
        <v>-44.101130580000003</v>
      </c>
    </row>
    <row r="2218" spans="1:4">
      <c r="A2218" s="67" t="s">
        <v>2374</v>
      </c>
      <c r="B2218" s="4">
        <v>-9.1173240450000002</v>
      </c>
      <c r="C2218" s="81">
        <v>12.1</v>
      </c>
      <c r="D2218" s="4">
        <v>-63.439465329999997</v>
      </c>
    </row>
    <row r="2219" spans="1:4">
      <c r="A2219" s="67" t="s">
        <v>2375</v>
      </c>
      <c r="B2219" s="4"/>
      <c r="C2219" s="81">
        <v>0</v>
      </c>
      <c r="D2219" s="4"/>
    </row>
    <row r="2220" spans="1:4">
      <c r="A2220" s="67" t="s">
        <v>2376</v>
      </c>
      <c r="B2220" s="4"/>
      <c r="C2220" s="81">
        <v>0</v>
      </c>
      <c r="D2220" s="4"/>
    </row>
    <row r="2221" spans="1:4">
      <c r="A2221" s="67" t="s">
        <v>2377</v>
      </c>
      <c r="B2221" s="4"/>
      <c r="C2221" s="81">
        <v>0</v>
      </c>
      <c r="D2221" s="4"/>
    </row>
    <row r="2222" spans="1:4">
      <c r="A2222" s="67" t="s">
        <v>2378</v>
      </c>
      <c r="B2222" s="4">
        <v>-9.1358244049999993</v>
      </c>
      <c r="C2222" s="81">
        <v>10.1</v>
      </c>
      <c r="D2222" s="4">
        <v>-65.369961470000007</v>
      </c>
    </row>
    <row r="2223" spans="1:4">
      <c r="A2223" s="67" t="s">
        <v>2379</v>
      </c>
      <c r="B2223" s="4">
        <v>-6.3698919170000003</v>
      </c>
      <c r="C2223" s="81">
        <v>7</v>
      </c>
      <c r="D2223" s="4">
        <v>-37.346796509999997</v>
      </c>
    </row>
    <row r="2224" spans="1:4">
      <c r="A2224" s="67" t="s">
        <v>2380</v>
      </c>
      <c r="B2224" s="4"/>
      <c r="C2224" s="81">
        <v>0</v>
      </c>
      <c r="D2224" s="4"/>
    </row>
    <row r="2225" spans="1:4">
      <c r="A2225" s="67" t="s">
        <v>2381</v>
      </c>
      <c r="B2225" s="4"/>
      <c r="C2225" s="81">
        <v>0</v>
      </c>
      <c r="D2225" s="4"/>
    </row>
    <row r="2226" spans="1:4">
      <c r="A2226" s="67" t="s">
        <v>2382</v>
      </c>
      <c r="B2226" s="4"/>
      <c r="C2226" s="81">
        <v>0</v>
      </c>
      <c r="D2226" s="4"/>
    </row>
    <row r="2227" spans="1:4">
      <c r="A2227" s="67" t="s">
        <v>2383</v>
      </c>
      <c r="B2227" s="4"/>
      <c r="C2227" s="81">
        <v>0</v>
      </c>
      <c r="D2227" s="4"/>
    </row>
    <row r="2228" spans="1:4">
      <c r="A2228" s="67" t="s">
        <v>2384</v>
      </c>
      <c r="B2228" s="4"/>
      <c r="C2228" s="81">
        <v>0</v>
      </c>
      <c r="D2228" s="4"/>
    </row>
    <row r="2229" spans="1:4">
      <c r="A2229" s="67" t="s">
        <v>2385</v>
      </c>
      <c r="B2229" s="4">
        <v>-2.7065230630000001</v>
      </c>
      <c r="C2229" s="81">
        <v>2.5</v>
      </c>
      <c r="D2229" s="4">
        <v>-11.859380939999999</v>
      </c>
    </row>
    <row r="2230" spans="1:4">
      <c r="A2230" s="67" t="s">
        <v>2386</v>
      </c>
      <c r="B2230" s="4"/>
      <c r="C2230" s="81">
        <v>0</v>
      </c>
      <c r="D2230" s="4"/>
    </row>
    <row r="2231" spans="1:4">
      <c r="A2231" s="67" t="s">
        <v>2387</v>
      </c>
      <c r="B2231" s="4">
        <v>-5.9705416019999999</v>
      </c>
      <c r="C2231" s="81">
        <v>17.8</v>
      </c>
      <c r="D2231" s="4">
        <v>-35.001950039999997</v>
      </c>
    </row>
    <row r="2232" spans="1:4">
      <c r="A2232" s="67" t="s">
        <v>2388</v>
      </c>
      <c r="B2232" s="4"/>
      <c r="C2232" s="81">
        <v>0</v>
      </c>
      <c r="D2232" s="4"/>
    </row>
    <row r="2233" spans="1:4">
      <c r="A2233" s="67" t="s">
        <v>2389</v>
      </c>
      <c r="B2233" s="4"/>
      <c r="C2233" s="81">
        <v>0</v>
      </c>
      <c r="D2233" s="4"/>
    </row>
    <row r="2234" spans="1:4">
      <c r="A2234" s="67" t="s">
        <v>2390</v>
      </c>
      <c r="B2234" s="4">
        <v>-3.884853224</v>
      </c>
      <c r="C2234" s="81">
        <v>13.5</v>
      </c>
      <c r="D2234" s="4">
        <v>-18.3885437</v>
      </c>
    </row>
    <row r="2235" spans="1:4">
      <c r="A2235" s="67" t="s">
        <v>2391</v>
      </c>
      <c r="B2235" s="4">
        <v>-5.2515865440000002</v>
      </c>
      <c r="C2235" s="81">
        <v>29.9</v>
      </c>
      <c r="D2235" s="4">
        <v>-28.077913250000002</v>
      </c>
    </row>
    <row r="2236" spans="1:4">
      <c r="A2236" s="67" t="s">
        <v>2392</v>
      </c>
      <c r="B2236" s="4"/>
      <c r="C2236" s="81">
        <v>0</v>
      </c>
      <c r="D2236" s="4"/>
    </row>
    <row r="2237" spans="1:4">
      <c r="A2237" s="67" t="s">
        <v>2393</v>
      </c>
      <c r="B2237" s="4"/>
      <c r="C2237" s="81">
        <v>0</v>
      </c>
      <c r="D2237" s="4"/>
    </row>
    <row r="2238" spans="1:4">
      <c r="A2238" s="67" t="s">
        <v>2394</v>
      </c>
      <c r="B2238" s="4">
        <v>-5.983894415</v>
      </c>
      <c r="C2238" s="81">
        <v>24</v>
      </c>
      <c r="D2238" s="4">
        <v>-40.977246600000001</v>
      </c>
    </row>
    <row r="2239" spans="1:4">
      <c r="A2239" s="67" t="s">
        <v>2395</v>
      </c>
      <c r="B2239" s="4"/>
      <c r="C2239" s="81">
        <v>0</v>
      </c>
      <c r="D2239" s="4"/>
    </row>
    <row r="2240" spans="1:4">
      <c r="A2240" s="67" t="s">
        <v>2396</v>
      </c>
      <c r="B2240" s="4"/>
      <c r="C2240" s="81">
        <v>1.1000000000000001</v>
      </c>
      <c r="D2240" s="4"/>
    </row>
    <row r="2241" spans="1:4">
      <c r="A2241" s="67" t="s">
        <v>2397</v>
      </c>
      <c r="B2241" s="4"/>
      <c r="C2241" s="81">
        <v>0.9</v>
      </c>
      <c r="D2241" s="4"/>
    </row>
    <row r="2242" spans="1:4">
      <c r="A2242" s="67" t="s">
        <v>2398</v>
      </c>
      <c r="B2242" s="4">
        <v>-6.7893626080000002</v>
      </c>
      <c r="C2242" s="81">
        <v>43</v>
      </c>
      <c r="D2242" s="4">
        <v>-39.675337030000001</v>
      </c>
    </row>
    <row r="2243" spans="1:4">
      <c r="A2243" s="67" t="s">
        <v>2399</v>
      </c>
      <c r="B2243" s="4"/>
      <c r="C2243" s="81">
        <v>0</v>
      </c>
      <c r="D2243" s="4"/>
    </row>
    <row r="2244" spans="1:4">
      <c r="A2244" s="67" t="s">
        <v>2400</v>
      </c>
      <c r="B2244" s="4"/>
      <c r="C2244" s="81">
        <v>1</v>
      </c>
      <c r="D2244" s="4"/>
    </row>
    <row r="2245" spans="1:4">
      <c r="A2245" s="67" t="s">
        <v>2401</v>
      </c>
      <c r="B2245" s="4"/>
      <c r="C2245" s="81">
        <v>0</v>
      </c>
      <c r="D2245" s="4"/>
    </row>
    <row r="2246" spans="1:4">
      <c r="A2246" s="67" t="s">
        <v>2402</v>
      </c>
      <c r="B2246" s="4">
        <v>-5.0143270590000002</v>
      </c>
      <c r="C2246" s="81">
        <v>1.6</v>
      </c>
      <c r="D2246" s="4">
        <v>-30.605342690000001</v>
      </c>
    </row>
    <row r="2247" spans="1:4">
      <c r="A2247" s="67" t="s">
        <v>2403</v>
      </c>
      <c r="B2247" s="4"/>
      <c r="C2247" s="81">
        <v>0</v>
      </c>
      <c r="D2247" s="4"/>
    </row>
    <row r="2248" spans="1:4">
      <c r="A2248" s="67" t="s">
        <v>2404</v>
      </c>
      <c r="B2248" s="4"/>
      <c r="C2248" s="81">
        <v>1.1000000000000001</v>
      </c>
      <c r="D2248" s="4"/>
    </row>
    <row r="2249" spans="1:4">
      <c r="A2249" s="67" t="s">
        <v>2405</v>
      </c>
      <c r="B2249" s="4">
        <v>-13.09404962</v>
      </c>
      <c r="C2249" s="81">
        <v>19.5</v>
      </c>
      <c r="D2249" s="4">
        <v>-91.898857090000007</v>
      </c>
    </row>
    <row r="2250" spans="1:4">
      <c r="A2250" s="67" t="s">
        <v>2406</v>
      </c>
      <c r="B2250" s="4"/>
      <c r="C2250" s="81">
        <v>0.7</v>
      </c>
      <c r="D2250" s="4"/>
    </row>
    <row r="2251" spans="1:4">
      <c r="A2251" s="67" t="s">
        <v>2407</v>
      </c>
      <c r="B2251" s="4">
        <v>-6.2021237940000002</v>
      </c>
      <c r="C2251" s="81">
        <v>3.2</v>
      </c>
      <c r="D2251" s="4">
        <v>-45.259965970000003</v>
      </c>
    </row>
    <row r="2252" spans="1:4">
      <c r="A2252" s="67" t="s">
        <v>2408</v>
      </c>
      <c r="B2252" s="4"/>
      <c r="C2252" s="81">
        <v>0.6</v>
      </c>
      <c r="D2252" s="4"/>
    </row>
    <row r="2253" spans="1:4">
      <c r="A2253" s="67" t="s">
        <v>2409</v>
      </c>
      <c r="B2253" s="4">
        <v>-7.5085705389999999</v>
      </c>
      <c r="C2253" s="81">
        <v>27.3</v>
      </c>
      <c r="D2253" s="4">
        <v>-46.540884650000002</v>
      </c>
    </row>
    <row r="2254" spans="1:4">
      <c r="A2254" s="67" t="s">
        <v>2410</v>
      </c>
      <c r="B2254" s="4">
        <v>-9.4422568519999999</v>
      </c>
      <c r="C2254" s="81">
        <v>19</v>
      </c>
      <c r="D2254" s="4">
        <v>-61.812777480000001</v>
      </c>
    </row>
    <row r="2255" spans="1:4">
      <c r="A2255" s="67" t="s">
        <v>2411</v>
      </c>
      <c r="B2255" s="4"/>
      <c r="C2255" s="81">
        <v>0</v>
      </c>
      <c r="D2255" s="4"/>
    </row>
    <row r="2256" spans="1:4">
      <c r="A2256" s="67" t="s">
        <v>2412</v>
      </c>
      <c r="B2256" s="4">
        <v>-5.6800790279999998</v>
      </c>
      <c r="C2256" s="81">
        <v>3</v>
      </c>
      <c r="D2256" s="4">
        <v>-47.442249449999998</v>
      </c>
    </row>
    <row r="2257" spans="1:4">
      <c r="A2257" s="67" t="s">
        <v>2413</v>
      </c>
      <c r="B2257" s="4"/>
      <c r="C2257" s="81">
        <v>0</v>
      </c>
      <c r="D2257" s="4"/>
    </row>
    <row r="2258" spans="1:4">
      <c r="A2258" s="67" t="s">
        <v>2414</v>
      </c>
      <c r="B2258" s="4"/>
      <c r="C2258" s="81">
        <v>0</v>
      </c>
      <c r="D2258" s="4"/>
    </row>
    <row r="2259" spans="1:4">
      <c r="A2259" s="67" t="s">
        <v>2415</v>
      </c>
      <c r="B2259" s="4"/>
      <c r="C2259" s="81">
        <v>0</v>
      </c>
      <c r="D2259" s="4"/>
    </row>
    <row r="2260" spans="1:4">
      <c r="A2260" s="67" t="s">
        <v>2416</v>
      </c>
      <c r="B2260" s="4">
        <v>-7.6843768880000001</v>
      </c>
      <c r="C2260" s="81">
        <v>27.9</v>
      </c>
      <c r="D2260" s="4">
        <v>-47.182781499999997</v>
      </c>
    </row>
    <row r="2261" spans="1:4">
      <c r="A2261" s="67" t="s">
        <v>2417</v>
      </c>
      <c r="B2261" s="4">
        <v>-9.1186999259999997</v>
      </c>
      <c r="C2261" s="81">
        <v>33.9</v>
      </c>
      <c r="D2261" s="4">
        <v>-61.949284169999999</v>
      </c>
    </row>
    <row r="2262" spans="1:4">
      <c r="A2262" s="67" t="s">
        <v>2418</v>
      </c>
      <c r="B2262" s="4"/>
      <c r="C2262" s="81">
        <v>4.5999999999999996</v>
      </c>
      <c r="D2262" s="4"/>
    </row>
    <row r="2263" spans="1:4">
      <c r="A2263" s="67" t="s">
        <v>2419</v>
      </c>
      <c r="B2263" s="4"/>
      <c r="C2263" s="81">
        <v>33</v>
      </c>
      <c r="D2263" s="4"/>
    </row>
    <row r="2264" spans="1:4">
      <c r="A2264" s="67" t="s">
        <v>2420</v>
      </c>
      <c r="B2264" s="4"/>
      <c r="C2264" s="81">
        <v>1.5</v>
      </c>
      <c r="D2264" s="4"/>
    </row>
    <row r="2265" spans="1:4">
      <c r="A2265" s="67" t="s">
        <v>2421</v>
      </c>
      <c r="B2265" s="4">
        <v>-8.2464709819999999</v>
      </c>
      <c r="C2265" s="81">
        <v>11</v>
      </c>
      <c r="D2265" s="4">
        <v>-55.061722369999998</v>
      </c>
    </row>
    <row r="2266" spans="1:4">
      <c r="A2266" s="67" t="s">
        <v>2422</v>
      </c>
      <c r="B2266" s="4"/>
      <c r="C2266" s="81">
        <v>0</v>
      </c>
      <c r="D2266" s="4"/>
    </row>
    <row r="2267" spans="1:4">
      <c r="A2267" s="67" t="s">
        <v>2423</v>
      </c>
      <c r="B2267" s="4"/>
      <c r="C2267" s="81">
        <v>0</v>
      </c>
      <c r="D2267" s="4"/>
    </row>
    <row r="2268" spans="1:4">
      <c r="A2268" s="67" t="s">
        <v>2424</v>
      </c>
      <c r="B2268" s="4"/>
      <c r="C2268" s="81">
        <v>0</v>
      </c>
      <c r="D2268" s="4"/>
    </row>
    <row r="2269" spans="1:4">
      <c r="A2269" s="67" t="s">
        <v>2425</v>
      </c>
      <c r="B2269" s="4"/>
      <c r="C2269" s="81">
        <v>25.3</v>
      </c>
      <c r="D2269" s="4"/>
    </row>
    <row r="2270" spans="1:4">
      <c r="A2270" s="67" t="s">
        <v>2426</v>
      </c>
      <c r="B2270" s="4"/>
      <c r="C2270" s="81">
        <v>0</v>
      </c>
      <c r="D2270" s="4"/>
    </row>
    <row r="2271" spans="1:4">
      <c r="A2271" s="67" t="s">
        <v>2427</v>
      </c>
      <c r="B2271" s="4">
        <v>-7.2780345689999999</v>
      </c>
      <c r="C2271" s="81">
        <v>37</v>
      </c>
      <c r="D2271" s="4">
        <v>-44.176077380000002</v>
      </c>
    </row>
    <row r="2272" spans="1:4">
      <c r="A2272" s="67" t="s">
        <v>2428</v>
      </c>
      <c r="B2272" s="4"/>
      <c r="C2272" s="81">
        <v>1</v>
      </c>
      <c r="D2272" s="4"/>
    </row>
    <row r="2273" spans="1:4">
      <c r="A2273" s="67" t="s">
        <v>2429</v>
      </c>
      <c r="B2273" s="4"/>
      <c r="C2273" s="81">
        <v>23.8</v>
      </c>
      <c r="D2273" s="4"/>
    </row>
    <row r="2274" spans="1:4">
      <c r="A2274" s="67" t="s">
        <v>2430</v>
      </c>
      <c r="B2274" s="4">
        <v>-4.7688211530000002</v>
      </c>
      <c r="C2274" s="81">
        <v>5.4</v>
      </c>
      <c r="D2274" s="4">
        <v>-31.481344379999999</v>
      </c>
    </row>
    <row r="2275" spans="1:4">
      <c r="A2275" s="67" t="s">
        <v>2431</v>
      </c>
      <c r="B2275" s="4"/>
      <c r="C2275" s="81">
        <v>0</v>
      </c>
      <c r="D2275" s="4"/>
    </row>
    <row r="2276" spans="1:4">
      <c r="A2276" s="67" t="s">
        <v>2432</v>
      </c>
      <c r="B2276" s="4"/>
      <c r="C2276" s="81">
        <v>0</v>
      </c>
      <c r="D2276" s="4"/>
    </row>
    <row r="2277" spans="1:4">
      <c r="A2277" s="67" t="s">
        <v>2433</v>
      </c>
      <c r="B2277" s="4">
        <v>-5.242595948</v>
      </c>
      <c r="C2277" s="81">
        <v>4.2</v>
      </c>
      <c r="D2277" s="4">
        <v>-33.975805579999999</v>
      </c>
    </row>
    <row r="2278" spans="1:4">
      <c r="A2278" s="67" t="s">
        <v>2434</v>
      </c>
      <c r="B2278" s="4"/>
      <c r="C2278" s="81">
        <v>0</v>
      </c>
      <c r="D2278" s="4"/>
    </row>
    <row r="2279" spans="1:4">
      <c r="A2279" s="67" t="s">
        <v>2435</v>
      </c>
      <c r="B2279" s="4"/>
      <c r="C2279" s="81">
        <v>0</v>
      </c>
      <c r="D2279" s="4"/>
    </row>
    <row r="2280" spans="1:4">
      <c r="A2280" s="67" t="s">
        <v>2436</v>
      </c>
      <c r="B2280" s="4">
        <v>-4.8421451329999998</v>
      </c>
      <c r="C2280" s="81">
        <v>7</v>
      </c>
      <c r="D2280" s="4">
        <v>-33.821473589999997</v>
      </c>
    </row>
    <row r="2281" spans="1:4">
      <c r="A2281" s="67" t="s">
        <v>2437</v>
      </c>
      <c r="B2281" s="4"/>
      <c r="C2281" s="81">
        <v>1</v>
      </c>
      <c r="D2281" s="4"/>
    </row>
    <row r="2282" spans="1:4">
      <c r="A2282" s="67" t="s">
        <v>2438</v>
      </c>
      <c r="B2282" s="4">
        <v>-4.3903225199999998</v>
      </c>
      <c r="C2282" s="81">
        <v>2</v>
      </c>
      <c r="D2282" s="4">
        <v>-23.79112052</v>
      </c>
    </row>
    <row r="2283" spans="1:4">
      <c r="A2283" s="67" t="s">
        <v>2439</v>
      </c>
      <c r="B2283" s="4"/>
      <c r="C2283" s="81">
        <v>0</v>
      </c>
      <c r="D2283" s="4"/>
    </row>
    <row r="2284" spans="1:4">
      <c r="A2284" s="67" t="s">
        <v>2440</v>
      </c>
      <c r="B2284" s="4">
        <v>-4.3511462669999998</v>
      </c>
      <c r="C2284" s="81">
        <v>5.8</v>
      </c>
      <c r="D2284" s="4">
        <v>-22.88007923</v>
      </c>
    </row>
    <row r="2285" spans="1:4">
      <c r="A2285" s="67" t="s">
        <v>2441</v>
      </c>
      <c r="B2285" s="4"/>
      <c r="C2285" s="81">
        <v>0</v>
      </c>
      <c r="D2285" s="4"/>
    </row>
    <row r="2286" spans="1:4">
      <c r="A2286" s="67" t="s">
        <v>2442</v>
      </c>
      <c r="B2286" s="4">
        <v>-7.2890075569999997</v>
      </c>
      <c r="C2286" s="81">
        <v>79.8</v>
      </c>
      <c r="D2286" s="4">
        <v>-47.619131410000001</v>
      </c>
    </row>
    <row r="2287" spans="1:4">
      <c r="A2287" s="67" t="s">
        <v>2443</v>
      </c>
      <c r="B2287" s="4"/>
      <c r="C2287" s="81">
        <v>0</v>
      </c>
      <c r="D2287" s="4"/>
    </row>
    <row r="2288" spans="1:4">
      <c r="A2288" s="67" t="s">
        <v>2444</v>
      </c>
      <c r="B2288" s="4"/>
      <c r="C2288" s="81">
        <v>0</v>
      </c>
      <c r="D2288" s="4"/>
    </row>
    <row r="2289" spans="1:4">
      <c r="A2289" s="67" t="s">
        <v>2445</v>
      </c>
      <c r="B2289" s="4"/>
      <c r="C2289" s="81">
        <v>0</v>
      </c>
      <c r="D2289" s="4"/>
    </row>
    <row r="2290" spans="1:4">
      <c r="A2290" s="67" t="s">
        <v>2446</v>
      </c>
      <c r="B2290" s="4"/>
      <c r="C2290" s="81">
        <v>0</v>
      </c>
      <c r="D2290" s="4"/>
    </row>
    <row r="2291" spans="1:4">
      <c r="A2291" s="67" t="s">
        <v>2447</v>
      </c>
      <c r="B2291" s="4"/>
      <c r="C2291" s="81">
        <v>0</v>
      </c>
      <c r="D2291" s="4"/>
    </row>
    <row r="2292" spans="1:4">
      <c r="A2292" s="67" t="s">
        <v>2448</v>
      </c>
      <c r="B2292" s="4"/>
      <c r="C2292" s="81">
        <v>0</v>
      </c>
      <c r="D2292" s="4"/>
    </row>
    <row r="2293" spans="1:4">
      <c r="A2293" s="67" t="s">
        <v>2449</v>
      </c>
      <c r="B2293" s="4">
        <v>-5.8684937000000001</v>
      </c>
      <c r="C2293" s="81">
        <v>6.5</v>
      </c>
      <c r="D2293" s="4">
        <v>-39.303172150000002</v>
      </c>
    </row>
    <row r="2294" spans="1:4">
      <c r="A2294" s="67" t="s">
        <v>2450</v>
      </c>
      <c r="B2294" s="4">
        <v>-6.1411686840000002</v>
      </c>
      <c r="C2294" s="81">
        <v>14</v>
      </c>
      <c r="D2294" s="4">
        <v>-36.407766780000003</v>
      </c>
    </row>
    <row r="2295" spans="1:4">
      <c r="A2295" s="67" t="s">
        <v>2451</v>
      </c>
      <c r="B2295" s="4">
        <v>-4.4016379790000002</v>
      </c>
      <c r="C2295" s="81">
        <v>4</v>
      </c>
      <c r="D2295" s="4">
        <v>-21.057432550000001</v>
      </c>
    </row>
    <row r="2296" spans="1:4">
      <c r="A2296" s="67" t="s">
        <v>2452</v>
      </c>
      <c r="B2296" s="4">
        <v>-6.7607484209999997</v>
      </c>
      <c r="C2296" s="81">
        <v>15</v>
      </c>
      <c r="D2296" s="4">
        <v>-41.872290669999998</v>
      </c>
    </row>
    <row r="2297" spans="1:4">
      <c r="A2297" s="67" t="s">
        <v>2453</v>
      </c>
      <c r="B2297" s="4"/>
      <c r="C2297" s="81">
        <v>0</v>
      </c>
      <c r="D2297" s="4"/>
    </row>
    <row r="2298" spans="1:4">
      <c r="A2298" s="67" t="s">
        <v>2454</v>
      </c>
      <c r="B2298" s="4">
        <v>-4.37050319</v>
      </c>
      <c r="C2298" s="81">
        <v>39.4</v>
      </c>
      <c r="D2298" s="4">
        <v>-22.15891732</v>
      </c>
    </row>
    <row r="2299" spans="1:4">
      <c r="A2299" s="67" t="s">
        <v>2455</v>
      </c>
      <c r="B2299" s="4">
        <v>-5.2510818229999998</v>
      </c>
      <c r="C2299" s="81">
        <v>8.6</v>
      </c>
      <c r="D2299" s="4">
        <v>-29.749737079999999</v>
      </c>
    </row>
    <row r="2300" spans="1:4">
      <c r="A2300" s="67" t="s">
        <v>2456</v>
      </c>
      <c r="B2300" s="4"/>
      <c r="C2300" s="81">
        <v>1.4</v>
      </c>
      <c r="D2300" s="4"/>
    </row>
    <row r="2301" spans="1:4">
      <c r="A2301" s="67" t="s">
        <v>2457</v>
      </c>
      <c r="B2301" s="4"/>
      <c r="C2301" s="81">
        <v>0</v>
      </c>
      <c r="D2301" s="4"/>
    </row>
    <row r="2302" spans="1:4">
      <c r="A2302" s="67" t="s">
        <v>2458</v>
      </c>
      <c r="B2302" s="4">
        <v>-3.9910118109999999</v>
      </c>
      <c r="C2302" s="81">
        <v>8.5</v>
      </c>
      <c r="D2302" s="4">
        <v>-22.02002603</v>
      </c>
    </row>
    <row r="2303" spans="1:4">
      <c r="A2303" s="67" t="s">
        <v>2459</v>
      </c>
      <c r="B2303" s="4">
        <v>-3.2857778849999999</v>
      </c>
      <c r="C2303" s="81">
        <v>1.6</v>
      </c>
      <c r="D2303" s="4">
        <v>-17.927643589999999</v>
      </c>
    </row>
    <row r="2304" spans="1:4">
      <c r="A2304" s="67" t="s">
        <v>2460</v>
      </c>
      <c r="B2304" s="4">
        <v>-6.2059560210000004</v>
      </c>
      <c r="C2304" s="81">
        <v>21.2</v>
      </c>
      <c r="D2304" s="4">
        <v>-36.570091359999999</v>
      </c>
    </row>
    <row r="2305" spans="1:4">
      <c r="A2305" s="67" t="s">
        <v>2461</v>
      </c>
      <c r="B2305" s="4">
        <v>-7.3353676099999996</v>
      </c>
      <c r="C2305" s="81">
        <v>17</v>
      </c>
      <c r="D2305" s="4">
        <v>-45.583243670000002</v>
      </c>
    </row>
    <row r="2306" spans="1:4">
      <c r="A2306" s="67" t="s">
        <v>2462</v>
      </c>
      <c r="B2306" s="4">
        <v>-9.8814873260000002</v>
      </c>
      <c r="C2306" s="81">
        <v>16</v>
      </c>
      <c r="D2306" s="4">
        <v>-65.774330989999996</v>
      </c>
    </row>
    <row r="2307" spans="1:4">
      <c r="A2307" s="67" t="s">
        <v>2463</v>
      </c>
      <c r="B2307" s="4">
        <v>-12.35369566</v>
      </c>
      <c r="C2307" s="81">
        <v>14</v>
      </c>
      <c r="D2307" s="4">
        <v>-87.275361889999999</v>
      </c>
    </row>
    <row r="2308" spans="1:4">
      <c r="A2308" s="67" t="s">
        <v>2464</v>
      </c>
      <c r="B2308" s="4">
        <v>-12.449356399999999</v>
      </c>
      <c r="C2308" s="81">
        <v>33.4</v>
      </c>
      <c r="D2308" s="4">
        <v>-86.630322169999999</v>
      </c>
    </row>
    <row r="2309" spans="1:4">
      <c r="A2309" s="67" t="s">
        <v>2465</v>
      </c>
      <c r="B2309" s="4">
        <v>-8.7072632349999992</v>
      </c>
      <c r="C2309" s="81">
        <v>45</v>
      </c>
      <c r="D2309" s="4">
        <v>-55.675457369999997</v>
      </c>
    </row>
    <row r="2310" spans="1:4">
      <c r="A2310" s="67" t="s">
        <v>2466</v>
      </c>
      <c r="B2310" s="4">
        <v>-4.5308762180000004</v>
      </c>
      <c r="C2310" s="81">
        <v>51.3</v>
      </c>
      <c r="D2310" s="4">
        <v>-23.230175970000001</v>
      </c>
    </row>
    <row r="2311" spans="1:4">
      <c r="A2311" s="67" t="s">
        <v>2467</v>
      </c>
      <c r="B2311" s="4">
        <v>-7.345370011</v>
      </c>
      <c r="C2311" s="81">
        <v>8</v>
      </c>
      <c r="D2311" s="4">
        <v>-44.469004720000001</v>
      </c>
    </row>
    <row r="2312" spans="1:4">
      <c r="A2312" s="67" t="s">
        <v>2468</v>
      </c>
      <c r="B2312" s="4">
        <v>-3.6497094489999999</v>
      </c>
      <c r="C2312" s="81">
        <v>2</v>
      </c>
      <c r="D2312" s="4">
        <v>-22.862809290000001</v>
      </c>
    </row>
    <row r="2313" spans="1:4">
      <c r="A2313" s="67" t="s">
        <v>2469</v>
      </c>
      <c r="B2313" s="4">
        <v>-5.8526661710000001</v>
      </c>
      <c r="C2313" s="81">
        <v>10.199999999999999</v>
      </c>
      <c r="D2313" s="4">
        <v>-34.364402669999997</v>
      </c>
    </row>
    <row r="2314" spans="1:4">
      <c r="A2314" s="67" t="s">
        <v>2470</v>
      </c>
      <c r="B2314" s="4">
        <v>-5.4233356219999997</v>
      </c>
      <c r="C2314" s="81">
        <v>2.2000000000000002</v>
      </c>
      <c r="D2314" s="4">
        <v>-35.946472290000003</v>
      </c>
    </row>
    <row r="2315" spans="1:4">
      <c r="A2315" s="67" t="s">
        <v>2471</v>
      </c>
      <c r="B2315" s="4">
        <v>-7.0271109279999999</v>
      </c>
      <c r="C2315" s="81">
        <v>31</v>
      </c>
      <c r="D2315" s="4">
        <v>-43.336622839999997</v>
      </c>
    </row>
    <row r="2316" spans="1:4">
      <c r="A2316" s="67" t="s">
        <v>2472</v>
      </c>
      <c r="B2316" s="4">
        <v>-4.1239395840000004</v>
      </c>
      <c r="C2316" s="81">
        <v>6</v>
      </c>
      <c r="D2316" s="4">
        <v>-26.91104004</v>
      </c>
    </row>
    <row r="2317" spans="1:4">
      <c r="A2317" s="67" t="s">
        <v>2473</v>
      </c>
      <c r="B2317" s="4">
        <v>-6.8881871930000003</v>
      </c>
      <c r="C2317" s="81">
        <v>9</v>
      </c>
      <c r="D2317" s="4">
        <v>-41.619666309999999</v>
      </c>
    </row>
    <row r="2318" spans="1:4">
      <c r="A2318" s="67" t="s">
        <v>2474</v>
      </c>
      <c r="B2318" s="4">
        <v>-5.5315006489999998</v>
      </c>
      <c r="C2318" s="81">
        <v>34.799999999999997</v>
      </c>
      <c r="D2318" s="4">
        <v>-34.301030189999999</v>
      </c>
    </row>
    <row r="2319" spans="1:4">
      <c r="A2319" s="67" t="s">
        <v>2475</v>
      </c>
      <c r="B2319" s="4">
        <v>-5.5806156619999996</v>
      </c>
      <c r="C2319" s="81">
        <v>3</v>
      </c>
      <c r="D2319" s="4">
        <v>-33.128241709999998</v>
      </c>
    </row>
    <row r="2320" spans="1:4">
      <c r="A2320" s="67" t="s">
        <v>2476</v>
      </c>
      <c r="B2320" s="4">
        <v>-7.078691429</v>
      </c>
      <c r="C2320" s="81">
        <v>76</v>
      </c>
      <c r="D2320" s="4">
        <v>-42.80265498</v>
      </c>
    </row>
    <row r="2321" spans="1:4">
      <c r="A2321" s="67" t="s">
        <v>2477</v>
      </c>
      <c r="B2321" s="4">
        <v>-10.31596285</v>
      </c>
      <c r="C2321" s="81">
        <v>33.799999999999997</v>
      </c>
      <c r="D2321" s="4">
        <v>-73.042109999999994</v>
      </c>
    </row>
    <row r="2322" spans="1:4">
      <c r="A2322" s="67" t="s">
        <v>2478</v>
      </c>
      <c r="B2322" s="4">
        <v>-12.24746917</v>
      </c>
      <c r="C2322" s="81">
        <v>16.899999999999999</v>
      </c>
      <c r="D2322" s="4">
        <v>-89.953859840000007</v>
      </c>
    </row>
    <row r="2323" spans="1:4">
      <c r="A2323" s="67" t="s">
        <v>2479</v>
      </c>
      <c r="B2323" s="4">
        <v>-11.34561407</v>
      </c>
      <c r="C2323" s="81">
        <v>5</v>
      </c>
      <c r="D2323" s="4">
        <v>-81.434486609999993</v>
      </c>
    </row>
    <row r="2324" spans="1:4">
      <c r="A2324" s="67" t="s">
        <v>2480</v>
      </c>
      <c r="B2324" s="4">
        <v>-11.57179371</v>
      </c>
      <c r="C2324" s="81">
        <v>24</v>
      </c>
      <c r="D2324" s="4">
        <v>-81.981281300000006</v>
      </c>
    </row>
    <row r="2325" spans="1:4">
      <c r="A2325" s="67" t="s">
        <v>2481</v>
      </c>
      <c r="B2325" s="4">
        <v>-12.73140894</v>
      </c>
      <c r="C2325" s="81">
        <v>17.600000000000001</v>
      </c>
      <c r="D2325" s="4">
        <v>-92.183850669999998</v>
      </c>
    </row>
    <row r="2326" spans="1:4">
      <c r="A2326" s="67" t="s">
        <v>2482</v>
      </c>
      <c r="B2326" s="4">
        <v>-14.245697720000001</v>
      </c>
      <c r="C2326" s="81">
        <v>16.2</v>
      </c>
      <c r="D2326" s="4">
        <v>-107.49895189999999</v>
      </c>
    </row>
    <row r="2327" spans="1:4">
      <c r="A2327" s="67" t="s">
        <v>2483</v>
      </c>
      <c r="B2327" s="4"/>
      <c r="C2327" s="81">
        <v>1.2</v>
      </c>
      <c r="D2327" s="4"/>
    </row>
    <row r="2328" spans="1:4">
      <c r="A2328" s="67" t="s">
        <v>2484</v>
      </c>
      <c r="B2328" s="4">
        <v>-10.14222754</v>
      </c>
      <c r="C2328" s="81">
        <v>36.4</v>
      </c>
      <c r="D2328" s="4">
        <v>-73.218573050000003</v>
      </c>
    </row>
    <row r="2329" spans="1:4">
      <c r="A2329" s="67" t="s">
        <v>2485</v>
      </c>
      <c r="B2329" s="4"/>
      <c r="C2329" s="81">
        <v>0</v>
      </c>
      <c r="D2329" s="4"/>
    </row>
    <row r="2330" spans="1:4">
      <c r="A2330" s="67" t="s">
        <v>2486</v>
      </c>
      <c r="B2330" s="4">
        <v>-10.24522747</v>
      </c>
      <c r="C2330" s="81">
        <v>17.2</v>
      </c>
      <c r="D2330" s="4">
        <v>-69.979408019999994</v>
      </c>
    </row>
    <row r="2331" spans="1:4">
      <c r="A2331" s="67" t="s">
        <v>2487</v>
      </c>
      <c r="B2331" s="4">
        <v>-11.47768918</v>
      </c>
      <c r="C2331" s="81">
        <v>6</v>
      </c>
      <c r="D2331" s="4">
        <v>-86.55921481</v>
      </c>
    </row>
    <row r="2332" spans="1:4">
      <c r="A2332" s="67" t="s">
        <v>2488</v>
      </c>
      <c r="B2332" s="4"/>
      <c r="C2332" s="81">
        <v>0</v>
      </c>
      <c r="D2332" s="4"/>
    </row>
    <row r="2333" spans="1:4">
      <c r="A2333" s="67" t="s">
        <v>2489</v>
      </c>
      <c r="B2333" s="4">
        <v>-9.0997717849999997</v>
      </c>
      <c r="C2333" s="81">
        <v>1.9</v>
      </c>
      <c r="D2333" s="4">
        <v>-73.258838220000001</v>
      </c>
    </row>
    <row r="2334" spans="1:4">
      <c r="A2334" s="67" t="s">
        <v>2490</v>
      </c>
      <c r="B2334" s="4">
        <v>-15.14297352</v>
      </c>
      <c r="C2334" s="81">
        <v>5.6</v>
      </c>
      <c r="D2334" s="4">
        <v>-112.94672509999999</v>
      </c>
    </row>
    <row r="2335" spans="1:4">
      <c r="A2335" s="67" t="s">
        <v>2491</v>
      </c>
      <c r="B2335" s="4">
        <v>-13.78792692</v>
      </c>
      <c r="C2335" s="81">
        <v>39</v>
      </c>
      <c r="D2335" s="4">
        <v>-102.5098887</v>
      </c>
    </row>
    <row r="2336" spans="1:4">
      <c r="A2336" s="67" t="s">
        <v>2492</v>
      </c>
      <c r="B2336" s="4">
        <v>-12.202541289999999</v>
      </c>
      <c r="C2336" s="81">
        <v>72.400000000000006</v>
      </c>
      <c r="D2336" s="4">
        <v>-86.169931500000004</v>
      </c>
    </row>
    <row r="2337" spans="1:4">
      <c r="A2337" s="67" t="s">
        <v>2493</v>
      </c>
      <c r="B2337" s="4"/>
      <c r="C2337" s="81">
        <v>0.5</v>
      </c>
      <c r="D2337" s="4"/>
    </row>
    <row r="2338" spans="1:4">
      <c r="A2338" s="67" t="s">
        <v>2494</v>
      </c>
      <c r="B2338" s="4">
        <v>-14.32188824</v>
      </c>
      <c r="C2338" s="81">
        <v>12.4</v>
      </c>
      <c r="D2338" s="4">
        <v>-104.03084490000001</v>
      </c>
    </row>
    <row r="2339" spans="1:4">
      <c r="A2339" s="67" t="s">
        <v>2495</v>
      </c>
      <c r="B2339" s="4">
        <v>-12.91646607</v>
      </c>
      <c r="C2339" s="81">
        <v>27.1</v>
      </c>
      <c r="D2339" s="4">
        <v>-97.467530699999998</v>
      </c>
    </row>
    <row r="2340" spans="1:4">
      <c r="A2340" s="67" t="s">
        <v>2496</v>
      </c>
      <c r="B2340" s="4">
        <v>-11.301192929999999</v>
      </c>
      <c r="C2340" s="81">
        <v>13.6</v>
      </c>
      <c r="D2340" s="4">
        <v>-78.089666690000001</v>
      </c>
    </row>
    <row r="2341" spans="1:4">
      <c r="A2341" s="67" t="s">
        <v>2497</v>
      </c>
      <c r="B2341" s="4">
        <v>-9.826087674</v>
      </c>
      <c r="C2341" s="81">
        <v>3</v>
      </c>
      <c r="D2341" s="4">
        <v>-70.205730520000003</v>
      </c>
    </row>
    <row r="2342" spans="1:4">
      <c r="A2342" s="67" t="s">
        <v>2498</v>
      </c>
      <c r="B2342" s="4"/>
      <c r="C2342" s="81">
        <v>0.5</v>
      </c>
      <c r="D2342" s="4"/>
    </row>
    <row r="2343" spans="1:4">
      <c r="A2343" s="67" t="s">
        <v>2499</v>
      </c>
      <c r="B2343" s="4">
        <v>-6.4782796490000001</v>
      </c>
      <c r="C2343" s="81">
        <v>92</v>
      </c>
      <c r="D2343" s="4">
        <v>-37.373848279999997</v>
      </c>
    </row>
    <row r="2344" spans="1:4">
      <c r="A2344" s="67" t="s">
        <v>2500</v>
      </c>
      <c r="B2344" s="4">
        <v>-5.6701640470000001</v>
      </c>
      <c r="C2344" s="81">
        <v>19</v>
      </c>
      <c r="D2344" s="4">
        <v>-34.418573109999997</v>
      </c>
    </row>
    <row r="2345" spans="1:4">
      <c r="A2345" s="67" t="s">
        <v>2501</v>
      </c>
      <c r="B2345" s="4">
        <v>-4.2060568470000002</v>
      </c>
      <c r="C2345" s="81">
        <v>7.3</v>
      </c>
      <c r="D2345" s="4">
        <v>-23.927755510000001</v>
      </c>
    </row>
    <row r="2346" spans="1:4">
      <c r="A2346" s="67" t="s">
        <v>2502</v>
      </c>
      <c r="B2346" s="4"/>
      <c r="C2346" s="81">
        <v>0</v>
      </c>
      <c r="D2346" s="4"/>
    </row>
    <row r="2347" spans="1:4">
      <c r="A2347" s="67" t="s">
        <v>2503</v>
      </c>
      <c r="B2347" s="4">
        <v>-3.751925264</v>
      </c>
      <c r="C2347" s="81">
        <v>2.8</v>
      </c>
      <c r="D2347" s="4">
        <v>-15.31307711</v>
      </c>
    </row>
    <row r="2348" spans="1:4">
      <c r="A2348" s="67" t="s">
        <v>2504</v>
      </c>
      <c r="B2348" s="4">
        <v>-3.422862023</v>
      </c>
      <c r="C2348" s="81">
        <v>16</v>
      </c>
      <c r="D2348" s="4">
        <v>-11.76676002</v>
      </c>
    </row>
    <row r="2349" spans="1:4">
      <c r="A2349" s="67" t="s">
        <v>2505</v>
      </c>
      <c r="B2349" s="4"/>
      <c r="C2349" s="81">
        <v>0.7</v>
      </c>
      <c r="D2349" s="4"/>
    </row>
    <row r="2350" spans="1:4">
      <c r="A2350" s="67" t="s">
        <v>2506</v>
      </c>
      <c r="B2350" s="4">
        <v>-5.4308776950000004</v>
      </c>
      <c r="C2350" s="81">
        <v>7.7</v>
      </c>
      <c r="D2350" s="4">
        <v>-31.33610294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opLeftCell="A146" workbookViewId="0">
      <selection activeCell="B166" sqref="B166"/>
    </sheetView>
  </sheetViews>
  <sheetFormatPr baseColWidth="10" defaultRowHeight="15" x14ac:dyDescent="0"/>
  <cols>
    <col min="1" max="16384" width="10.83203125" style="11"/>
  </cols>
  <sheetData>
    <row r="1" spans="1:11" ht="20">
      <c r="A1" s="70" t="s">
        <v>2510</v>
      </c>
    </row>
    <row r="3" spans="1:11" ht="27">
      <c r="A3" s="52" t="s">
        <v>158</v>
      </c>
      <c r="B3" s="52" t="s">
        <v>1</v>
      </c>
      <c r="C3" s="52" t="s">
        <v>2</v>
      </c>
      <c r="D3" s="52" t="s">
        <v>3</v>
      </c>
      <c r="E3" s="52" t="s">
        <v>2</v>
      </c>
      <c r="F3" s="53" t="s">
        <v>159</v>
      </c>
      <c r="G3" s="52"/>
      <c r="H3" s="52"/>
      <c r="I3" s="54"/>
      <c r="J3" s="52"/>
      <c r="K3" s="55"/>
    </row>
    <row r="4" spans="1:11">
      <c r="A4" s="82">
        <v>38839</v>
      </c>
      <c r="B4" s="22">
        <v>-7.0345215407713857</v>
      </c>
      <c r="C4" s="22">
        <v>0.26160831772882498</v>
      </c>
      <c r="D4" s="83">
        <v>-44.797690721201043</v>
      </c>
      <c r="E4" s="22">
        <v>1.4503488922181589</v>
      </c>
      <c r="F4" s="19">
        <v>8</v>
      </c>
    </row>
    <row r="5" spans="1:11">
      <c r="A5" s="82">
        <v>38856</v>
      </c>
      <c r="B5" s="22">
        <v>-7.0976644258681736</v>
      </c>
      <c r="C5" s="22">
        <v>9.9114066339734103E-2</v>
      </c>
      <c r="D5" s="83">
        <v>-45.178747781064125</v>
      </c>
      <c r="E5" s="22">
        <v>0.52669113786316601</v>
      </c>
      <c r="F5" s="19">
        <v>8</v>
      </c>
    </row>
    <row r="6" spans="1:11">
      <c r="A6" s="82">
        <v>38891</v>
      </c>
      <c r="B6" s="22">
        <v>-7.9242589254770177</v>
      </c>
      <c r="C6" s="22">
        <v>0.17194385069899201</v>
      </c>
      <c r="D6" s="83">
        <v>-50.224524054245734</v>
      </c>
      <c r="E6" s="22">
        <v>0.57867918633623505</v>
      </c>
      <c r="F6" s="19">
        <v>9</v>
      </c>
    </row>
    <row r="7" spans="1:11">
      <c r="A7" s="82">
        <v>38931</v>
      </c>
      <c r="B7" s="22">
        <v>-8.3995480031547007</v>
      </c>
      <c r="C7" s="22">
        <v>0.16475867666362301</v>
      </c>
      <c r="D7" s="83">
        <v>-55.840606511029222</v>
      </c>
      <c r="E7" s="22">
        <v>1.3904687014592101</v>
      </c>
      <c r="F7" s="19">
        <v>5</v>
      </c>
    </row>
    <row r="8" spans="1:11">
      <c r="A8" s="82">
        <v>38962</v>
      </c>
      <c r="B8" s="22">
        <v>-8.0881202145581685</v>
      </c>
      <c r="C8" s="22">
        <v>3.8740544683593801E-2</v>
      </c>
      <c r="D8" s="83">
        <v>-52.715613042616319</v>
      </c>
      <c r="E8" s="22">
        <v>0.49624817206705202</v>
      </c>
      <c r="F8" s="19">
        <v>6</v>
      </c>
    </row>
    <row r="9" spans="1:11">
      <c r="A9" s="82">
        <v>38980</v>
      </c>
      <c r="B9" s="22">
        <v>-7.9046349500659145</v>
      </c>
      <c r="C9" s="22">
        <v>0.108365814120227</v>
      </c>
      <c r="D9" s="83">
        <v>-50.659003736074546</v>
      </c>
      <c r="E9" s="22">
        <v>0.446341649311711</v>
      </c>
      <c r="F9" s="19">
        <v>8</v>
      </c>
    </row>
    <row r="10" spans="1:11">
      <c r="A10" s="82">
        <v>38995</v>
      </c>
      <c r="B10" s="22">
        <v>-7.8021228653876955</v>
      </c>
      <c r="C10" s="22">
        <v>0.168515109541689</v>
      </c>
      <c r="D10" s="83">
        <v>-48.657319934046775</v>
      </c>
      <c r="E10" s="22">
        <v>1.1100450638718216</v>
      </c>
      <c r="F10" s="19">
        <v>5</v>
      </c>
    </row>
    <row r="11" spans="1:11">
      <c r="A11" s="82">
        <v>39013</v>
      </c>
      <c r="B11" s="22">
        <v>-7.2858437622412477</v>
      </c>
      <c r="C11" s="22">
        <v>9.2172143962234096E-2</v>
      </c>
      <c r="D11" s="83">
        <v>-45.947680133976732</v>
      </c>
      <c r="E11" s="22">
        <v>0.52908579967081304</v>
      </c>
      <c r="F11" s="19">
        <v>7</v>
      </c>
    </row>
    <row r="12" spans="1:11">
      <c r="A12" s="82">
        <v>39023</v>
      </c>
      <c r="B12" s="22">
        <v>-7.2489874960946237</v>
      </c>
      <c r="C12" s="22">
        <v>0.34596266190518699</v>
      </c>
      <c r="D12" s="83">
        <v>-44.616702800764202</v>
      </c>
      <c r="E12" s="22">
        <v>1.0233127742324271</v>
      </c>
      <c r="F12" s="19">
        <v>8</v>
      </c>
    </row>
    <row r="13" spans="1:11">
      <c r="A13" s="82">
        <v>39044</v>
      </c>
      <c r="B13" s="22">
        <v>-6.8790963218803602</v>
      </c>
      <c r="C13" s="22">
        <v>0.20548199566725101</v>
      </c>
      <c r="D13" s="83">
        <v>-41.179370371426486</v>
      </c>
      <c r="E13" s="22">
        <v>0.76537752492247801</v>
      </c>
      <c r="F13" s="19">
        <v>8</v>
      </c>
    </row>
    <row r="14" spans="1:11">
      <c r="A14" s="82">
        <v>39056</v>
      </c>
      <c r="B14" s="19"/>
      <c r="C14" s="19"/>
      <c r="D14" s="84"/>
      <c r="E14" s="19"/>
      <c r="F14" s="19"/>
    </row>
    <row r="15" spans="1:11">
      <c r="A15" s="82">
        <v>39097</v>
      </c>
      <c r="B15" s="22">
        <v>-7.366770283896602</v>
      </c>
      <c r="C15" s="22">
        <v>6.0786933186661903E-2</v>
      </c>
      <c r="D15" s="83">
        <v>-44.49500950476034</v>
      </c>
      <c r="E15" s="22">
        <v>9.0307479418324399E-2</v>
      </c>
      <c r="F15" s="19">
        <v>9</v>
      </c>
    </row>
    <row r="16" spans="1:11">
      <c r="A16" s="82">
        <v>39113</v>
      </c>
      <c r="B16" s="22">
        <v>-7.3251325361665902</v>
      </c>
      <c r="C16" s="22">
        <v>0.182244265552643</v>
      </c>
      <c r="D16" s="83">
        <v>-45.194460480643869</v>
      </c>
      <c r="E16" s="22">
        <v>0.74131337371086004</v>
      </c>
      <c r="F16" s="19">
        <v>8</v>
      </c>
    </row>
    <row r="17" spans="1:6">
      <c r="A17" s="82">
        <v>39121</v>
      </c>
      <c r="B17" s="22">
        <v>-7.8763978859998858</v>
      </c>
      <c r="C17" s="22">
        <v>4.9626217982283803E-2</v>
      </c>
      <c r="D17" s="83">
        <v>-50.264051219117967</v>
      </c>
      <c r="E17" s="22">
        <v>0.62585601191081996</v>
      </c>
      <c r="F17" s="19">
        <v>9</v>
      </c>
    </row>
    <row r="18" spans="1:6">
      <c r="A18" s="82">
        <v>39140</v>
      </c>
      <c r="B18" s="22">
        <v>-7.8690745052831632</v>
      </c>
      <c r="C18" s="22">
        <v>0.118265103923958</v>
      </c>
      <c r="D18" s="83">
        <v>-51.367574289013866</v>
      </c>
      <c r="E18" s="22">
        <v>0.56959235611277104</v>
      </c>
      <c r="F18" s="19">
        <v>7</v>
      </c>
    </row>
    <row r="19" spans="1:6">
      <c r="A19" s="82">
        <v>39156</v>
      </c>
      <c r="B19" s="83">
        <v>-6.1577757220000002</v>
      </c>
      <c r="C19" s="22">
        <v>9.6429059371198098E-2</v>
      </c>
      <c r="D19" s="83">
        <v>-37.10724065489903</v>
      </c>
      <c r="E19" s="22">
        <v>1.3049342646691788</v>
      </c>
      <c r="F19" s="19">
        <v>7</v>
      </c>
    </row>
    <row r="20" spans="1:6">
      <c r="A20" s="82">
        <v>39171</v>
      </c>
      <c r="B20" s="83">
        <v>-6.5875328130000002</v>
      </c>
      <c r="C20" s="22">
        <v>0.25489700179745001</v>
      </c>
      <c r="D20" s="83">
        <v>-41.342936673797333</v>
      </c>
      <c r="E20" s="22">
        <v>1.2337420200858491</v>
      </c>
      <c r="F20" s="19">
        <v>6</v>
      </c>
    </row>
    <row r="21" spans="1:6">
      <c r="A21" s="82">
        <v>39195</v>
      </c>
      <c r="B21" s="83">
        <v>-6.179893055</v>
      </c>
      <c r="C21" s="22">
        <v>7.2269630544229496E-2</v>
      </c>
      <c r="D21" s="83">
        <v>-37.696068528820774</v>
      </c>
      <c r="E21" s="22">
        <v>0.92212520446844304</v>
      </c>
      <c r="F21" s="19">
        <v>9</v>
      </c>
    </row>
    <row r="22" spans="1:6">
      <c r="A22" s="82">
        <v>39202</v>
      </c>
      <c r="B22" s="83">
        <v>-6.4096724820000004</v>
      </c>
      <c r="C22" s="22">
        <v>0.11563264053793</v>
      </c>
      <c r="D22" s="83">
        <v>-37.743437547625334</v>
      </c>
      <c r="E22" s="22">
        <v>0.879074101788342</v>
      </c>
      <c r="F22" s="19">
        <v>9</v>
      </c>
    </row>
    <row r="23" spans="1:6">
      <c r="A23" s="82">
        <v>39229</v>
      </c>
      <c r="B23" s="83">
        <v>-6.5278399159999996</v>
      </c>
      <c r="C23" s="22">
        <v>0.164655523464041</v>
      </c>
      <c r="D23" s="83">
        <v>-38.341821786152948</v>
      </c>
      <c r="E23" s="22">
        <v>0.79548369472490599</v>
      </c>
      <c r="F23" s="19">
        <v>6</v>
      </c>
    </row>
    <row r="24" spans="1:6">
      <c r="A24" s="82">
        <v>39233</v>
      </c>
      <c r="B24" s="83">
        <v>-6.3406512130000001</v>
      </c>
      <c r="C24" s="22">
        <v>0.16398940242419099</v>
      </c>
      <c r="D24" s="83">
        <v>-37.868021327586973</v>
      </c>
      <c r="E24" s="22">
        <v>1.7543691994134361</v>
      </c>
      <c r="F24" s="19">
        <v>9</v>
      </c>
    </row>
    <row r="25" spans="1:6">
      <c r="A25" s="82">
        <v>39247</v>
      </c>
      <c r="B25" s="83">
        <v>-7.5293530009999996</v>
      </c>
      <c r="C25" s="22">
        <v>0.28291894141980101</v>
      </c>
      <c r="D25" s="83">
        <v>-48.674721635473553</v>
      </c>
      <c r="E25" s="22">
        <v>1.6922740896766562</v>
      </c>
      <c r="F25" s="19">
        <v>11</v>
      </c>
    </row>
    <row r="26" spans="1:6">
      <c r="A26" s="82">
        <v>39258</v>
      </c>
      <c r="B26" s="83">
        <v>-7.4</v>
      </c>
      <c r="C26" s="22">
        <v>4.4942627895008601E-2</v>
      </c>
      <c r="D26" s="83">
        <v>-46.110006535618297</v>
      </c>
      <c r="E26" s="22">
        <v>0.255778516049257</v>
      </c>
      <c r="F26" s="19">
        <v>8</v>
      </c>
    </row>
    <row r="27" spans="1:6">
      <c r="A27" s="82">
        <v>39269</v>
      </c>
      <c r="B27" s="83">
        <v>-7.8354247170000004</v>
      </c>
      <c r="C27" s="22">
        <v>0.23240242852104001</v>
      </c>
      <c r="D27" s="83">
        <v>-48.615882686395572</v>
      </c>
      <c r="E27" s="22">
        <v>1.0430266816598608</v>
      </c>
      <c r="F27" s="19">
        <v>6</v>
      </c>
    </row>
    <row r="28" spans="1:6">
      <c r="A28" s="82">
        <v>39294</v>
      </c>
      <c r="B28" s="83">
        <v>-8.43</v>
      </c>
      <c r="C28" s="22">
        <v>5.62369799550188E-2</v>
      </c>
      <c r="D28" s="83">
        <v>-53.978334240183429</v>
      </c>
      <c r="E28" s="22">
        <v>0.77688512935908904</v>
      </c>
      <c r="F28" s="19">
        <v>9</v>
      </c>
    </row>
    <row r="29" spans="1:6">
      <c r="A29" s="82">
        <v>39296</v>
      </c>
      <c r="B29" s="83">
        <v>-8.58</v>
      </c>
      <c r="C29" s="22">
        <v>0.15432257581793099</v>
      </c>
      <c r="D29" s="83">
        <v>-53.747098394531619</v>
      </c>
      <c r="E29" s="22">
        <v>1.191002684357632</v>
      </c>
      <c r="F29" s="19">
        <v>8</v>
      </c>
    </row>
    <row r="30" spans="1:6">
      <c r="A30" s="82">
        <v>39319</v>
      </c>
      <c r="B30" s="83">
        <v>-8.9</v>
      </c>
      <c r="C30" s="22">
        <v>5.3616249558611502E-2</v>
      </c>
      <c r="D30" s="83">
        <v>-56.524115155993428</v>
      </c>
      <c r="E30" s="22">
        <v>0.59491523833696702</v>
      </c>
      <c r="F30" s="19">
        <v>9</v>
      </c>
    </row>
    <row r="31" spans="1:6">
      <c r="A31" s="82">
        <v>39335</v>
      </c>
      <c r="B31" s="83">
        <v>-8.98</v>
      </c>
      <c r="C31" s="22">
        <v>6.4474069354353902E-2</v>
      </c>
      <c r="D31" s="83">
        <v>-57.019908346160669</v>
      </c>
      <c r="E31" s="22">
        <v>0.46541500913378597</v>
      </c>
      <c r="F31" s="19">
        <v>8</v>
      </c>
    </row>
    <row r="32" spans="1:6">
      <c r="A32" s="82">
        <v>39354</v>
      </c>
      <c r="B32" s="83">
        <v>-8.93</v>
      </c>
      <c r="C32" s="22">
        <v>0.223951431970528</v>
      </c>
      <c r="D32" s="83">
        <v>-56.156536752445874</v>
      </c>
      <c r="E32" s="22">
        <v>0.67401656255420095</v>
      </c>
      <c r="F32" s="19">
        <v>6</v>
      </c>
    </row>
    <row r="33" spans="1:6">
      <c r="A33" s="82">
        <v>39356</v>
      </c>
      <c r="B33" s="83">
        <v>-8.91</v>
      </c>
      <c r="C33" s="22">
        <v>0.16568487904923901</v>
      </c>
      <c r="D33" s="83">
        <v>-57.034667362345864</v>
      </c>
      <c r="E33" s="22">
        <v>0.34134382797923901</v>
      </c>
      <c r="F33" s="19">
        <v>8</v>
      </c>
    </row>
    <row r="34" spans="1:6">
      <c r="A34" s="82">
        <v>39386</v>
      </c>
      <c r="B34" s="22">
        <v>-8.6178118436024906</v>
      </c>
      <c r="C34" s="22">
        <v>3.12276762414791E-2</v>
      </c>
      <c r="D34" s="83">
        <v>-55.779171260480013</v>
      </c>
      <c r="E34" s="22">
        <v>5.56159280609378E-3</v>
      </c>
      <c r="F34" s="19">
        <v>9</v>
      </c>
    </row>
    <row r="35" spans="1:6">
      <c r="A35" s="82">
        <v>39394</v>
      </c>
      <c r="B35" s="22">
        <v>-8.5464303055431508</v>
      </c>
      <c r="C35" s="22">
        <v>2.91808346566386E-2</v>
      </c>
      <c r="D35" s="83">
        <v>-55.254634551181454</v>
      </c>
      <c r="E35" s="22">
        <v>0.68081352641569604</v>
      </c>
      <c r="F35" s="19">
        <v>9</v>
      </c>
    </row>
    <row r="36" spans="1:6">
      <c r="A36" s="82">
        <v>39416</v>
      </c>
      <c r="B36" s="22">
        <v>-8.9127619622158711</v>
      </c>
      <c r="C36" s="22">
        <v>2.0742758549411201E-2</v>
      </c>
      <c r="D36" s="83">
        <v>-58.562792206665947</v>
      </c>
      <c r="E36" s="22">
        <v>0.58764368169870496</v>
      </c>
      <c r="F36" s="19">
        <v>8</v>
      </c>
    </row>
    <row r="37" spans="1:6">
      <c r="A37" s="82">
        <v>39420</v>
      </c>
      <c r="B37" s="22">
        <v>-8.8266145412952</v>
      </c>
      <c r="C37" s="22">
        <v>9.5556693773320697E-2</v>
      </c>
      <c r="D37" s="83">
        <v>-57.566030737454348</v>
      </c>
      <c r="E37" s="22">
        <v>0.53698020433802396</v>
      </c>
      <c r="F37" s="19">
        <v>8</v>
      </c>
    </row>
    <row r="38" spans="1:6">
      <c r="A38" s="82">
        <v>39447</v>
      </c>
      <c r="B38" s="22">
        <v>-8.3789758706721305</v>
      </c>
      <c r="C38" s="22">
        <v>3.8046625939476102E-2</v>
      </c>
      <c r="D38" s="83">
        <v>-54.244612896699479</v>
      </c>
      <c r="E38" s="22">
        <v>0.39561005696100399</v>
      </c>
      <c r="F38" s="19">
        <v>8</v>
      </c>
    </row>
    <row r="39" spans="1:6">
      <c r="A39" s="82">
        <v>39457</v>
      </c>
      <c r="B39" s="22">
        <v>-8.5828919097813596</v>
      </c>
      <c r="C39" s="22">
        <v>0.103941584042827</v>
      </c>
      <c r="D39" s="83">
        <v>-54.862042844596452</v>
      </c>
      <c r="E39" s="22">
        <v>0.291183616888473</v>
      </c>
      <c r="F39" s="19">
        <v>8</v>
      </c>
    </row>
    <row r="40" spans="1:6">
      <c r="A40" s="82">
        <v>39472</v>
      </c>
      <c r="B40" s="22">
        <v>-8.5281214249833699</v>
      </c>
      <c r="C40" s="22">
        <v>0.13312361043555901</v>
      </c>
      <c r="D40" s="83">
        <v>-54.530536974021423</v>
      </c>
      <c r="E40" s="22">
        <v>0.48581231610842202</v>
      </c>
      <c r="F40" s="19">
        <v>8</v>
      </c>
    </row>
    <row r="41" spans="1:6">
      <c r="A41" s="82">
        <v>39481</v>
      </c>
      <c r="B41" s="22">
        <v>-7.8219793943114899</v>
      </c>
      <c r="C41" s="22">
        <v>3.1897396089013902E-2</v>
      </c>
      <c r="D41" s="83">
        <v>-48.303830486840816</v>
      </c>
      <c r="E41" s="22">
        <v>0.28054197491104799</v>
      </c>
      <c r="F41" s="19">
        <v>8</v>
      </c>
    </row>
    <row r="42" spans="1:6">
      <c r="A42" s="82">
        <v>39501</v>
      </c>
      <c r="B42" s="22">
        <v>-7.8869657905188557</v>
      </c>
      <c r="C42" s="22">
        <v>7.9013749193933502E-2</v>
      </c>
      <c r="D42" s="83">
        <v>-49.386035077361768</v>
      </c>
      <c r="E42" s="22">
        <v>0.58579160649794304</v>
      </c>
      <c r="F42" s="19">
        <v>8</v>
      </c>
    </row>
    <row r="43" spans="1:6">
      <c r="A43" s="82">
        <v>39515</v>
      </c>
      <c r="B43" s="22">
        <v>-8.1066788484025469</v>
      </c>
      <c r="C43" s="22">
        <v>0.125110270078718</v>
      </c>
      <c r="D43" s="83">
        <v>-51.680406373622205</v>
      </c>
      <c r="E43" s="22">
        <v>0.575018178570601</v>
      </c>
      <c r="F43" s="19">
        <v>7</v>
      </c>
    </row>
    <row r="44" spans="1:6">
      <c r="A44" s="82">
        <v>39538</v>
      </c>
      <c r="B44" s="22">
        <v>-8.2681164025625176</v>
      </c>
      <c r="C44" s="22">
        <v>3.8412828918670802E-2</v>
      </c>
      <c r="D44" s="83">
        <v>-54.079448792600942</v>
      </c>
      <c r="E44" s="22">
        <v>0.39572977096663597</v>
      </c>
      <c r="F44" s="19">
        <v>8</v>
      </c>
    </row>
    <row r="45" spans="1:6">
      <c r="A45" s="82">
        <v>39553</v>
      </c>
      <c r="B45" s="22">
        <v>-8.2881449791275443</v>
      </c>
      <c r="C45" s="22">
        <v>6.4401218357353504E-2</v>
      </c>
      <c r="D45" s="83">
        <v>-54.232068845395887</v>
      </c>
      <c r="E45" s="22">
        <v>0.15666486428654999</v>
      </c>
      <c r="F45" s="19">
        <v>8</v>
      </c>
    </row>
    <row r="46" spans="1:6">
      <c r="A46" s="82">
        <v>39568</v>
      </c>
      <c r="B46" s="22">
        <v>-8.5339009476509506</v>
      </c>
      <c r="C46" s="22">
        <v>9.3429838711698604E-2</v>
      </c>
      <c r="D46" s="83">
        <v>-56.356894368788048</v>
      </c>
      <c r="E46" s="22">
        <v>0.44884617535431698</v>
      </c>
      <c r="F46" s="19">
        <v>8</v>
      </c>
    </row>
    <row r="47" spans="1:6">
      <c r="A47" s="82">
        <v>39579</v>
      </c>
      <c r="B47" s="22">
        <v>-8.554603327832325</v>
      </c>
      <c r="C47" s="22">
        <v>6.3498382633256301E-2</v>
      </c>
      <c r="D47" s="83">
        <v>-55.476601941909699</v>
      </c>
      <c r="E47" s="22">
        <v>0.103475386921639</v>
      </c>
      <c r="F47" s="19">
        <v>5</v>
      </c>
    </row>
    <row r="48" spans="1:6">
      <c r="A48" s="82">
        <v>39587</v>
      </c>
      <c r="B48" s="22">
        <v>-8.3728579432304784</v>
      </c>
      <c r="C48" s="22">
        <v>0.13177888916451999</v>
      </c>
      <c r="D48" s="83">
        <v>-54.402575146255032</v>
      </c>
      <c r="E48" s="22">
        <v>0.76015763344853804</v>
      </c>
      <c r="F48" s="19">
        <v>7</v>
      </c>
    </row>
    <row r="49" spans="1:6">
      <c r="A49" s="82">
        <v>39601</v>
      </c>
      <c r="B49" s="22">
        <v>-8.0306233517622125</v>
      </c>
      <c r="C49" s="22">
        <v>0.10462106488909199</v>
      </c>
      <c r="D49" s="83">
        <v>-51.621190711549353</v>
      </c>
      <c r="E49" s="22">
        <v>0.34587421543828301</v>
      </c>
      <c r="F49" s="19">
        <v>8</v>
      </c>
    </row>
    <row r="50" spans="1:6">
      <c r="A50" s="82">
        <v>39628</v>
      </c>
      <c r="B50" s="22">
        <v>-8.3145768696847906</v>
      </c>
      <c r="C50" s="22">
        <v>4.4111294400533803E-2</v>
      </c>
      <c r="D50" s="83">
        <v>-53.018511183886602</v>
      </c>
      <c r="E50" s="22">
        <v>0.40923001551849097</v>
      </c>
      <c r="F50" s="19">
        <v>8</v>
      </c>
    </row>
    <row r="51" spans="1:6">
      <c r="A51" s="82">
        <v>39639</v>
      </c>
      <c r="B51" s="22">
        <v>-8.2936002138231828</v>
      </c>
      <c r="C51" s="22">
        <v>0.11726491999154801</v>
      </c>
      <c r="D51" s="83">
        <v>-52.637700064728868</v>
      </c>
      <c r="E51" s="22">
        <v>0.327729549017448</v>
      </c>
      <c r="F51" s="19">
        <v>8</v>
      </c>
    </row>
    <row r="52" spans="1:6">
      <c r="A52" s="82">
        <v>39655</v>
      </c>
      <c r="B52" s="22">
        <v>-8.5141648157620597</v>
      </c>
      <c r="C52" s="22">
        <v>8.2988788005462999E-2</v>
      </c>
      <c r="D52" s="83">
        <v>-53.914290178366961</v>
      </c>
      <c r="E52" s="22">
        <v>0.20633924070746401</v>
      </c>
      <c r="F52" s="19">
        <v>8</v>
      </c>
    </row>
    <row r="53" spans="1:6">
      <c r="A53" s="82">
        <v>39663</v>
      </c>
      <c r="B53" s="22">
        <v>-8.7984148586031043</v>
      </c>
      <c r="C53" s="22">
        <v>0.10818375515454925</v>
      </c>
      <c r="D53" s="83">
        <v>-57.45001740026624</v>
      </c>
      <c r="E53" s="22">
        <v>0.39207934261796379</v>
      </c>
      <c r="F53" s="19">
        <v>5</v>
      </c>
    </row>
    <row r="54" spans="1:6">
      <c r="A54" s="82">
        <v>39666</v>
      </c>
      <c r="B54" s="22">
        <v>-8.4136282394488102</v>
      </c>
      <c r="C54" s="22">
        <v>5.9621336607939286E-2</v>
      </c>
      <c r="D54" s="83">
        <v>-55.320716917081434</v>
      </c>
      <c r="E54" s="22">
        <v>0.2859191427440485</v>
      </c>
      <c r="F54" s="22">
        <v>4.5</v>
      </c>
    </row>
    <row r="55" spans="1:6">
      <c r="A55" s="82">
        <v>39673</v>
      </c>
      <c r="B55" s="22">
        <v>-8.4110178527831092</v>
      </c>
      <c r="C55" s="22">
        <v>7.5704607871446894E-2</v>
      </c>
      <c r="D55" s="83">
        <v>-55.717265469184802</v>
      </c>
      <c r="E55" s="22">
        <v>0.51755881473897136</v>
      </c>
      <c r="F55" s="19">
        <v>7</v>
      </c>
    </row>
    <row r="56" spans="1:6">
      <c r="A56" s="82">
        <v>39674</v>
      </c>
      <c r="B56" s="22">
        <v>-8.4679982746009728</v>
      </c>
      <c r="C56" s="22">
        <v>0.13471590928684332</v>
      </c>
      <c r="D56" s="83">
        <v>-54.446439142094995</v>
      </c>
      <c r="E56" s="22">
        <v>0.30081860540699662</v>
      </c>
      <c r="F56" s="42">
        <v>7</v>
      </c>
    </row>
    <row r="57" spans="1:6">
      <c r="A57" s="82">
        <v>39675</v>
      </c>
      <c r="B57" s="22">
        <v>-8.4276666607176356</v>
      </c>
      <c r="C57" s="22">
        <v>0.11002616705163723</v>
      </c>
      <c r="D57" s="83">
        <v>-54.423883004482207</v>
      </c>
      <c r="E57" s="22">
        <v>0.56839860828409039</v>
      </c>
      <c r="F57" s="19">
        <v>7</v>
      </c>
    </row>
    <row r="58" spans="1:6">
      <c r="A58" s="82">
        <v>39676</v>
      </c>
      <c r="B58" s="22">
        <v>-8.4786480855099793</v>
      </c>
      <c r="C58" s="22">
        <v>7.7286451349728613E-2</v>
      </c>
      <c r="D58" s="83">
        <v>-55.023423205521503</v>
      </c>
      <c r="E58" s="22">
        <v>0.36446322627458733</v>
      </c>
      <c r="F58" s="19">
        <v>6</v>
      </c>
    </row>
    <row r="59" spans="1:6">
      <c r="A59" s="82">
        <v>39677</v>
      </c>
      <c r="B59" s="22">
        <v>-8.4183361984623239</v>
      </c>
      <c r="C59" s="22">
        <v>0.11778278897853239</v>
      </c>
      <c r="D59" s="83">
        <v>-55.084636953844793</v>
      </c>
      <c r="E59" s="22">
        <v>0.47690014810317749</v>
      </c>
      <c r="F59" s="19">
        <v>7</v>
      </c>
    </row>
    <row r="60" spans="1:6">
      <c r="A60" s="82">
        <v>39678</v>
      </c>
      <c r="B60" s="22">
        <v>-8.564982241646053</v>
      </c>
      <c r="C60" s="22">
        <v>5.3460333010455698E-2</v>
      </c>
      <c r="D60" s="83">
        <v>-55.727002402924853</v>
      </c>
      <c r="E60" s="22">
        <v>0.47097479023943639</v>
      </c>
      <c r="F60" s="42">
        <v>7</v>
      </c>
    </row>
    <row r="61" spans="1:6">
      <c r="A61" s="82">
        <v>39680</v>
      </c>
      <c r="B61" s="22">
        <v>-8.5950546711962144</v>
      </c>
      <c r="C61" s="22">
        <v>6.4014205804036786E-2</v>
      </c>
      <c r="D61" s="83">
        <v>-55.880364310963628</v>
      </c>
      <c r="E61" s="22">
        <v>0.19890602040740243</v>
      </c>
      <c r="F61" s="19">
        <v>5.5</v>
      </c>
    </row>
    <row r="62" spans="1:6">
      <c r="A62" s="82">
        <v>39681</v>
      </c>
      <c r="B62" s="22">
        <v>-8.4838142019483023</v>
      </c>
      <c r="C62" s="22">
        <v>4.1239509772609824E-2</v>
      </c>
      <c r="D62" s="83">
        <v>-55.531109232516641</v>
      </c>
      <c r="E62" s="22">
        <v>0.14160081686833781</v>
      </c>
      <c r="F62" s="19">
        <v>5.5</v>
      </c>
    </row>
    <row r="63" spans="1:6">
      <c r="A63" s="82">
        <v>39703</v>
      </c>
      <c r="B63" s="22">
        <v>-8.5885029565631701</v>
      </c>
      <c r="C63" s="22">
        <v>1.32835348460709E-2</v>
      </c>
      <c r="D63" s="83">
        <v>-53.967728622670613</v>
      </c>
      <c r="E63" s="22">
        <v>0.33094219712821799</v>
      </c>
      <c r="F63" s="19">
        <v>7</v>
      </c>
    </row>
    <row r="64" spans="1:6">
      <c r="A64" s="82">
        <v>39714</v>
      </c>
      <c r="B64" s="22">
        <v>-8.618079239116442</v>
      </c>
      <c r="C64" s="22">
        <v>0.14928599062057996</v>
      </c>
      <c r="D64" s="83">
        <v>-54.996449729661741</v>
      </c>
      <c r="E64" s="22">
        <v>0.1889815287474608</v>
      </c>
      <c r="F64" s="19">
        <v>8</v>
      </c>
    </row>
    <row r="65" spans="1:6">
      <c r="A65" s="85">
        <v>39733</v>
      </c>
      <c r="B65" s="83">
        <v>-8.5693052280664439</v>
      </c>
      <c r="C65" s="83">
        <v>0.16024178336009781</v>
      </c>
      <c r="D65" s="83">
        <v>-56.14797118223084</v>
      </c>
      <c r="E65" s="83">
        <v>1.1348534431806117</v>
      </c>
      <c r="F65" s="83">
        <v>8</v>
      </c>
    </row>
    <row r="66" spans="1:6">
      <c r="A66" s="82">
        <v>39748</v>
      </c>
      <c r="B66" s="22">
        <v>-8.6885384136088692</v>
      </c>
      <c r="C66" s="22">
        <v>6.6036203524178327E-2</v>
      </c>
      <c r="D66" s="83">
        <v>-56.293053834620984</v>
      </c>
      <c r="E66" s="22">
        <v>0.56509739646776702</v>
      </c>
      <c r="F66" s="19">
        <v>9</v>
      </c>
    </row>
    <row r="67" spans="1:6">
      <c r="A67" s="82">
        <v>39757</v>
      </c>
      <c r="B67" s="83">
        <v>-8.4544367767442772</v>
      </c>
      <c r="C67" s="22">
        <v>0.102868525500217</v>
      </c>
      <c r="D67" s="83">
        <v>-53.913720220815527</v>
      </c>
      <c r="E67" s="22">
        <v>0.51393786690545795</v>
      </c>
      <c r="F67" s="19">
        <v>6</v>
      </c>
    </row>
    <row r="68" spans="1:6">
      <c r="A68" s="82">
        <v>39782</v>
      </c>
      <c r="B68" s="22"/>
      <c r="C68" s="22"/>
      <c r="D68" s="83"/>
      <c r="E68" s="22"/>
      <c r="F68" s="19"/>
    </row>
    <row r="69" spans="1:6">
      <c r="A69" s="82">
        <v>39791</v>
      </c>
      <c r="B69" s="22">
        <v>-10.137463928636167</v>
      </c>
      <c r="C69" s="22">
        <v>3.3264282899212301E-2</v>
      </c>
      <c r="D69" s="83">
        <v>-66.854066412888628</v>
      </c>
      <c r="E69" s="22">
        <v>0.17100455662529401</v>
      </c>
      <c r="F69" s="19">
        <v>8</v>
      </c>
    </row>
    <row r="70" spans="1:6">
      <c r="A70" s="82">
        <v>39811</v>
      </c>
      <c r="B70" s="22">
        <v>-11.114140655698169</v>
      </c>
      <c r="C70" s="22">
        <v>6.4299633354581207E-2</v>
      </c>
      <c r="D70" s="83">
        <v>-72.911670506325365</v>
      </c>
      <c r="E70" s="22">
        <v>0.70408379000459598</v>
      </c>
      <c r="F70" s="19">
        <v>8</v>
      </c>
    </row>
    <row r="71" spans="1:6">
      <c r="A71" s="82">
        <v>39818</v>
      </c>
      <c r="B71" s="22">
        <v>-11.061689116029063</v>
      </c>
      <c r="C71" s="22">
        <v>8.0894135117559093E-2</v>
      </c>
      <c r="D71" s="83">
        <v>-73.499632474097993</v>
      </c>
      <c r="E71" s="22">
        <v>0.383442199890557</v>
      </c>
      <c r="F71" s="19">
        <v>9</v>
      </c>
    </row>
    <row r="72" spans="1:6">
      <c r="A72" s="82">
        <v>39841</v>
      </c>
      <c r="B72" s="22">
        <v>-11.652673317084412</v>
      </c>
      <c r="C72" s="22">
        <v>6.7998786442624901E-2</v>
      </c>
      <c r="D72" s="83">
        <v>-79.86326935647088</v>
      </c>
      <c r="E72" s="22">
        <v>0.344976458286676</v>
      </c>
      <c r="F72" s="19">
        <v>9</v>
      </c>
    </row>
    <row r="73" spans="1:6">
      <c r="A73" s="82">
        <v>39852</v>
      </c>
      <c r="B73" s="22">
        <v>-11.660094713877161</v>
      </c>
      <c r="C73" s="22">
        <v>5.6041510720658001E-2</v>
      </c>
      <c r="D73" s="83">
        <v>-79.695643777971213</v>
      </c>
      <c r="E73" s="22">
        <v>0.33228528248935002</v>
      </c>
      <c r="F73" s="19">
        <v>8</v>
      </c>
    </row>
    <row r="74" spans="1:6">
      <c r="A74" s="82">
        <v>39872</v>
      </c>
      <c r="B74" s="22"/>
      <c r="C74" s="22"/>
      <c r="D74" s="83"/>
      <c r="E74" s="22"/>
      <c r="F74" s="19"/>
    </row>
    <row r="75" spans="1:6">
      <c r="A75" s="82">
        <v>39887</v>
      </c>
      <c r="B75" s="22"/>
      <c r="C75" s="22"/>
      <c r="D75" s="83"/>
      <c r="E75" s="22"/>
      <c r="F75" s="19"/>
    </row>
    <row r="76" spans="1:6">
      <c r="A76" s="82">
        <v>39898</v>
      </c>
      <c r="B76" s="22">
        <v>-9.9592127472643899</v>
      </c>
      <c r="C76" s="22">
        <v>2.8317533092318901E-2</v>
      </c>
      <c r="D76" s="83">
        <v>-65.516630067175811</v>
      </c>
      <c r="E76" s="22">
        <v>0.80152843911310201</v>
      </c>
      <c r="F76" s="19">
        <v>8</v>
      </c>
    </row>
    <row r="77" spans="1:6">
      <c r="A77" s="82">
        <v>39920</v>
      </c>
      <c r="B77" s="22">
        <v>-8.9682535927364313</v>
      </c>
      <c r="C77" s="22">
        <v>8.9705182739856296E-2</v>
      </c>
      <c r="D77" s="83">
        <v>-57.726384218922256</v>
      </c>
      <c r="E77" s="22">
        <v>0.51028435559878604</v>
      </c>
      <c r="F77" s="19">
        <v>7</v>
      </c>
    </row>
    <row r="78" spans="1:6">
      <c r="A78" s="82">
        <v>39928</v>
      </c>
      <c r="B78" s="22">
        <v>-8.6642775638893443</v>
      </c>
      <c r="C78" s="22">
        <v>1.7129633686877099E-2</v>
      </c>
      <c r="D78" s="83">
        <v>-56.657148968885622</v>
      </c>
      <c r="E78" s="22">
        <v>0.112148564823882</v>
      </c>
      <c r="F78" s="19">
        <v>7</v>
      </c>
    </row>
    <row r="79" spans="1:6">
      <c r="A79" s="82">
        <v>39941</v>
      </c>
      <c r="B79" s="22">
        <v>-8.0714556904986861</v>
      </c>
      <c r="C79" s="22">
        <v>0.140469889047872</v>
      </c>
      <c r="D79" s="83">
        <v>-51.491515772840714</v>
      </c>
      <c r="E79" s="22">
        <v>0.67592475863198997</v>
      </c>
      <c r="F79" s="19">
        <v>6</v>
      </c>
    </row>
    <row r="80" spans="1:6">
      <c r="A80" s="82">
        <v>39949</v>
      </c>
      <c r="B80" s="22">
        <v>-8.0513724500958901</v>
      </c>
      <c r="C80" s="22">
        <v>0.12620539522715701</v>
      </c>
      <c r="D80" s="83">
        <v>-50.393156386597617</v>
      </c>
      <c r="E80" s="22">
        <v>0.58300112209607602</v>
      </c>
      <c r="F80" s="19">
        <v>8</v>
      </c>
    </row>
    <row r="81" spans="1:6">
      <c r="A81" s="82">
        <v>39961</v>
      </c>
      <c r="B81" s="22">
        <v>-7.8874505938122139</v>
      </c>
      <c r="C81" s="22">
        <v>4.05583783977152E-2</v>
      </c>
      <c r="D81" s="83">
        <v>-49.389810427846271</v>
      </c>
      <c r="E81" s="22">
        <v>0.13284218250799101</v>
      </c>
      <c r="F81" s="19">
        <v>8</v>
      </c>
    </row>
    <row r="82" spans="1:6">
      <c r="A82" s="82">
        <v>39977</v>
      </c>
      <c r="B82" s="22">
        <v>-7.2124549391381603</v>
      </c>
      <c r="C82" s="22">
        <v>7.0531627667213395E-2</v>
      </c>
      <c r="D82" s="83">
        <v>-45.674117427413009</v>
      </c>
      <c r="E82" s="22">
        <v>0.36976569030919898</v>
      </c>
      <c r="F82" s="19">
        <v>5</v>
      </c>
    </row>
    <row r="83" spans="1:6">
      <c r="A83" s="82">
        <v>39994</v>
      </c>
      <c r="B83" s="22">
        <v>-7.3366142669243999</v>
      </c>
      <c r="C83" s="22">
        <v>0.135921621110902</v>
      </c>
      <c r="D83" s="83">
        <v>-45.450061910200652</v>
      </c>
      <c r="E83" s="22">
        <v>0.45002045807294699</v>
      </c>
      <c r="F83" s="19">
        <v>6</v>
      </c>
    </row>
    <row r="84" spans="1:6">
      <c r="A84" s="82">
        <v>40004</v>
      </c>
      <c r="B84" s="22">
        <v>-7.1901038338708565</v>
      </c>
      <c r="C84" s="22">
        <v>0.101018592886262</v>
      </c>
      <c r="D84" s="83">
        <v>-46.133167245740843</v>
      </c>
      <c r="E84" s="22">
        <v>0.35672475181618302</v>
      </c>
      <c r="F84" s="19">
        <v>8</v>
      </c>
    </row>
    <row r="85" spans="1:6">
      <c r="A85" s="82">
        <v>40018</v>
      </c>
      <c r="B85" s="22">
        <v>-7.4833401622517197</v>
      </c>
      <c r="C85" s="22">
        <v>0.27492792819182799</v>
      </c>
      <c r="D85" s="83">
        <v>-45.162135669017367</v>
      </c>
      <c r="E85" s="22">
        <v>0.85989293709085002</v>
      </c>
      <c r="F85" s="19">
        <v>7</v>
      </c>
    </row>
    <row r="86" spans="1:6">
      <c r="A86" s="82">
        <v>40040</v>
      </c>
      <c r="B86" s="22">
        <v>-7.1277873976088308</v>
      </c>
      <c r="C86" s="22">
        <v>8.9503693466789699E-2</v>
      </c>
      <c r="D86" s="83">
        <v>-43.297922224442651</v>
      </c>
      <c r="E86" s="22">
        <v>0.45448613214080003</v>
      </c>
      <c r="F86" s="19">
        <v>7</v>
      </c>
    </row>
    <row r="87" spans="1:6">
      <c r="A87" s="82">
        <v>40056</v>
      </c>
      <c r="B87" s="22">
        <v>-7.1582121330516317</v>
      </c>
      <c r="C87" s="22">
        <v>0.11702372845718199</v>
      </c>
      <c r="D87" s="83">
        <v>-43.533011462584732</v>
      </c>
      <c r="E87" s="22">
        <v>0.101914823255763</v>
      </c>
      <c r="F87" s="19">
        <v>5</v>
      </c>
    </row>
    <row r="88" spans="1:6">
      <c r="A88" s="82">
        <v>40066</v>
      </c>
      <c r="B88" s="22">
        <v>-7.0634935337517026</v>
      </c>
      <c r="C88" s="22">
        <v>0.101400761510668</v>
      </c>
      <c r="D88" s="83">
        <v>-42.663912484437311</v>
      </c>
      <c r="E88" s="22">
        <v>0.20836438540848201</v>
      </c>
      <c r="F88" s="19">
        <v>5</v>
      </c>
    </row>
    <row r="89" spans="1:6">
      <c r="A89" s="82">
        <v>40080</v>
      </c>
      <c r="B89" s="22">
        <v>-6.9502665270191093</v>
      </c>
      <c r="C89" s="22">
        <v>4.0721433624229197E-2</v>
      </c>
      <c r="D89" s="83">
        <v>-42.091487024928128</v>
      </c>
      <c r="E89" s="22">
        <v>0.52520790155584296</v>
      </c>
      <c r="F89" s="19">
        <v>6</v>
      </c>
    </row>
    <row r="90" spans="1:6">
      <c r="A90" s="82">
        <v>40097</v>
      </c>
      <c r="B90" s="22">
        <v>-6.8265897982587349</v>
      </c>
      <c r="C90" s="22">
        <v>8.5695766487998398E-2</v>
      </c>
      <c r="D90" s="83">
        <v>-40.699786863439279</v>
      </c>
      <c r="E90" s="22">
        <v>0.1411446219852</v>
      </c>
      <c r="F90" s="19">
        <v>7</v>
      </c>
    </row>
    <row r="91" spans="1:6">
      <c r="A91" s="82">
        <v>40115</v>
      </c>
      <c r="B91" s="22">
        <v>-6.8185217635336297</v>
      </c>
      <c r="C91" s="22">
        <v>0.13209496838930199</v>
      </c>
      <c r="D91" s="83">
        <v>-40.689963826490967</v>
      </c>
      <c r="E91" s="22">
        <v>0.37798583698675398</v>
      </c>
      <c r="F91" s="19">
        <v>7</v>
      </c>
    </row>
    <row r="92" spans="1:6">
      <c r="A92" s="82">
        <v>40130</v>
      </c>
      <c r="B92" s="22">
        <v>-6.9839110199884464</v>
      </c>
      <c r="C92" s="22">
        <v>7.3574921857686201E-2</v>
      </c>
      <c r="D92" s="83">
        <v>-41.572688374368376</v>
      </c>
      <c r="E92" s="22">
        <v>0.31709797941541901</v>
      </c>
      <c r="F92" s="19">
        <v>8</v>
      </c>
    </row>
    <row r="93" spans="1:6">
      <c r="A93" s="82">
        <v>40141</v>
      </c>
      <c r="B93" s="22">
        <v>-7.1835826343969096</v>
      </c>
      <c r="C93" s="22">
        <v>2.5455773784395001E-2</v>
      </c>
      <c r="D93" s="83">
        <v>-43.303146962533454</v>
      </c>
      <c r="E93" s="22">
        <v>0.46417315127083603</v>
      </c>
      <c r="F93" s="19">
        <v>8</v>
      </c>
    </row>
    <row r="94" spans="1:6">
      <c r="A94" s="82">
        <v>40154</v>
      </c>
      <c r="B94" s="22">
        <v>-7.3345791615468476</v>
      </c>
      <c r="C94" s="22">
        <v>6.7870595126269598E-2</v>
      </c>
      <c r="D94" s="83">
        <v>-44.183244877778229</v>
      </c>
      <c r="E94" s="22">
        <v>0.28713296163324997</v>
      </c>
      <c r="F94" s="19">
        <v>6</v>
      </c>
    </row>
    <row r="95" spans="1:6">
      <c r="A95" s="82">
        <v>40173</v>
      </c>
      <c r="B95" s="22">
        <v>-7.3435869178176993</v>
      </c>
      <c r="C95" s="22">
        <v>4.7481074019228103E-2</v>
      </c>
      <c r="D95" s="83">
        <v>-44.088437093291233</v>
      </c>
      <c r="E95" s="22">
        <v>0.28515461016746702</v>
      </c>
      <c r="F95" s="19">
        <v>6</v>
      </c>
    </row>
    <row r="96" spans="1:6">
      <c r="A96" s="82">
        <v>40184</v>
      </c>
      <c r="B96" s="22">
        <v>-7.1861785406688545</v>
      </c>
      <c r="C96" s="22">
        <v>8.8018754945080394E-2</v>
      </c>
      <c r="D96" s="83">
        <v>-43.246917701522669</v>
      </c>
      <c r="E96" s="22">
        <v>1.1830157113422199</v>
      </c>
      <c r="F96" s="19">
        <v>7</v>
      </c>
    </row>
    <row r="97" spans="1:6">
      <c r="A97" s="82">
        <v>40194</v>
      </c>
      <c r="B97" s="22">
        <v>-7.08081302001351</v>
      </c>
      <c r="C97" s="22">
        <v>2.7364328073250298E-2</v>
      </c>
      <c r="D97" s="83">
        <v>-42.659310218973367</v>
      </c>
      <c r="E97" s="22">
        <v>0.42760075663253</v>
      </c>
      <c r="F97" s="19">
        <v>8</v>
      </c>
    </row>
    <row r="98" spans="1:6">
      <c r="A98" s="82">
        <v>40219</v>
      </c>
      <c r="B98" s="22">
        <v>-6.420173431056277</v>
      </c>
      <c r="C98" s="22">
        <v>7.6155043758700303E-2</v>
      </c>
      <c r="D98" s="83">
        <v>-38.288436190668932</v>
      </c>
      <c r="E98" s="22">
        <v>0.41247557466240498</v>
      </c>
      <c r="F98" s="19">
        <v>6</v>
      </c>
    </row>
    <row r="99" spans="1:6">
      <c r="A99" s="82">
        <v>40228</v>
      </c>
      <c r="B99" s="22">
        <v>-6.2281950126739281</v>
      </c>
      <c r="C99" s="22">
        <v>9.4146403043935803E-2</v>
      </c>
      <c r="D99" s="83">
        <v>-35.831585618594474</v>
      </c>
      <c r="E99" s="22">
        <v>0.228279947110507</v>
      </c>
      <c r="F99" s="19">
        <v>4</v>
      </c>
    </row>
    <row r="100" spans="1:6">
      <c r="A100" s="82">
        <v>40235</v>
      </c>
      <c r="B100" s="22">
        <v>-5.9432295129976946</v>
      </c>
      <c r="C100" s="22">
        <v>5.145227048561566E-2</v>
      </c>
      <c r="D100" s="83">
        <v>-34.455241665996589</v>
      </c>
      <c r="E100" s="22">
        <v>0.25718908444794641</v>
      </c>
      <c r="F100" s="42">
        <v>6</v>
      </c>
    </row>
    <row r="101" spans="1:6">
      <c r="A101" s="82">
        <v>40241</v>
      </c>
      <c r="B101" s="22">
        <v>-5.7976041525997406</v>
      </c>
      <c r="C101" s="22">
        <v>1.9578658621612899E-2</v>
      </c>
      <c r="D101" s="83">
        <v>-32.635864060525407</v>
      </c>
      <c r="E101" s="22">
        <v>0.30196546146015901</v>
      </c>
      <c r="F101" s="19">
        <v>4</v>
      </c>
    </row>
    <row r="102" spans="1:6">
      <c r="A102" s="82">
        <v>40248</v>
      </c>
      <c r="B102" s="22">
        <v>-5.5092885349654388</v>
      </c>
      <c r="C102" s="22">
        <v>7.6024029728376977E-2</v>
      </c>
      <c r="D102" s="83">
        <v>-31.82136530069603</v>
      </c>
      <c r="E102" s="22">
        <v>0.53367424717158185</v>
      </c>
      <c r="F102" s="42">
        <v>3</v>
      </c>
    </row>
    <row r="103" spans="1:6">
      <c r="A103" s="82">
        <v>40266</v>
      </c>
      <c r="B103" s="22">
        <v>-5.0014438545627886</v>
      </c>
      <c r="C103" s="22">
        <v>6.1826702951005799E-2</v>
      </c>
      <c r="D103" s="83">
        <v>-26.294710840835652</v>
      </c>
      <c r="E103" s="22">
        <v>0.33021481373522799</v>
      </c>
      <c r="F103" s="19">
        <v>8</v>
      </c>
    </row>
    <row r="104" spans="1:6">
      <c r="A104" s="82">
        <v>40279</v>
      </c>
      <c r="B104" s="22">
        <v>-4.8663878420803899</v>
      </c>
      <c r="C104" s="22">
        <v>3.9906250705584699E-2</v>
      </c>
      <c r="D104" s="83">
        <v>-25.692821647158617</v>
      </c>
      <c r="E104" s="22">
        <v>0.22226360584837801</v>
      </c>
      <c r="F104" s="19">
        <v>8</v>
      </c>
    </row>
    <row r="105" spans="1:6">
      <c r="A105" s="82">
        <v>40295</v>
      </c>
      <c r="B105" s="22">
        <v>-5.0847161406944199</v>
      </c>
      <c r="C105" s="22">
        <v>2.3981620857823099E-2</v>
      </c>
      <c r="D105" s="83">
        <v>-27.204397469936755</v>
      </c>
      <c r="E105" s="22">
        <v>0.22137838976641899</v>
      </c>
      <c r="F105" s="19">
        <v>8</v>
      </c>
    </row>
    <row r="106" spans="1:6">
      <c r="A106" s="82">
        <v>40310</v>
      </c>
      <c r="B106" s="22">
        <v>-5.3529847277663798</v>
      </c>
      <c r="C106" s="22">
        <v>0.115157035581303</v>
      </c>
      <c r="D106" s="83">
        <v>-28.761392489940899</v>
      </c>
      <c r="E106" s="22">
        <v>0.27478470856005599</v>
      </c>
      <c r="F106" s="19">
        <v>7</v>
      </c>
    </row>
    <row r="107" spans="1:6">
      <c r="A107" s="82">
        <v>40325</v>
      </c>
      <c r="B107" s="22">
        <v>-5.6515489508662107</v>
      </c>
      <c r="C107" s="22">
        <v>6.4380789412424894E-2</v>
      </c>
      <c r="D107" s="83">
        <v>-31.567629475410609</v>
      </c>
      <c r="E107" s="22">
        <v>0.21101316231033901</v>
      </c>
      <c r="F107" s="19">
        <v>8</v>
      </c>
    </row>
    <row r="108" spans="1:6">
      <c r="A108" s="82">
        <v>40336</v>
      </c>
      <c r="B108" s="22">
        <v>-6.2074806256800947</v>
      </c>
      <c r="C108" s="22">
        <v>6.0156290391491798E-2</v>
      </c>
      <c r="D108" s="83">
        <v>-36.364892974126292</v>
      </c>
      <c r="E108" s="22">
        <v>0.56483633989873805</v>
      </c>
      <c r="F108" s="19">
        <v>7</v>
      </c>
    </row>
    <row r="109" spans="1:6">
      <c r="A109" s="82">
        <v>40347</v>
      </c>
      <c r="B109" s="22">
        <v>-6.7984360036585807</v>
      </c>
      <c r="C109" s="22">
        <v>5.5131841106644E-2</v>
      </c>
      <c r="D109" s="83">
        <v>-41.185897993595894</v>
      </c>
      <c r="E109" s="22">
        <v>0.51185132368782604</v>
      </c>
      <c r="F109" s="19">
        <v>8</v>
      </c>
    </row>
    <row r="110" spans="1:6">
      <c r="A110" s="82">
        <v>40365</v>
      </c>
      <c r="B110" s="22">
        <v>-7.4041535374598579</v>
      </c>
      <c r="C110" s="22">
        <v>3.93019706846287E-2</v>
      </c>
      <c r="D110" s="83">
        <v>-46.100725456692707</v>
      </c>
      <c r="E110" s="22">
        <v>0.31281844684750998</v>
      </c>
      <c r="F110" s="19">
        <v>8</v>
      </c>
    </row>
    <row r="111" spans="1:6">
      <c r="A111" s="82">
        <v>40387</v>
      </c>
      <c r="B111" s="22">
        <v>-8.9473449500813906</v>
      </c>
      <c r="C111" s="22">
        <v>3.7321448107739699E-2</v>
      </c>
      <c r="D111" s="83">
        <v>-56.334425265075559</v>
      </c>
      <c r="E111" s="22">
        <v>0.38035064768471599</v>
      </c>
      <c r="F111" s="19">
        <v>5</v>
      </c>
    </row>
    <row r="112" spans="1:6">
      <c r="A112" s="82">
        <v>40401</v>
      </c>
      <c r="B112" s="22">
        <v>-8.6864018100516045</v>
      </c>
      <c r="C112" s="22">
        <v>2.8488184882582701E-2</v>
      </c>
      <c r="D112" s="83">
        <v>-55.018709095089235</v>
      </c>
      <c r="E112" s="22">
        <v>0.33625503028987602</v>
      </c>
      <c r="F112" s="19">
        <v>6</v>
      </c>
    </row>
    <row r="113" spans="1:6">
      <c r="A113" s="82">
        <v>40415</v>
      </c>
      <c r="B113" s="22">
        <v>-8.7838978632333617</v>
      </c>
      <c r="C113" s="22">
        <v>2.7486377865297399E-2</v>
      </c>
      <c r="D113" s="83">
        <v>-55.739333871279236</v>
      </c>
      <c r="E113" s="22">
        <v>0.227688548679115</v>
      </c>
      <c r="F113" s="19">
        <v>8</v>
      </c>
    </row>
    <row r="114" spans="1:6">
      <c r="A114" s="82">
        <v>40438</v>
      </c>
      <c r="B114" s="22">
        <v>-8.710910070083532</v>
      </c>
      <c r="C114" s="22">
        <v>1.5136950544274601E-2</v>
      </c>
      <c r="D114" s="83">
        <v>-54.841662897337507</v>
      </c>
      <c r="E114" s="22">
        <v>0.14944852370040801</v>
      </c>
      <c r="F114" s="19">
        <v>7</v>
      </c>
    </row>
    <row r="115" spans="1:6">
      <c r="A115" s="82">
        <v>40449</v>
      </c>
      <c r="B115" s="22">
        <v>-8.7962091741790687</v>
      </c>
      <c r="C115" s="22">
        <v>4.72255740847249E-2</v>
      </c>
      <c r="D115" s="83">
        <v>-55.306571691410156</v>
      </c>
      <c r="E115" s="22">
        <v>0.223344068250654</v>
      </c>
      <c r="F115" s="19">
        <v>6</v>
      </c>
    </row>
    <row r="116" spans="1:6">
      <c r="A116" s="82">
        <v>40456</v>
      </c>
      <c r="B116" s="22">
        <v>-8.7906205530820554</v>
      </c>
      <c r="C116" s="22">
        <v>6.3444781561040997E-2</v>
      </c>
      <c r="D116" s="83">
        <v>-55.920391641067006</v>
      </c>
      <c r="E116" s="22">
        <v>0.180223393373871</v>
      </c>
      <c r="F116" s="19">
        <v>7</v>
      </c>
    </row>
    <row r="117" spans="1:6">
      <c r="A117" s="82">
        <v>40480</v>
      </c>
      <c r="B117" s="22">
        <v>-8.727245010727648</v>
      </c>
      <c r="C117" s="22">
        <v>7.1477092772232603E-2</v>
      </c>
      <c r="D117" s="83">
        <v>-55.8525353302323</v>
      </c>
      <c r="E117" s="22">
        <v>0.28756101978642601</v>
      </c>
      <c r="F117" s="19">
        <v>7</v>
      </c>
    </row>
    <row r="118" spans="1:6">
      <c r="A118" s="82">
        <v>40491</v>
      </c>
      <c r="B118" s="22">
        <v>-8.9722336860743539</v>
      </c>
      <c r="C118" s="22">
        <v>6.4055624744088796E-2</v>
      </c>
      <c r="D118" s="83">
        <v>-57.190935868366878</v>
      </c>
      <c r="E118" s="22">
        <v>0.34491567313585297</v>
      </c>
      <c r="F118" s="19">
        <v>8</v>
      </c>
    </row>
    <row r="119" spans="1:6">
      <c r="A119" s="82">
        <v>40510</v>
      </c>
      <c r="B119" s="22">
        <v>-9.3701357203526427</v>
      </c>
      <c r="C119" s="22">
        <v>0.109280018864887</v>
      </c>
      <c r="D119" s="83">
        <v>-60.645269992896921</v>
      </c>
      <c r="E119" s="22">
        <v>0.45289517368938798</v>
      </c>
      <c r="F119" s="42">
        <v>8</v>
      </c>
    </row>
    <row r="120" spans="1:6">
      <c r="A120" s="82">
        <v>40523</v>
      </c>
      <c r="B120" s="22">
        <v>-9.8244867979679888</v>
      </c>
      <c r="C120" s="22">
        <v>6.7448565529260193E-2</v>
      </c>
      <c r="D120" s="83">
        <v>-65.450884619717385</v>
      </c>
      <c r="E120" s="22">
        <v>0.41039374908436699</v>
      </c>
      <c r="F120" s="42">
        <v>7</v>
      </c>
    </row>
    <row r="121" spans="1:6">
      <c r="A121" s="82">
        <v>40537</v>
      </c>
      <c r="B121" s="22">
        <v>-9.9739102996301732</v>
      </c>
      <c r="C121" s="22">
        <v>9.39208798499757E-2</v>
      </c>
      <c r="D121" s="83">
        <v>-65.608381471161522</v>
      </c>
      <c r="E121" s="22">
        <v>0.12377248513905199</v>
      </c>
      <c r="F121" s="42">
        <v>7</v>
      </c>
    </row>
    <row r="122" spans="1:6">
      <c r="A122" s="82">
        <v>40552</v>
      </c>
      <c r="B122" s="22">
        <v>-9.9338712432328524</v>
      </c>
      <c r="C122" s="22">
        <v>3.3967781195405701E-2</v>
      </c>
      <c r="D122" s="83">
        <v>-65.184230132116866</v>
      </c>
      <c r="E122" s="22">
        <v>0.37033404169601702</v>
      </c>
      <c r="F122" s="42">
        <v>8</v>
      </c>
    </row>
    <row r="123" spans="1:6">
      <c r="A123" s="82">
        <v>40570</v>
      </c>
      <c r="B123" s="22">
        <v>-9.8216492139858307</v>
      </c>
      <c r="C123" s="22">
        <v>3.9471183202895103E-2</v>
      </c>
      <c r="D123" s="83">
        <v>-64.753971658373018</v>
      </c>
      <c r="E123" s="22">
        <v>0.258366454963947</v>
      </c>
      <c r="F123" s="42">
        <v>8</v>
      </c>
    </row>
    <row r="124" spans="1:6">
      <c r="A124" s="82">
        <v>40585</v>
      </c>
      <c r="B124" s="22">
        <v>-9.5047901433676891</v>
      </c>
      <c r="C124" s="22">
        <v>4.1111574962801198E-2</v>
      </c>
      <c r="D124" s="83">
        <v>-62.785038687972026</v>
      </c>
      <c r="E124" s="22">
        <v>0.316479991266088</v>
      </c>
      <c r="F124" s="42">
        <v>8</v>
      </c>
    </row>
    <row r="125" spans="1:6">
      <c r="A125" s="82">
        <v>40600</v>
      </c>
      <c r="B125" s="22">
        <v>-9.4773277865764651</v>
      </c>
      <c r="C125" s="22">
        <v>4.1514664001532198E-2</v>
      </c>
      <c r="D125" s="83">
        <v>-62.114199512558926</v>
      </c>
      <c r="E125" s="22">
        <v>0.27434893833223101</v>
      </c>
      <c r="F125" s="42">
        <v>6</v>
      </c>
    </row>
    <row r="126" spans="1:6">
      <c r="A126" s="82">
        <v>40622</v>
      </c>
      <c r="B126" s="22">
        <v>-9.411865328689883</v>
      </c>
      <c r="C126" s="22">
        <v>7.7097789860919405E-2</v>
      </c>
      <c r="D126" s="83">
        <v>-62.306573245117114</v>
      </c>
      <c r="E126" s="22">
        <v>0.36272866063103598</v>
      </c>
      <c r="F126" s="42">
        <v>8</v>
      </c>
    </row>
    <row r="127" spans="1:6">
      <c r="A127" s="82">
        <v>40636</v>
      </c>
      <c r="B127" s="22">
        <v>-9.2334541670258901</v>
      </c>
      <c r="C127" s="22">
        <v>5.7307460803703303E-2</v>
      </c>
      <c r="D127" s="83">
        <v>-61.054748008119958</v>
      </c>
      <c r="E127" s="22">
        <v>0.16635155173470201</v>
      </c>
      <c r="F127" s="42">
        <v>7</v>
      </c>
    </row>
    <row r="128" spans="1:6">
      <c r="A128" s="82">
        <v>40656</v>
      </c>
      <c r="B128" s="22">
        <v>-9.1795060356359208</v>
      </c>
      <c r="C128" s="22">
        <v>7.2093897766291604E-2</v>
      </c>
      <c r="D128" s="83">
        <v>-61.138353470963622</v>
      </c>
      <c r="E128" s="22">
        <v>0.47976259138676097</v>
      </c>
      <c r="F128" s="42">
        <v>5</v>
      </c>
    </row>
    <row r="129" spans="1:6">
      <c r="A129" s="82">
        <v>40671</v>
      </c>
      <c r="B129" s="22">
        <v>-9.0611879986005306</v>
      </c>
      <c r="C129" s="22">
        <v>2.7105255633055499E-2</v>
      </c>
      <c r="D129" s="83">
        <v>-60.08430190419957</v>
      </c>
      <c r="E129" s="22">
        <v>0.44128078710783802</v>
      </c>
      <c r="F129" s="42">
        <v>7</v>
      </c>
    </row>
    <row r="130" spans="1:6">
      <c r="A130" s="82">
        <v>40686</v>
      </c>
      <c r="B130" s="22">
        <v>-9.0994782447074307</v>
      </c>
      <c r="C130" s="22">
        <v>6.3623110361926E-2</v>
      </c>
      <c r="D130" s="83">
        <v>-60.460084460234029</v>
      </c>
      <c r="E130" s="22">
        <v>0.15603439308887099</v>
      </c>
      <c r="F130" s="42">
        <v>8</v>
      </c>
    </row>
    <row r="131" spans="1:6">
      <c r="A131" s="82">
        <v>40709</v>
      </c>
      <c r="B131" s="22">
        <v>-9.3772079197597549</v>
      </c>
      <c r="C131" s="22">
        <v>0.15575247318694299</v>
      </c>
      <c r="D131" s="83">
        <v>-61.839929733640425</v>
      </c>
      <c r="E131" s="22">
        <v>0.81894431984992599</v>
      </c>
      <c r="F131" s="42">
        <v>8</v>
      </c>
    </row>
    <row r="132" spans="1:6">
      <c r="A132" s="82">
        <v>40716</v>
      </c>
      <c r="B132" s="22">
        <v>-9.1016795492106866</v>
      </c>
      <c r="C132" s="22">
        <v>8.0655459285049302E-2</v>
      </c>
      <c r="D132" s="83">
        <v>-60.301157065526468</v>
      </c>
      <c r="E132" s="22">
        <v>0.120857274321382</v>
      </c>
      <c r="F132" s="42">
        <v>6</v>
      </c>
    </row>
    <row r="133" spans="1:6">
      <c r="A133" s="82">
        <v>40730</v>
      </c>
      <c r="B133" s="22">
        <v>-8.6153337474468668</v>
      </c>
      <c r="C133" s="22">
        <v>6.5527114213843607E-2</v>
      </c>
      <c r="D133" s="83">
        <v>-56.114329820860675</v>
      </c>
      <c r="E133" s="22">
        <v>0.352172121129674</v>
      </c>
      <c r="F133" s="42">
        <v>6</v>
      </c>
    </row>
    <row r="134" spans="1:6">
      <c r="A134" s="82">
        <v>40744</v>
      </c>
      <c r="B134" s="22">
        <v>-8.6555153981133497</v>
      </c>
      <c r="C134" s="22">
        <v>9.2004868399450199E-2</v>
      </c>
      <c r="D134" s="83">
        <v>-56.429993434467477</v>
      </c>
      <c r="E134" s="22">
        <v>0.16143049745416499</v>
      </c>
      <c r="F134" s="42">
        <v>7</v>
      </c>
    </row>
    <row r="135" spans="1:6">
      <c r="A135" s="82">
        <v>40762</v>
      </c>
      <c r="B135" s="22">
        <v>-7.8503894242610155</v>
      </c>
      <c r="C135" s="22">
        <v>5.5132871019491797E-2</v>
      </c>
      <c r="D135" s="83">
        <v>-50.364628546816732</v>
      </c>
      <c r="E135" s="22">
        <v>0.50446734757651202</v>
      </c>
      <c r="F135" s="42">
        <v>3</v>
      </c>
    </row>
    <row r="136" spans="1:6">
      <c r="A136" s="82">
        <v>40786</v>
      </c>
      <c r="B136" s="22">
        <v>-8.0093282404791672</v>
      </c>
      <c r="C136" s="22">
        <v>0.15964451630178</v>
      </c>
      <c r="D136" s="83">
        <v>-51.918517788954397</v>
      </c>
      <c r="E136" s="22">
        <v>0.31935627123211802</v>
      </c>
      <c r="F136" s="42">
        <v>5</v>
      </c>
    </row>
    <row r="137" spans="1:6">
      <c r="A137" s="82">
        <v>40791</v>
      </c>
      <c r="B137" s="22">
        <v>-7.9212943389296919</v>
      </c>
      <c r="C137" s="22">
        <v>4.0001052833008498E-2</v>
      </c>
      <c r="D137" s="83">
        <v>-51.193768622972179</v>
      </c>
      <c r="E137" s="22">
        <v>0.177793124555334</v>
      </c>
      <c r="F137" s="42">
        <v>5</v>
      </c>
    </row>
    <row r="138" spans="1:6">
      <c r="A138" s="82">
        <v>40816</v>
      </c>
      <c r="B138" s="22">
        <v>-8.1486124838917924</v>
      </c>
      <c r="C138" s="22">
        <v>5.5708449078829603E-2</v>
      </c>
      <c r="D138" s="83">
        <v>-54.041819609695288</v>
      </c>
      <c r="E138" s="22">
        <v>0.143794983725817</v>
      </c>
      <c r="F138" s="42">
        <v>7</v>
      </c>
    </row>
    <row r="139" spans="1:6">
      <c r="A139" s="82">
        <v>40830</v>
      </c>
      <c r="B139" s="22">
        <v>-8.6778635539953726</v>
      </c>
      <c r="C139" s="22">
        <v>5.3581969975129297E-2</v>
      </c>
      <c r="D139" s="83">
        <v>-56.994172995467757</v>
      </c>
      <c r="E139" s="22">
        <v>8.0339772524900793E-2</v>
      </c>
      <c r="F139" s="42">
        <v>7</v>
      </c>
    </row>
    <row r="140" spans="1:6">
      <c r="A140" s="82">
        <v>40892</v>
      </c>
      <c r="B140" s="22">
        <v>-8.22759885208432</v>
      </c>
      <c r="C140" s="22">
        <v>7.18357923316017E-2</v>
      </c>
      <c r="D140" s="83">
        <v>-52.150119866276732</v>
      </c>
      <c r="E140" s="22">
        <v>0.19006514733230301</v>
      </c>
      <c r="F140" s="42">
        <v>7</v>
      </c>
    </row>
    <row r="141" spans="1:6">
      <c r="A141" s="82">
        <v>40906</v>
      </c>
      <c r="B141" s="22">
        <v>-8.5061097270641195</v>
      </c>
      <c r="C141" s="22">
        <v>0.117386161379361</v>
      </c>
      <c r="D141" s="83">
        <v>-55.922902565654176</v>
      </c>
      <c r="E141" s="22">
        <v>0.56512308133099598</v>
      </c>
      <c r="F141" s="42">
        <v>8</v>
      </c>
    </row>
    <row r="142" spans="1:6">
      <c r="A142" s="82">
        <v>40922</v>
      </c>
      <c r="B142" s="22">
        <v>-8.4304193808675638</v>
      </c>
      <c r="C142" s="22">
        <v>3.9213273058604198E-2</v>
      </c>
      <c r="D142" s="83">
        <v>-55.188874020674781</v>
      </c>
      <c r="E142" s="22">
        <v>0.60554315872714204</v>
      </c>
      <c r="F142" s="42">
        <v>7</v>
      </c>
    </row>
    <row r="143" spans="1:6">
      <c r="A143" s="82">
        <v>40935</v>
      </c>
      <c r="B143" s="22">
        <v>-8.4276890218131602</v>
      </c>
      <c r="C143" s="22">
        <v>4.09434181290158E-2</v>
      </c>
      <c r="D143" s="83">
        <v>-54.989006425680877</v>
      </c>
      <c r="E143" s="22">
        <v>1.03958790882355</v>
      </c>
      <c r="F143" s="42">
        <v>8</v>
      </c>
    </row>
    <row r="144" spans="1:6">
      <c r="A144" s="82">
        <v>40954</v>
      </c>
      <c r="B144" s="22">
        <v>-8.107802429478669</v>
      </c>
      <c r="C144" s="22">
        <v>1.5641921464020499E-2</v>
      </c>
      <c r="D144" s="83">
        <v>-53.321922293305377</v>
      </c>
      <c r="E144" s="22">
        <v>0.52391114233325298</v>
      </c>
      <c r="F144" s="42">
        <v>10</v>
      </c>
    </row>
    <row r="145" spans="1:6">
      <c r="A145" s="82">
        <v>40973</v>
      </c>
      <c r="B145" s="22">
        <v>-7.6167620807535892</v>
      </c>
      <c r="C145" s="22">
        <v>0.10490092419836</v>
      </c>
      <c r="D145" s="83">
        <v>-47.908843436976859</v>
      </c>
      <c r="E145" s="22">
        <v>0.50254688989385099</v>
      </c>
      <c r="F145" s="42">
        <v>8</v>
      </c>
    </row>
    <row r="146" spans="1:6">
      <c r="A146" s="82">
        <v>41005</v>
      </c>
      <c r="B146" s="22">
        <v>-7.8803341965780147</v>
      </c>
      <c r="C146" s="22">
        <v>0.149798488257749</v>
      </c>
      <c r="D146" s="83">
        <v>-49.907305861708501</v>
      </c>
      <c r="E146" s="22">
        <v>0.58652952320528096</v>
      </c>
      <c r="F146" s="42">
        <v>8</v>
      </c>
    </row>
    <row r="147" spans="1:6">
      <c r="A147" s="82">
        <v>41055</v>
      </c>
      <c r="B147" s="22">
        <v>-7.300878712334173</v>
      </c>
      <c r="C147" s="22">
        <v>0.105630385096239</v>
      </c>
      <c r="D147" s="83">
        <v>-45.678628090049003</v>
      </c>
      <c r="E147" s="22">
        <v>0.73647628269039001</v>
      </c>
      <c r="F147" s="42">
        <v>6</v>
      </c>
    </row>
    <row r="148" spans="1:6">
      <c r="A148" s="82">
        <v>41129</v>
      </c>
      <c r="B148" s="22">
        <v>-7.4120371618763139</v>
      </c>
      <c r="C148" s="22">
        <v>7.4229868756403194E-2</v>
      </c>
      <c r="D148" s="83">
        <v>-46.333464921585225</v>
      </c>
      <c r="E148" s="22">
        <v>0.34359255320856202</v>
      </c>
      <c r="F148" s="42">
        <v>6</v>
      </c>
    </row>
    <row r="149" spans="1:6">
      <c r="A149" s="82">
        <v>41134</v>
      </c>
      <c r="B149" s="22">
        <v>-7.277961489732399</v>
      </c>
      <c r="C149" s="22">
        <v>9.4596586345318603E-2</v>
      </c>
      <c r="D149" s="83">
        <v>-45.520255077023371</v>
      </c>
      <c r="E149" s="22">
        <v>0.34709281210724102</v>
      </c>
      <c r="F149" s="42">
        <v>7</v>
      </c>
    </row>
    <row r="150" spans="1:6">
      <c r="A150" s="82">
        <v>41166</v>
      </c>
      <c r="B150" s="22">
        <v>-7.4519444911282946</v>
      </c>
      <c r="C150" s="22">
        <v>0.116891295536307</v>
      </c>
      <c r="D150" s="83">
        <v>-47.170147693992035</v>
      </c>
      <c r="E150" s="22">
        <v>0.57435385281206397</v>
      </c>
      <c r="F150" s="42">
        <v>7</v>
      </c>
    </row>
    <row r="151" spans="1:6">
      <c r="A151" s="82">
        <v>41176</v>
      </c>
      <c r="B151" s="22">
        <v>-7.4059920445956591</v>
      </c>
      <c r="C151" s="22">
        <v>8.6821510651094502E-2</v>
      </c>
      <c r="D151" s="83">
        <v>-47.587768446742103</v>
      </c>
      <c r="E151" s="22">
        <v>0.53852514905947801</v>
      </c>
      <c r="F151" s="42">
        <v>8</v>
      </c>
    </row>
    <row r="152" spans="1:6">
      <c r="A152" s="82">
        <v>41183</v>
      </c>
      <c r="B152" s="22">
        <v>-7.2168986905301935</v>
      </c>
      <c r="C152" s="22">
        <v>5.9682702858771197E-2</v>
      </c>
      <c r="D152" s="83">
        <v>-45.755603022793714</v>
      </c>
      <c r="E152" s="22">
        <v>0.451974755168774</v>
      </c>
      <c r="F152" s="42">
        <v>6</v>
      </c>
    </row>
    <row r="153" spans="1:6">
      <c r="A153" s="82">
        <v>41196</v>
      </c>
      <c r="B153" s="22">
        <v>-7.2385883353673259</v>
      </c>
      <c r="C153" s="22">
        <v>6.9718509336710394E-2</v>
      </c>
      <c r="D153" s="83">
        <v>-45.920336449578301</v>
      </c>
      <c r="E153" s="22">
        <v>0.29685404292922901</v>
      </c>
      <c r="F153" s="42">
        <v>6</v>
      </c>
    </row>
    <row r="154" spans="1:6">
      <c r="A154" s="86">
        <v>41200</v>
      </c>
      <c r="B154" s="83">
        <v>-7.2638745986512907</v>
      </c>
      <c r="C154" s="83">
        <v>5.6560059867491429E-2</v>
      </c>
      <c r="D154" s="83">
        <v>-45.26452947586003</v>
      </c>
      <c r="E154" s="83">
        <v>0.3466558174258984</v>
      </c>
      <c r="F154" s="84">
        <v>6</v>
      </c>
    </row>
    <row r="155" spans="1:6">
      <c r="A155" s="86">
        <v>41201</v>
      </c>
      <c r="B155" s="83">
        <v>-7.212601887277736</v>
      </c>
      <c r="C155" s="83">
        <v>6.5529699513720702E-2</v>
      </c>
      <c r="D155" s="83">
        <v>-44.924167280904101</v>
      </c>
      <c r="E155" s="83">
        <v>0.13827277140514388</v>
      </c>
      <c r="F155" s="87">
        <v>6</v>
      </c>
    </row>
    <row r="156" spans="1:6">
      <c r="A156" s="86">
        <v>41202</v>
      </c>
      <c r="B156" s="83">
        <v>-7.3123695905444306</v>
      </c>
      <c r="C156" s="83">
        <v>2.4722196252594714E-2</v>
      </c>
      <c r="D156" s="83">
        <v>-45.51893853801505</v>
      </c>
      <c r="E156" s="83">
        <v>0.23131388567061112</v>
      </c>
      <c r="F156" s="87">
        <v>6.75</v>
      </c>
    </row>
    <row r="157" spans="1:6">
      <c r="A157" s="86">
        <v>41203</v>
      </c>
      <c r="B157" s="83">
        <v>-7.2920198233143028</v>
      </c>
      <c r="C157" s="83">
        <v>3.9883982518551582E-2</v>
      </c>
      <c r="D157" s="83">
        <v>-45.74221902924598</v>
      </c>
      <c r="E157" s="83">
        <v>0.15798573662538232</v>
      </c>
      <c r="F157" s="84">
        <v>8</v>
      </c>
    </row>
    <row r="158" spans="1:6">
      <c r="A158" s="86">
        <v>41211</v>
      </c>
      <c r="B158" s="83">
        <v>-7.3502727552193035</v>
      </c>
      <c r="C158" s="83">
        <v>6.3086178365685017E-2</v>
      </c>
      <c r="D158" s="83">
        <v>-45.256089287238481</v>
      </c>
      <c r="E158" s="83">
        <v>0.13373992596907022</v>
      </c>
      <c r="F158" s="84">
        <v>7</v>
      </c>
    </row>
    <row r="159" spans="1:6">
      <c r="A159" s="86">
        <v>41213</v>
      </c>
      <c r="B159" s="83">
        <v>-7.2506444325302981</v>
      </c>
      <c r="C159" s="83">
        <v>6.7985305950598651E-2</v>
      </c>
      <c r="D159" s="83">
        <v>-45.237102317694919</v>
      </c>
      <c r="E159" s="83">
        <v>0.29636881278041949</v>
      </c>
      <c r="F159" s="87">
        <v>8.5</v>
      </c>
    </row>
    <row r="160" spans="1:6">
      <c r="A160" s="86">
        <v>41216</v>
      </c>
      <c r="B160" s="83">
        <v>-7.2471951523332798</v>
      </c>
      <c r="C160" s="83">
        <v>6.1328351732185267E-2</v>
      </c>
      <c r="D160" s="83">
        <v>-45.238930627073806</v>
      </c>
      <c r="E160" s="83">
        <v>0.12525196110622017</v>
      </c>
      <c r="F160" s="87">
        <v>8.75</v>
      </c>
    </row>
    <row r="161" spans="1:6">
      <c r="A161" s="86">
        <v>41218</v>
      </c>
      <c r="B161" s="83">
        <v>-7.1256752613915548</v>
      </c>
      <c r="C161" s="83">
        <v>7.1029845379094125E-2</v>
      </c>
      <c r="D161" s="83">
        <v>-44.534620960885235</v>
      </c>
      <c r="E161" s="83">
        <v>0.19595564861477277</v>
      </c>
      <c r="F161" s="87">
        <v>9.5</v>
      </c>
    </row>
    <row r="162" spans="1:6">
      <c r="A162" s="86">
        <v>41221</v>
      </c>
      <c r="B162" s="83">
        <v>-7.3672954847204633</v>
      </c>
      <c r="C162" s="83">
        <v>5.5518787175694168E-2</v>
      </c>
      <c r="D162" s="83">
        <v>-45.459805095103491</v>
      </c>
      <c r="E162" s="83">
        <v>0.22266009615531077</v>
      </c>
      <c r="F162" s="87">
        <v>9</v>
      </c>
    </row>
    <row r="163" spans="1:6">
      <c r="A163" s="86">
        <v>41222</v>
      </c>
      <c r="B163" s="83">
        <v>-7.3418152644678214</v>
      </c>
      <c r="C163" s="83">
        <v>9.4093859473066713E-2</v>
      </c>
      <c r="D163" s="83">
        <v>-45.206186946974341</v>
      </c>
      <c r="E163" s="83">
        <v>0.35549645465215507</v>
      </c>
      <c r="F163" s="84">
        <v>9</v>
      </c>
    </row>
    <row r="164" spans="1:6">
      <c r="A164" s="44"/>
    </row>
    <row r="165" spans="1:6">
      <c r="A16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topLeftCell="A158" workbookViewId="0">
      <selection activeCell="C166" sqref="C166"/>
    </sheetView>
  </sheetViews>
  <sheetFormatPr baseColWidth="10" defaultRowHeight="15" x14ac:dyDescent="0"/>
  <cols>
    <col min="1" max="16384" width="10.83203125" style="11"/>
  </cols>
  <sheetData>
    <row r="1" spans="1:13" ht="20">
      <c r="A1" s="70" t="s">
        <v>2511</v>
      </c>
    </row>
    <row r="3" spans="1:13" ht="27">
      <c r="A3" s="52" t="s">
        <v>158</v>
      </c>
      <c r="B3" s="52" t="s">
        <v>1</v>
      </c>
      <c r="C3" s="52" t="s">
        <v>2</v>
      </c>
      <c r="D3" s="52" t="s">
        <v>3</v>
      </c>
      <c r="E3" s="52" t="s">
        <v>2</v>
      </c>
      <c r="F3" s="53" t="s">
        <v>159</v>
      </c>
      <c r="G3" s="52"/>
      <c r="H3" s="52"/>
      <c r="I3" s="54"/>
      <c r="J3" s="52"/>
      <c r="K3" s="55"/>
    </row>
    <row r="4" spans="1:13">
      <c r="A4" s="58">
        <v>38839</v>
      </c>
      <c r="B4" s="59">
        <v>-7.5970540020475967</v>
      </c>
      <c r="C4" s="59">
        <v>0.18790424637292899</v>
      </c>
      <c r="D4" s="83">
        <v>-49.237280005725395</v>
      </c>
      <c r="E4" s="59">
        <v>1.2590004755956359</v>
      </c>
      <c r="F4" s="60">
        <v>36</v>
      </c>
      <c r="G4" s="8"/>
      <c r="H4" s="58"/>
      <c r="I4" s="59"/>
      <c r="J4" s="59"/>
      <c r="K4" s="83"/>
      <c r="L4" s="59"/>
      <c r="M4" s="60"/>
    </row>
    <row r="5" spans="1:13">
      <c r="A5" s="58">
        <v>38847</v>
      </c>
      <c r="B5" s="59">
        <v>-7.6747336906509407</v>
      </c>
      <c r="C5" s="59">
        <v>0.214150490822543</v>
      </c>
      <c r="D5" s="83">
        <v>-48.739858104136601</v>
      </c>
      <c r="E5" s="59">
        <v>0.31249402667856901</v>
      </c>
      <c r="F5" s="60">
        <v>22</v>
      </c>
      <c r="G5" s="8"/>
      <c r="H5" s="58"/>
      <c r="I5" s="59"/>
      <c r="J5" s="59"/>
      <c r="K5" s="83"/>
      <c r="L5" s="59"/>
      <c r="M5" s="60"/>
    </row>
    <row r="6" spans="1:13">
      <c r="A6" s="58">
        <v>38856</v>
      </c>
      <c r="B6" s="59">
        <v>-7.2852775226347664</v>
      </c>
      <c r="C6" s="59">
        <v>0.144087616009446</v>
      </c>
      <c r="D6" s="83">
        <v>-46.48850851080276</v>
      </c>
      <c r="E6" s="59">
        <v>0.48968101328973801</v>
      </c>
      <c r="F6" s="60">
        <v>36</v>
      </c>
      <c r="G6" s="8"/>
      <c r="H6" s="58"/>
      <c r="I6" s="59"/>
      <c r="J6" s="59"/>
      <c r="K6" s="83"/>
      <c r="L6" s="59"/>
      <c r="M6" s="60"/>
    </row>
    <row r="7" spans="1:13">
      <c r="A7" s="58">
        <v>38891</v>
      </c>
      <c r="B7" s="59">
        <v>-8.9994642409105445</v>
      </c>
      <c r="C7" s="59">
        <v>3.5477099957777397E-2</v>
      </c>
      <c r="D7" s="83">
        <v>-59.111885311004755</v>
      </c>
      <c r="E7" s="59">
        <v>0.46967353477318902</v>
      </c>
      <c r="F7" s="60">
        <v>39</v>
      </c>
      <c r="G7" s="8"/>
      <c r="H7" s="58"/>
      <c r="I7" s="59"/>
      <c r="J7" s="59"/>
      <c r="K7" s="83"/>
      <c r="L7" s="59"/>
      <c r="M7" s="60"/>
    </row>
    <row r="8" spans="1:13">
      <c r="A8" s="58">
        <v>38931</v>
      </c>
      <c r="B8" s="59">
        <v>-8.2116407960762157</v>
      </c>
      <c r="C8" s="59">
        <v>7.15522289163949E-2</v>
      </c>
      <c r="D8" s="83">
        <v>-53.854266806154968</v>
      </c>
      <c r="E8" s="59">
        <v>1.3462784506745031</v>
      </c>
      <c r="F8" s="60">
        <v>21</v>
      </c>
      <c r="G8" s="8"/>
      <c r="H8" s="58"/>
      <c r="I8" s="59"/>
      <c r="J8" s="59"/>
      <c r="K8" s="83"/>
      <c r="L8" s="59"/>
      <c r="M8" s="60"/>
    </row>
    <row r="9" spans="1:13">
      <c r="A9" s="58">
        <v>38962</v>
      </c>
      <c r="B9" s="59">
        <v>-8.8800389498374308</v>
      </c>
      <c r="C9" s="59">
        <v>4.1944484030362002E-2</v>
      </c>
      <c r="D9" s="83">
        <v>-57.552961832342092</v>
      </c>
      <c r="E9" s="59">
        <v>0.98178224110700896</v>
      </c>
      <c r="F9" s="60">
        <v>38</v>
      </c>
      <c r="G9" s="8"/>
      <c r="H9" s="58"/>
      <c r="I9" s="59"/>
      <c r="J9" s="59"/>
      <c r="K9" s="83"/>
      <c r="L9" s="59"/>
      <c r="M9" s="60"/>
    </row>
    <row r="10" spans="1:13">
      <c r="A10" s="58">
        <v>38980</v>
      </c>
      <c r="B10" s="59">
        <v>-8.1592898487715271</v>
      </c>
      <c r="C10" s="59">
        <v>0.23250520484001599</v>
      </c>
      <c r="D10" s="83">
        <v>-51.740640716113603</v>
      </c>
      <c r="E10" s="59">
        <v>1.3026163524260879</v>
      </c>
      <c r="F10" s="60">
        <v>32</v>
      </c>
      <c r="G10" s="8"/>
      <c r="H10" s="58"/>
      <c r="I10" s="59"/>
      <c r="J10" s="59"/>
      <c r="K10" s="83"/>
      <c r="L10" s="59"/>
      <c r="M10" s="60"/>
    </row>
    <row r="11" spans="1:13">
      <c r="A11" s="58">
        <v>39013</v>
      </c>
      <c r="B11" s="59">
        <v>-7.5893764366099106</v>
      </c>
      <c r="C11" s="59">
        <v>8.7663639905250501E-2</v>
      </c>
      <c r="D11" s="83">
        <v>-47.914882471082876</v>
      </c>
      <c r="E11" s="59">
        <v>0.77412824272563197</v>
      </c>
      <c r="F11" s="60">
        <v>26</v>
      </c>
      <c r="G11" s="8"/>
      <c r="H11" s="58"/>
      <c r="I11" s="59"/>
      <c r="J11" s="59"/>
      <c r="K11" s="83"/>
      <c r="L11" s="59"/>
      <c r="M11" s="60"/>
    </row>
    <row r="12" spans="1:13">
      <c r="A12" s="58">
        <v>39023</v>
      </c>
      <c r="B12" s="59">
        <v>-7.8050925159252982</v>
      </c>
      <c r="C12" s="59">
        <v>0.10650386793526299</v>
      </c>
      <c r="D12" s="83">
        <v>-48.301132058535103</v>
      </c>
      <c r="E12" s="59">
        <v>1.3906531741197863</v>
      </c>
      <c r="F12" s="60">
        <v>35</v>
      </c>
      <c r="G12" s="8"/>
      <c r="H12" s="58"/>
      <c r="I12" s="59"/>
      <c r="J12" s="59"/>
      <c r="K12" s="83"/>
      <c r="L12" s="59"/>
      <c r="M12" s="60"/>
    </row>
    <row r="13" spans="1:13">
      <c r="A13" s="58">
        <v>39044</v>
      </c>
      <c r="B13" s="60"/>
      <c r="C13" s="60"/>
      <c r="D13" s="84"/>
      <c r="E13" s="60"/>
      <c r="F13" s="60"/>
      <c r="G13" s="8"/>
      <c r="H13" s="58"/>
      <c r="I13" s="60"/>
      <c r="J13" s="60"/>
      <c r="K13" s="84"/>
      <c r="L13" s="60"/>
      <c r="M13" s="60"/>
    </row>
    <row r="14" spans="1:13">
      <c r="A14" s="58">
        <v>39056</v>
      </c>
      <c r="B14" s="60"/>
      <c r="C14" s="60"/>
      <c r="D14" s="84"/>
      <c r="E14" s="60"/>
      <c r="F14" s="60"/>
      <c r="G14" s="8"/>
      <c r="H14" s="58"/>
      <c r="I14" s="60"/>
      <c r="J14" s="60"/>
      <c r="K14" s="84"/>
      <c r="L14" s="60"/>
      <c r="M14" s="60"/>
    </row>
    <row r="15" spans="1:13">
      <c r="A15" s="58">
        <v>39097</v>
      </c>
      <c r="B15" s="59">
        <v>-9.3486561764567</v>
      </c>
      <c r="C15" s="59">
        <v>0.172375677603813</v>
      </c>
      <c r="D15" s="83">
        <v>-61.996041221068872</v>
      </c>
      <c r="E15" s="59">
        <v>0.65425034861850595</v>
      </c>
      <c r="F15" s="60">
        <v>34</v>
      </c>
      <c r="H15" s="58"/>
      <c r="I15" s="59"/>
      <c r="J15" s="59"/>
      <c r="K15" s="83"/>
      <c r="L15" s="59"/>
      <c r="M15" s="60"/>
    </row>
    <row r="16" spans="1:13">
      <c r="A16" s="58">
        <v>39113</v>
      </c>
      <c r="B16" s="59">
        <v>-8.8756797997263188</v>
      </c>
      <c r="C16" s="59">
        <v>9.8902994463816896E-2</v>
      </c>
      <c r="D16" s="83">
        <v>-59.301173956063202</v>
      </c>
      <c r="E16" s="59">
        <v>0.59710689536982597</v>
      </c>
      <c r="F16" s="60">
        <v>34</v>
      </c>
      <c r="G16" s="8"/>
      <c r="H16" s="58"/>
      <c r="I16" s="59"/>
      <c r="J16" s="59"/>
      <c r="K16" s="83"/>
      <c r="L16" s="59"/>
      <c r="M16" s="60"/>
    </row>
    <row r="17" spans="1:13">
      <c r="A17" s="58">
        <v>39121</v>
      </c>
      <c r="B17" s="59">
        <v>-8.9713133492954054</v>
      </c>
      <c r="C17" s="59">
        <v>0.13128101714332699</v>
      </c>
      <c r="D17" s="83">
        <v>-58.757685623164676</v>
      </c>
      <c r="E17" s="59">
        <v>0.68925643372711598</v>
      </c>
      <c r="F17" s="60">
        <v>35</v>
      </c>
      <c r="G17" s="8"/>
      <c r="H17" s="58"/>
      <c r="I17" s="59"/>
      <c r="J17" s="59"/>
      <c r="K17" s="83"/>
      <c r="L17" s="59"/>
      <c r="M17" s="60"/>
    </row>
    <row r="18" spans="1:13">
      <c r="A18" s="58">
        <v>39140</v>
      </c>
      <c r="B18" s="59">
        <v>-7.5602754885562966</v>
      </c>
      <c r="C18" s="59">
        <v>7.8038757325833596E-2</v>
      </c>
      <c r="D18" s="83">
        <v>-48.203100121870818</v>
      </c>
      <c r="E18" s="59">
        <v>0.83238692620877297</v>
      </c>
      <c r="F18" s="60">
        <v>33</v>
      </c>
      <c r="G18" s="8"/>
      <c r="H18" s="58"/>
      <c r="I18" s="59"/>
      <c r="J18" s="59"/>
      <c r="K18" s="83"/>
      <c r="L18" s="59"/>
      <c r="M18" s="60"/>
    </row>
    <row r="19" spans="1:13">
      <c r="A19" s="58">
        <v>39156</v>
      </c>
      <c r="B19" s="57">
        <v>-6.0963891849999996</v>
      </c>
      <c r="C19" s="59">
        <v>0.195676921367155</v>
      </c>
      <c r="D19" s="83">
        <v>-37.312515947745474</v>
      </c>
      <c r="E19" s="59">
        <v>0.77458060408992602</v>
      </c>
      <c r="F19" s="60">
        <v>22</v>
      </c>
      <c r="G19" s="8"/>
      <c r="H19" s="58"/>
      <c r="I19" s="57"/>
      <c r="J19" s="59"/>
      <c r="K19" s="83"/>
      <c r="L19" s="59"/>
      <c r="M19" s="60"/>
    </row>
    <row r="20" spans="1:13">
      <c r="A20" s="58">
        <v>39171</v>
      </c>
      <c r="B20" s="57">
        <v>-6.1292203990000003</v>
      </c>
      <c r="C20" s="59">
        <v>5.8305334653413497E-2</v>
      </c>
      <c r="D20" s="83">
        <v>-37.063476612409723</v>
      </c>
      <c r="E20" s="59">
        <v>0.466783882447947</v>
      </c>
      <c r="F20" s="60">
        <v>26</v>
      </c>
      <c r="G20" s="8"/>
      <c r="H20" s="58"/>
      <c r="I20" s="57"/>
      <c r="J20" s="59"/>
      <c r="K20" s="83"/>
      <c r="L20" s="59"/>
      <c r="M20" s="60"/>
    </row>
    <row r="21" spans="1:13">
      <c r="A21" s="58">
        <v>39195</v>
      </c>
      <c r="B21" s="57">
        <v>-5.5376625629999996</v>
      </c>
      <c r="C21" s="59">
        <v>8.9927201762726505E-2</v>
      </c>
      <c r="D21" s="83">
        <v>-31.856056684838631</v>
      </c>
      <c r="E21" s="59">
        <v>1.493986857911771</v>
      </c>
      <c r="F21" s="60">
        <v>33</v>
      </c>
      <c r="G21" s="8"/>
      <c r="H21" s="58"/>
      <c r="I21" s="57"/>
      <c r="J21" s="59"/>
      <c r="K21" s="83"/>
      <c r="L21" s="59"/>
      <c r="M21" s="60"/>
    </row>
    <row r="22" spans="1:13">
      <c r="A22" s="58">
        <v>39202</v>
      </c>
      <c r="B22" s="57">
        <v>-6.1515970329999998</v>
      </c>
      <c r="C22" s="59">
        <v>0.22228008305048499</v>
      </c>
      <c r="D22" s="83">
        <v>-37.223038403316146</v>
      </c>
      <c r="E22" s="59">
        <v>1.3260598794082734</v>
      </c>
      <c r="F22" s="60">
        <v>37</v>
      </c>
      <c r="G22" s="8"/>
      <c r="H22" s="58"/>
      <c r="I22" s="57"/>
      <c r="J22" s="59"/>
      <c r="K22" s="83"/>
      <c r="L22" s="59"/>
      <c r="M22" s="60"/>
    </row>
    <row r="23" spans="1:13">
      <c r="A23" s="58">
        <v>39229</v>
      </c>
      <c r="B23" s="57">
        <v>-6.9673441670000003</v>
      </c>
      <c r="C23" s="59">
        <v>0.13527187137597699</v>
      </c>
      <c r="D23" s="83">
        <v>-42.872226877549437</v>
      </c>
      <c r="E23" s="59">
        <v>0.40547964668016701</v>
      </c>
      <c r="F23" s="60">
        <v>24</v>
      </c>
      <c r="G23" s="8"/>
      <c r="H23" s="58"/>
      <c r="I23" s="57"/>
      <c r="J23" s="59"/>
      <c r="K23" s="83"/>
      <c r="L23" s="59"/>
      <c r="M23" s="60"/>
    </row>
    <row r="24" spans="1:13">
      <c r="A24" s="58">
        <v>39233</v>
      </c>
      <c r="B24" s="57">
        <v>-7.3836758150000001</v>
      </c>
      <c r="C24" s="59">
        <v>0.110240892040407</v>
      </c>
      <c r="D24" s="83">
        <v>-45.40459887153807</v>
      </c>
      <c r="E24" s="59">
        <v>0.87546335883939796</v>
      </c>
      <c r="F24" s="60">
        <v>39</v>
      </c>
      <c r="G24" s="8"/>
      <c r="H24" s="58"/>
      <c r="I24" s="57"/>
      <c r="J24" s="59"/>
      <c r="K24" s="83"/>
      <c r="L24" s="59"/>
      <c r="M24" s="60"/>
    </row>
    <row r="25" spans="1:13">
      <c r="A25" s="58">
        <v>39247</v>
      </c>
      <c r="B25" s="57">
        <v>-7.7470237300000004</v>
      </c>
      <c r="C25" s="59">
        <v>0.38015174246644601</v>
      </c>
      <c r="D25" s="83">
        <v>-50.271610116376728</v>
      </c>
      <c r="E25" s="59">
        <v>1.5070289854259717</v>
      </c>
      <c r="F25" s="60">
        <v>36</v>
      </c>
      <c r="G25" s="8"/>
      <c r="H25" s="58"/>
      <c r="I25" s="57"/>
      <c r="J25" s="59"/>
      <c r="K25" s="83"/>
      <c r="L25" s="59"/>
      <c r="M25" s="60"/>
    </row>
    <row r="26" spans="1:13">
      <c r="A26" s="58">
        <v>39258</v>
      </c>
      <c r="B26" s="57">
        <v>-8.5863844100000009</v>
      </c>
      <c r="C26" s="59">
        <v>5.2691951953134898E-2</v>
      </c>
      <c r="D26" s="83">
        <v>-55.619237188866869</v>
      </c>
      <c r="E26" s="59">
        <v>0.31776886039192298</v>
      </c>
      <c r="F26" s="60">
        <v>32</v>
      </c>
      <c r="G26" s="8"/>
      <c r="H26" s="58"/>
      <c r="I26" s="57"/>
      <c r="J26" s="59"/>
      <c r="K26" s="83"/>
      <c r="L26" s="59"/>
      <c r="M26" s="60"/>
    </row>
    <row r="27" spans="1:13">
      <c r="A27" s="58">
        <v>39269</v>
      </c>
      <c r="B27" s="57">
        <v>-8.4841841210000002</v>
      </c>
      <c r="C27" s="59">
        <v>0.19655884984946601</v>
      </c>
      <c r="D27" s="83">
        <v>-53.779840664304523</v>
      </c>
      <c r="E27" s="59">
        <v>1.0262934130539489</v>
      </c>
      <c r="F27" s="60">
        <v>29</v>
      </c>
      <c r="G27" s="8"/>
      <c r="H27" s="58"/>
      <c r="I27" s="57"/>
      <c r="J27" s="59"/>
      <c r="K27" s="83"/>
      <c r="L27" s="59"/>
      <c r="M27" s="60"/>
    </row>
    <row r="28" spans="1:13">
      <c r="A28" s="58">
        <v>39294</v>
      </c>
      <c r="B28" s="57">
        <v>-8.7899999999999991</v>
      </c>
      <c r="C28" s="59">
        <v>5.5503879302224203E-2</v>
      </c>
      <c r="D28" s="83">
        <v>-56.305196628091153</v>
      </c>
      <c r="E28" s="59">
        <v>0.63008759422702498</v>
      </c>
      <c r="F28" s="60">
        <v>32</v>
      </c>
      <c r="G28" s="8"/>
      <c r="H28" s="58"/>
      <c r="I28" s="57"/>
      <c r="J28" s="59"/>
      <c r="K28" s="83"/>
      <c r="L28" s="59"/>
      <c r="M28" s="60"/>
    </row>
    <row r="29" spans="1:13">
      <c r="A29" s="58">
        <v>39296</v>
      </c>
      <c r="B29" s="57">
        <v>-8.6999999999999993</v>
      </c>
      <c r="C29" s="59">
        <v>0.17832234859235899</v>
      </c>
      <c r="D29" s="83">
        <v>-55.469236582721329</v>
      </c>
      <c r="E29" s="59">
        <v>0.97488641955699695</v>
      </c>
      <c r="F29" s="60">
        <v>31</v>
      </c>
      <c r="G29" s="8"/>
      <c r="H29" s="58"/>
      <c r="I29" s="57"/>
      <c r="J29" s="59"/>
      <c r="K29" s="83"/>
      <c r="L29" s="59"/>
      <c r="M29" s="60"/>
    </row>
    <row r="30" spans="1:13">
      <c r="A30" s="58">
        <v>39319</v>
      </c>
      <c r="B30" s="57">
        <v>-9.18</v>
      </c>
      <c r="C30" s="59">
        <v>0.15376063891823799</v>
      </c>
      <c r="D30" s="83">
        <v>-59.928641819565257</v>
      </c>
      <c r="E30" s="59">
        <v>0.35531489116798398</v>
      </c>
      <c r="F30" s="60">
        <v>32</v>
      </c>
      <c r="G30" s="8"/>
      <c r="H30" s="58"/>
      <c r="I30" s="57"/>
      <c r="J30" s="59"/>
      <c r="K30" s="83"/>
      <c r="L30" s="59"/>
      <c r="M30" s="60"/>
    </row>
    <row r="31" spans="1:13">
      <c r="A31" s="58">
        <v>39335</v>
      </c>
      <c r="B31" s="57">
        <v>-9.27</v>
      </c>
      <c r="C31" s="59">
        <v>2.88449711982568E-2</v>
      </c>
      <c r="D31" s="83">
        <v>-59.854885951512379</v>
      </c>
      <c r="E31" s="59">
        <v>0.36844991345817302</v>
      </c>
      <c r="F31" s="60">
        <v>31</v>
      </c>
      <c r="G31" s="8"/>
      <c r="H31" s="58"/>
      <c r="I31" s="57"/>
      <c r="J31" s="59"/>
      <c r="K31" s="83"/>
      <c r="L31" s="59"/>
      <c r="M31" s="60"/>
    </row>
    <row r="32" spans="1:13">
      <c r="A32" s="58">
        <v>39354</v>
      </c>
      <c r="B32" s="57">
        <v>-8.99</v>
      </c>
      <c r="C32" s="59">
        <v>9.82807814727093E-2</v>
      </c>
      <c r="D32" s="83">
        <v>-57.824241958791163</v>
      </c>
      <c r="E32" s="59">
        <v>0.78570004369040802</v>
      </c>
      <c r="F32" s="60">
        <v>30</v>
      </c>
      <c r="G32" s="8"/>
      <c r="H32" s="58"/>
      <c r="I32" s="57"/>
      <c r="J32" s="59"/>
      <c r="K32" s="83"/>
      <c r="L32" s="59"/>
      <c r="M32" s="60"/>
    </row>
    <row r="33" spans="1:13">
      <c r="A33" s="58">
        <v>39356</v>
      </c>
      <c r="B33" s="57">
        <v>-9.0299999999999994</v>
      </c>
      <c r="C33" s="59">
        <v>5.7145284299624899E-2</v>
      </c>
      <c r="D33" s="83">
        <v>-57.555691116864558</v>
      </c>
      <c r="E33" s="59">
        <v>0.65807630353973101</v>
      </c>
      <c r="F33" s="60">
        <v>37</v>
      </c>
      <c r="G33" s="8"/>
      <c r="H33" s="58"/>
      <c r="I33" s="57"/>
      <c r="J33" s="59"/>
      <c r="K33" s="83"/>
      <c r="L33" s="59"/>
      <c r="M33" s="60"/>
    </row>
    <row r="34" spans="1:13">
      <c r="A34" s="58">
        <v>39386</v>
      </c>
      <c r="B34" s="61">
        <v>-8.4966712101431536</v>
      </c>
      <c r="C34" s="61">
        <v>4.37669640937541E-2</v>
      </c>
      <c r="D34" s="83">
        <v>-54.989102304754397</v>
      </c>
      <c r="E34" s="61">
        <v>0.84024247217746295</v>
      </c>
      <c r="F34" s="62">
        <v>34</v>
      </c>
      <c r="G34" s="8"/>
      <c r="H34" s="58"/>
      <c r="I34" s="61"/>
      <c r="J34" s="61"/>
      <c r="K34" s="83"/>
      <c r="L34" s="61"/>
      <c r="M34" s="62"/>
    </row>
    <row r="35" spans="1:13">
      <c r="A35" s="58">
        <v>39394</v>
      </c>
      <c r="B35" s="61">
        <v>-8.6890674560185239</v>
      </c>
      <c r="C35" s="61">
        <v>5.1974960123190798E-2</v>
      </c>
      <c r="D35" s="83">
        <v>-57.074068522812105</v>
      </c>
      <c r="E35" s="61">
        <v>0.335757902944054</v>
      </c>
      <c r="F35" s="62">
        <v>33</v>
      </c>
      <c r="G35" s="22"/>
      <c r="H35" s="58"/>
      <c r="I35" s="61"/>
      <c r="J35" s="61"/>
      <c r="K35" s="83"/>
      <c r="L35" s="61"/>
      <c r="M35" s="62"/>
    </row>
    <row r="36" spans="1:13">
      <c r="A36" s="58">
        <v>39416</v>
      </c>
      <c r="B36" s="61">
        <v>-9.0223062783821995</v>
      </c>
      <c r="C36" s="61">
        <v>5.4186609650763398E-2</v>
      </c>
      <c r="D36" s="83">
        <v>-59.542526296939535</v>
      </c>
      <c r="E36" s="61">
        <v>0.186153506123094</v>
      </c>
      <c r="F36" s="62">
        <v>33</v>
      </c>
      <c r="G36" s="22"/>
      <c r="H36" s="58"/>
      <c r="I36" s="61"/>
      <c r="J36" s="61"/>
      <c r="K36" s="83"/>
      <c r="L36" s="61"/>
      <c r="M36" s="62"/>
    </row>
    <row r="37" spans="1:13">
      <c r="A37" s="58">
        <v>39420</v>
      </c>
      <c r="B37" s="61">
        <v>-8.9425540007820565</v>
      </c>
      <c r="C37" s="61">
        <v>6.2423032703240802E-2</v>
      </c>
      <c r="D37" s="83">
        <v>-58.241025819282108</v>
      </c>
      <c r="E37" s="61">
        <v>0.170978801277024</v>
      </c>
      <c r="F37" s="62">
        <v>33</v>
      </c>
      <c r="G37" s="22"/>
      <c r="H37" s="58"/>
      <c r="I37" s="61"/>
      <c r="J37" s="61"/>
      <c r="K37" s="83"/>
      <c r="L37" s="61"/>
      <c r="M37" s="62"/>
    </row>
    <row r="38" spans="1:13">
      <c r="A38" s="58">
        <v>39447</v>
      </c>
      <c r="B38" s="61">
        <v>-8.6697916989727233</v>
      </c>
      <c r="C38" s="61">
        <v>0.130869106671156</v>
      </c>
      <c r="D38" s="83">
        <v>-56.426401898137755</v>
      </c>
      <c r="E38" s="61">
        <v>0.198671598480335</v>
      </c>
      <c r="F38" s="62">
        <v>31</v>
      </c>
      <c r="G38" s="22"/>
      <c r="H38" s="58"/>
      <c r="I38" s="61"/>
      <c r="J38" s="61"/>
      <c r="K38" s="83"/>
      <c r="L38" s="61"/>
      <c r="M38" s="62"/>
    </row>
    <row r="39" spans="1:13">
      <c r="A39" s="58">
        <v>39457</v>
      </c>
      <c r="B39" s="61">
        <v>-8.7714262775853395</v>
      </c>
      <c r="C39" s="61">
        <v>4.3988970144852403E-2</v>
      </c>
      <c r="D39" s="83">
        <v>-56.572723888807239</v>
      </c>
      <c r="E39" s="61">
        <v>0.36238462695035301</v>
      </c>
      <c r="F39" s="62">
        <v>31</v>
      </c>
      <c r="G39" s="22"/>
      <c r="H39" s="58"/>
      <c r="I39" s="61"/>
      <c r="J39" s="61"/>
      <c r="K39" s="83"/>
      <c r="L39" s="61"/>
      <c r="M39" s="62"/>
    </row>
    <row r="40" spans="1:13">
      <c r="A40" s="58">
        <v>39472</v>
      </c>
      <c r="B40" s="61">
        <v>-8.772874936294647</v>
      </c>
      <c r="C40" s="61">
        <v>4.1741116867051502E-2</v>
      </c>
      <c r="D40" s="83">
        <v>-57.256885408263265</v>
      </c>
      <c r="E40" s="61">
        <v>0.31646807352440798</v>
      </c>
      <c r="F40" s="62">
        <v>31</v>
      </c>
      <c r="G40" s="22"/>
      <c r="H40" s="58"/>
      <c r="I40" s="61"/>
      <c r="J40" s="61"/>
      <c r="K40" s="83"/>
      <c r="L40" s="61"/>
      <c r="M40" s="62"/>
    </row>
    <row r="41" spans="1:13">
      <c r="A41" s="58">
        <v>39481</v>
      </c>
      <c r="B41" s="61">
        <v>-7.9126323359822948</v>
      </c>
      <c r="C41" s="61">
        <v>6.18465457300219E-2</v>
      </c>
      <c r="D41" s="83">
        <v>-50.312744043982114</v>
      </c>
      <c r="E41" s="61">
        <v>0.239173764617617</v>
      </c>
      <c r="F41" s="62">
        <v>32</v>
      </c>
      <c r="G41" s="22"/>
      <c r="H41" s="58"/>
      <c r="I41" s="61"/>
      <c r="J41" s="61"/>
      <c r="K41" s="83"/>
      <c r="L41" s="61"/>
      <c r="M41" s="62"/>
    </row>
    <row r="42" spans="1:13">
      <c r="A42" s="58">
        <v>39501</v>
      </c>
      <c r="B42" s="61">
        <v>-8.3956680085975783</v>
      </c>
      <c r="C42" s="61">
        <v>3.12079170709831E-2</v>
      </c>
      <c r="D42" s="83">
        <v>-53.845943231623231</v>
      </c>
      <c r="E42" s="61">
        <v>0.21579776651233301</v>
      </c>
      <c r="F42" s="62">
        <v>31</v>
      </c>
      <c r="G42" s="22"/>
      <c r="H42" s="58"/>
      <c r="I42" s="61"/>
      <c r="J42" s="61"/>
      <c r="K42" s="83"/>
      <c r="L42" s="61"/>
      <c r="M42" s="62"/>
    </row>
    <row r="43" spans="1:13">
      <c r="A43" s="58">
        <v>39515</v>
      </c>
      <c r="B43" s="61">
        <v>-8.599737689312926</v>
      </c>
      <c r="C43" s="61">
        <v>4.9442638169561001E-2</v>
      </c>
      <c r="D43" s="83">
        <v>-57.788353429450005</v>
      </c>
      <c r="E43" s="61">
        <v>3.5478357857548902E-2</v>
      </c>
      <c r="F43" s="62">
        <v>31</v>
      </c>
      <c r="G43" s="22"/>
      <c r="H43" s="58"/>
      <c r="I43" s="61"/>
      <c r="J43" s="61"/>
      <c r="K43" s="83"/>
      <c r="L43" s="61"/>
      <c r="M43" s="62"/>
    </row>
    <row r="44" spans="1:13">
      <c r="A44" s="58">
        <v>39538</v>
      </c>
      <c r="B44" s="61">
        <v>-8.9837865205785494</v>
      </c>
      <c r="C44" s="61">
        <v>7.3324890686457506E-2</v>
      </c>
      <c r="D44" s="83">
        <v>-60.24049725461947</v>
      </c>
      <c r="E44" s="61">
        <v>0.13484017470058801</v>
      </c>
      <c r="F44" s="62">
        <v>33</v>
      </c>
      <c r="G44" s="22"/>
      <c r="H44" s="58"/>
      <c r="I44" s="61"/>
      <c r="J44" s="61"/>
      <c r="K44" s="83"/>
      <c r="L44" s="61"/>
      <c r="M44" s="62"/>
    </row>
    <row r="45" spans="1:13">
      <c r="A45" s="58">
        <v>39553</v>
      </c>
      <c r="B45" s="61">
        <v>-9.0405213338516202</v>
      </c>
      <c r="C45" s="61">
        <v>3.2475608057234699E-2</v>
      </c>
      <c r="D45" s="83">
        <v>-59.87649756518109</v>
      </c>
      <c r="E45" s="61">
        <v>7.4583093879114604E-2</v>
      </c>
      <c r="F45" s="62">
        <v>32</v>
      </c>
      <c r="G45" s="22"/>
      <c r="H45" s="58"/>
      <c r="I45" s="61"/>
      <c r="J45" s="61"/>
      <c r="K45" s="83"/>
      <c r="L45" s="61"/>
      <c r="M45" s="62"/>
    </row>
    <row r="46" spans="1:13">
      <c r="A46" s="58">
        <v>39568</v>
      </c>
      <c r="B46" s="61">
        <v>-8.8995919123475993</v>
      </c>
      <c r="C46" s="61">
        <v>9.1539671191775099E-2</v>
      </c>
      <c r="D46" s="83">
        <v>-58.089383058634326</v>
      </c>
      <c r="E46" s="61">
        <v>0.32249289804799203</v>
      </c>
      <c r="F46" s="62">
        <v>31</v>
      </c>
      <c r="G46" s="22"/>
      <c r="H46" s="58"/>
      <c r="I46" s="61"/>
      <c r="J46" s="61"/>
      <c r="K46" s="83"/>
      <c r="L46" s="61"/>
      <c r="M46" s="62"/>
    </row>
    <row r="47" spans="1:13">
      <c r="A47" s="58">
        <v>39579</v>
      </c>
      <c r="B47" s="61">
        <v>-8.548949732570895</v>
      </c>
      <c r="C47" s="61">
        <v>0.122817693801864</v>
      </c>
      <c r="D47" s="83">
        <v>-55.648130157906742</v>
      </c>
      <c r="E47" s="61">
        <v>0.13060619314113001</v>
      </c>
      <c r="F47" s="62">
        <v>25</v>
      </c>
      <c r="G47" s="22"/>
      <c r="H47" s="58"/>
      <c r="I47" s="61"/>
      <c r="J47" s="61"/>
      <c r="K47" s="83"/>
      <c r="L47" s="61"/>
      <c r="M47" s="62"/>
    </row>
    <row r="48" spans="1:13">
      <c r="A48" s="58">
        <v>39587</v>
      </c>
      <c r="B48" s="61">
        <v>-8.2694005035275495</v>
      </c>
      <c r="C48" s="61">
        <v>5.1512366902575997E-2</v>
      </c>
      <c r="D48" s="83">
        <v>-54.17456997451869</v>
      </c>
      <c r="E48" s="61">
        <v>0.51525935301077497</v>
      </c>
      <c r="F48" s="62">
        <v>30</v>
      </c>
      <c r="G48" s="22"/>
      <c r="H48" s="58"/>
      <c r="I48" s="61"/>
      <c r="J48" s="61"/>
      <c r="K48" s="83"/>
      <c r="L48" s="61"/>
      <c r="M48" s="62"/>
    </row>
    <row r="49" spans="1:13">
      <c r="A49" s="58">
        <v>39601</v>
      </c>
      <c r="B49" s="61">
        <v>-8.3891371533481269</v>
      </c>
      <c r="C49" s="61">
        <v>0.13551351067473699</v>
      </c>
      <c r="D49" s="83">
        <v>-54.495425959681562</v>
      </c>
      <c r="E49" s="61">
        <v>0.45441722157555903</v>
      </c>
      <c r="F49" s="62">
        <v>33</v>
      </c>
      <c r="G49" s="22"/>
      <c r="H49" s="58"/>
      <c r="I49" s="61"/>
      <c r="J49" s="61"/>
      <c r="K49" s="83"/>
      <c r="L49" s="61"/>
      <c r="M49" s="62"/>
    </row>
    <row r="50" spans="1:13">
      <c r="A50" s="58">
        <v>39628</v>
      </c>
      <c r="B50" s="61">
        <v>-8.1275239166508904</v>
      </c>
      <c r="C50" s="61">
        <v>9.4158323458692905E-2</v>
      </c>
      <c r="D50" s="83">
        <v>-52.265360502605425</v>
      </c>
      <c r="E50" s="61">
        <v>0.52050531790282295</v>
      </c>
      <c r="F50" s="62">
        <v>32</v>
      </c>
      <c r="G50" s="22"/>
      <c r="H50" s="58"/>
      <c r="I50" s="61"/>
      <c r="J50" s="61"/>
      <c r="K50" s="83"/>
      <c r="L50" s="61"/>
      <c r="M50" s="62"/>
    </row>
    <row r="51" spans="1:13">
      <c r="A51" s="58">
        <v>39639</v>
      </c>
      <c r="B51" s="61">
        <v>-8.7014056472878618</v>
      </c>
      <c r="C51" s="61">
        <v>3.3461519948691697E-2</v>
      </c>
      <c r="D51" s="83">
        <v>-56.187257400057014</v>
      </c>
      <c r="E51" s="61">
        <v>0.16872092804059799</v>
      </c>
      <c r="F51" s="62">
        <v>31</v>
      </c>
      <c r="G51" s="22"/>
      <c r="H51" s="58"/>
      <c r="I51" s="61"/>
      <c r="J51" s="61"/>
      <c r="K51" s="83"/>
      <c r="L51" s="61"/>
      <c r="M51" s="62"/>
    </row>
    <row r="52" spans="1:13">
      <c r="A52" s="58">
        <v>39655</v>
      </c>
      <c r="B52" s="61">
        <v>-8.8748860310461222</v>
      </c>
      <c r="C52" s="61">
        <v>6.7829959122584799E-2</v>
      </c>
      <c r="D52" s="83">
        <v>-57.54623841770438</v>
      </c>
      <c r="E52" s="61">
        <v>4.848780303841E-2</v>
      </c>
      <c r="F52" s="62">
        <v>32</v>
      </c>
      <c r="G52" s="22"/>
      <c r="H52" s="58"/>
      <c r="I52" s="61"/>
      <c r="J52" s="61"/>
      <c r="K52" s="83"/>
      <c r="L52" s="61"/>
      <c r="M52" s="62"/>
    </row>
    <row r="53" spans="1:13">
      <c r="A53" s="58">
        <v>39663</v>
      </c>
      <c r="B53" s="61">
        <v>-8.9838018602327576</v>
      </c>
      <c r="C53" s="61">
        <v>5.2979216772944669E-2</v>
      </c>
      <c r="D53" s="83">
        <v>-58.890062703840869</v>
      </c>
      <c r="E53" s="61">
        <v>0.76912541345972651</v>
      </c>
      <c r="F53" s="62">
        <v>25</v>
      </c>
      <c r="G53" s="22"/>
      <c r="H53" s="58"/>
      <c r="I53" s="61"/>
      <c r="J53" s="61"/>
      <c r="K53" s="83"/>
      <c r="L53" s="61"/>
      <c r="M53" s="62"/>
    </row>
    <row r="54" spans="1:13">
      <c r="A54" s="58">
        <v>39666</v>
      </c>
      <c r="B54" s="61">
        <v>-8.6796894260428399</v>
      </c>
      <c r="C54" s="61">
        <v>1.9970849253104533E-2</v>
      </c>
      <c r="D54" s="83">
        <v>-56.018030860379945</v>
      </c>
      <c r="E54" s="61">
        <v>0.40248123346190301</v>
      </c>
      <c r="F54" s="62">
        <v>23.5</v>
      </c>
      <c r="G54" s="22"/>
      <c r="H54" s="58"/>
      <c r="I54" s="61"/>
      <c r="J54" s="61"/>
      <c r="K54" s="83"/>
      <c r="L54" s="61"/>
      <c r="M54" s="62"/>
    </row>
    <row r="55" spans="1:13">
      <c r="A55" s="58">
        <v>39673</v>
      </c>
      <c r="B55" s="61">
        <v>-8.6300992757698207</v>
      </c>
      <c r="C55" s="61">
        <v>0.14719068941192104</v>
      </c>
      <c r="D55" s="83">
        <v>-56.107536372036762</v>
      </c>
      <c r="E55" s="61">
        <v>0.47095911065452872</v>
      </c>
      <c r="F55" s="62">
        <v>29</v>
      </c>
      <c r="G55" s="22"/>
      <c r="H55" s="58"/>
      <c r="I55" s="61"/>
      <c r="J55" s="61"/>
      <c r="K55" s="83"/>
      <c r="L55" s="61"/>
      <c r="M55" s="62"/>
    </row>
    <row r="56" spans="1:13">
      <c r="A56" s="58">
        <v>39674</v>
      </c>
      <c r="B56" s="61">
        <v>-8.5992490105174166</v>
      </c>
      <c r="C56" s="61">
        <v>7.8422886729429681E-2</v>
      </c>
      <c r="D56" s="83">
        <v>-55.070864680214825</v>
      </c>
      <c r="E56" s="61">
        <v>0.3612942602611996</v>
      </c>
      <c r="F56" s="62">
        <v>29</v>
      </c>
      <c r="G56" s="22"/>
      <c r="H56" s="58"/>
      <c r="I56" s="61"/>
      <c r="J56" s="61"/>
      <c r="K56" s="83"/>
      <c r="L56" s="61"/>
      <c r="M56" s="62"/>
    </row>
    <row r="57" spans="1:13">
      <c r="A57" s="58">
        <v>39675</v>
      </c>
      <c r="B57" s="61">
        <v>-8.5796199663354429</v>
      </c>
      <c r="C57" s="61">
        <v>1.0596922949053436E-2</v>
      </c>
      <c r="D57" s="83">
        <v>-55.147199069469558</v>
      </c>
      <c r="E57" s="61">
        <v>0.10518521043795782</v>
      </c>
      <c r="F57" s="62">
        <v>25</v>
      </c>
      <c r="G57" s="22"/>
      <c r="H57" s="58"/>
      <c r="I57" s="61"/>
      <c r="J57" s="61"/>
      <c r="K57" s="83"/>
      <c r="L57" s="61"/>
      <c r="M57" s="62"/>
    </row>
    <row r="58" spans="1:13">
      <c r="A58" s="58">
        <v>39676</v>
      </c>
      <c r="B58" s="61">
        <v>-8.6258036986486761</v>
      </c>
      <c r="C58" s="61">
        <v>5.5589448164334969E-2</v>
      </c>
      <c r="D58" s="83">
        <v>-55.389144640991766</v>
      </c>
      <c r="E58" s="61">
        <v>0.17039438818393624</v>
      </c>
      <c r="F58" s="62">
        <v>26.5</v>
      </c>
      <c r="G58" s="22"/>
      <c r="H58" s="58"/>
      <c r="I58" s="61"/>
      <c r="J58" s="61"/>
      <c r="K58" s="83"/>
      <c r="L58" s="61"/>
      <c r="M58" s="62"/>
    </row>
    <row r="59" spans="1:13">
      <c r="A59" s="58">
        <v>39677</v>
      </c>
      <c r="B59" s="61">
        <v>-8.5653119419603421</v>
      </c>
      <c r="C59" s="61">
        <v>2.5417698515188981E-2</v>
      </c>
      <c r="D59" s="83">
        <v>-56.296775442980376</v>
      </c>
      <c r="E59" s="61">
        <v>0.41468766640122734</v>
      </c>
      <c r="F59" s="62">
        <v>25</v>
      </c>
      <c r="G59" s="22"/>
      <c r="H59" s="58"/>
      <c r="I59" s="61"/>
      <c r="J59" s="61"/>
      <c r="K59" s="83"/>
      <c r="L59" s="61"/>
      <c r="M59" s="62"/>
    </row>
    <row r="60" spans="1:13">
      <c r="A60" s="58">
        <v>39678</v>
      </c>
      <c r="B60" s="61">
        <v>-8.6486402401226403</v>
      </c>
      <c r="C60" s="61">
        <v>9.8776136069557721E-2</v>
      </c>
      <c r="D60" s="83">
        <v>-56.765382901313586</v>
      </c>
      <c r="E60" s="61">
        <v>0.26942516500782904</v>
      </c>
      <c r="F60" s="62">
        <v>25</v>
      </c>
      <c r="G60" s="22"/>
      <c r="H60" s="58"/>
      <c r="I60" s="61"/>
      <c r="J60" s="61"/>
      <c r="K60" s="83"/>
      <c r="L60" s="61"/>
      <c r="M60" s="62"/>
    </row>
    <row r="61" spans="1:13">
      <c r="A61" s="58">
        <v>39680</v>
      </c>
      <c r="B61" s="61">
        <v>-8.7029007054395056</v>
      </c>
      <c r="C61" s="61">
        <v>8.6586389574375297E-2</v>
      </c>
      <c r="D61" s="83">
        <v>-57.166563869984216</v>
      </c>
      <c r="E61" s="61">
        <v>0.29919756875765768</v>
      </c>
      <c r="F61" s="62">
        <v>24</v>
      </c>
      <c r="G61" s="22"/>
      <c r="H61" s="58"/>
      <c r="I61" s="61"/>
      <c r="J61" s="61"/>
      <c r="K61" s="83"/>
      <c r="L61" s="61"/>
      <c r="M61" s="62"/>
    </row>
    <row r="62" spans="1:13">
      <c r="A62" s="58">
        <v>39681</v>
      </c>
      <c r="B62" s="61">
        <v>-8.6432681930875628</v>
      </c>
      <c r="C62" s="61">
        <v>3.6062917219028594E-2</v>
      </c>
      <c r="D62" s="83">
        <v>-56.403602010528125</v>
      </c>
      <c r="E62" s="61">
        <v>0.1643429889558837</v>
      </c>
      <c r="F62" s="62">
        <v>24</v>
      </c>
      <c r="G62" s="22"/>
      <c r="H62" s="58"/>
      <c r="I62" s="61"/>
      <c r="J62" s="61"/>
      <c r="K62" s="83"/>
      <c r="L62" s="61"/>
      <c r="M62" s="62"/>
    </row>
    <row r="63" spans="1:13">
      <c r="A63" s="58">
        <v>39703</v>
      </c>
      <c r="B63" s="59">
        <v>-8.8346860921382842</v>
      </c>
      <c r="C63" s="59">
        <v>0.24394658343881237</v>
      </c>
      <c r="D63" s="83">
        <v>-58.379297137978547</v>
      </c>
      <c r="E63" s="59">
        <v>0.84087838777932367</v>
      </c>
      <c r="F63" s="62">
        <v>30</v>
      </c>
      <c r="G63" s="8"/>
      <c r="H63" s="58"/>
      <c r="I63" s="59"/>
      <c r="J63" s="59"/>
      <c r="K63" s="83"/>
      <c r="L63" s="59"/>
      <c r="M63" s="62"/>
    </row>
    <row r="64" spans="1:13">
      <c r="A64" s="58">
        <v>39714</v>
      </c>
      <c r="B64" s="60"/>
      <c r="C64" s="60"/>
      <c r="D64" s="84"/>
      <c r="E64" s="60"/>
      <c r="F64" s="62"/>
      <c r="H64" s="58"/>
      <c r="I64" s="60"/>
      <c r="J64" s="60"/>
      <c r="K64" s="84"/>
      <c r="L64" s="60"/>
      <c r="M64" s="62"/>
    </row>
    <row r="65" spans="1:13">
      <c r="A65" s="58">
        <v>39733</v>
      </c>
      <c r="B65" s="60"/>
      <c r="C65" s="60"/>
      <c r="D65" s="84"/>
      <c r="E65" s="60"/>
      <c r="F65" s="62"/>
      <c r="G65" s="8"/>
      <c r="H65" s="58"/>
      <c r="I65" s="60"/>
      <c r="J65" s="60"/>
      <c r="K65" s="84"/>
      <c r="L65" s="60"/>
      <c r="M65" s="62"/>
    </row>
    <row r="66" spans="1:13">
      <c r="A66" s="58">
        <v>39748</v>
      </c>
      <c r="B66" s="59">
        <v>-9.776873222636242</v>
      </c>
      <c r="C66" s="59">
        <v>6.1985057328542537E-2</v>
      </c>
      <c r="D66" s="83">
        <v>-66.14029654263868</v>
      </c>
      <c r="E66" s="59">
        <v>0.19289709974313141</v>
      </c>
      <c r="F66" s="62">
        <v>35</v>
      </c>
      <c r="G66" s="22"/>
      <c r="H66" s="58"/>
      <c r="I66" s="59"/>
      <c r="J66" s="59"/>
      <c r="K66" s="83"/>
      <c r="L66" s="59"/>
      <c r="M66" s="62"/>
    </row>
    <row r="67" spans="1:13">
      <c r="A67" s="58">
        <v>39757</v>
      </c>
      <c r="B67" s="61">
        <v>-9.2891206812614193</v>
      </c>
      <c r="C67" s="61">
        <v>4.6002995073070402E-2</v>
      </c>
      <c r="D67" s="83">
        <v>-59.682189688904764</v>
      </c>
      <c r="E67" s="61">
        <v>0.46610774947128802</v>
      </c>
      <c r="F67" s="62">
        <v>35</v>
      </c>
      <c r="G67" s="22"/>
      <c r="H67" s="58"/>
      <c r="I67" s="61"/>
      <c r="J67" s="61"/>
      <c r="K67" s="83"/>
      <c r="L67" s="61"/>
      <c r="M67" s="62"/>
    </row>
    <row r="68" spans="1:13">
      <c r="A68" s="58">
        <v>39782</v>
      </c>
      <c r="B68" s="61">
        <v>-11.092541509653541</v>
      </c>
      <c r="C68" s="61">
        <v>5.2120327455882499E-2</v>
      </c>
      <c r="D68" s="83">
        <v>-74.105724112271659</v>
      </c>
      <c r="E68" s="61">
        <v>0.4470070913652</v>
      </c>
      <c r="F68" s="62">
        <v>30</v>
      </c>
      <c r="G68" s="22"/>
      <c r="H68" s="58"/>
      <c r="I68" s="61"/>
      <c r="J68" s="61"/>
      <c r="K68" s="83"/>
      <c r="L68" s="61"/>
      <c r="M68" s="62"/>
    </row>
    <row r="69" spans="1:13">
      <c r="A69" s="58">
        <v>39791</v>
      </c>
      <c r="B69" s="61">
        <v>-11.615460132183792</v>
      </c>
      <c r="C69" s="61">
        <v>8.4595530560857002E-2</v>
      </c>
      <c r="D69" s="83">
        <v>-78.180405698670214</v>
      </c>
      <c r="E69" s="61">
        <v>0.38923675606008701</v>
      </c>
      <c r="F69" s="62">
        <v>35</v>
      </c>
      <c r="G69" s="22"/>
      <c r="H69" s="58"/>
      <c r="I69" s="61"/>
      <c r="J69" s="61"/>
      <c r="K69" s="83"/>
      <c r="L69" s="61"/>
      <c r="M69" s="62"/>
    </row>
    <row r="70" spans="1:13">
      <c r="A70" s="58">
        <v>39811</v>
      </c>
      <c r="B70" s="61">
        <v>-11.354517002734431</v>
      </c>
      <c r="C70" s="61">
        <v>0.123026548843403</v>
      </c>
      <c r="D70" s="83">
        <v>-76.865190299337669</v>
      </c>
      <c r="E70" s="61">
        <v>0.236476945160942</v>
      </c>
      <c r="F70" s="62">
        <v>31</v>
      </c>
      <c r="G70" s="22"/>
      <c r="H70" s="58"/>
      <c r="I70" s="61"/>
      <c r="J70" s="61"/>
      <c r="K70" s="83"/>
      <c r="L70" s="61"/>
      <c r="M70" s="62"/>
    </row>
    <row r="71" spans="1:13">
      <c r="A71" s="58">
        <v>39818</v>
      </c>
      <c r="B71" s="61">
        <v>-11.505794457029532</v>
      </c>
      <c r="C71" s="61">
        <v>3.1822989812582199E-2</v>
      </c>
      <c r="D71" s="83">
        <v>-76.988656928066234</v>
      </c>
      <c r="E71" s="61">
        <v>0.298400296431512</v>
      </c>
      <c r="F71" s="62">
        <v>35</v>
      </c>
      <c r="G71" s="22"/>
      <c r="H71" s="58"/>
      <c r="I71" s="61"/>
      <c r="J71" s="61"/>
      <c r="K71" s="83"/>
      <c r="L71" s="61"/>
      <c r="M71" s="62"/>
    </row>
    <row r="72" spans="1:13">
      <c r="A72" s="58">
        <v>39841</v>
      </c>
      <c r="B72" s="61"/>
      <c r="C72" s="61"/>
      <c r="D72" s="83"/>
      <c r="E72" s="61"/>
      <c r="F72" s="62"/>
      <c r="G72" s="22"/>
      <c r="H72" s="58"/>
      <c r="I72" s="61"/>
      <c r="J72" s="61"/>
      <c r="K72" s="83"/>
      <c r="L72" s="61"/>
      <c r="M72" s="62"/>
    </row>
    <row r="73" spans="1:13">
      <c r="A73" s="58">
        <v>39852</v>
      </c>
      <c r="B73" s="61">
        <v>-11.298122071164418</v>
      </c>
      <c r="C73" s="61">
        <v>7.1078361748528607E-2</v>
      </c>
      <c r="D73" s="83">
        <v>-75.692360562444392</v>
      </c>
      <c r="E73" s="61">
        <v>0.375412599211776</v>
      </c>
      <c r="F73" s="62">
        <v>33</v>
      </c>
      <c r="G73" s="22"/>
      <c r="H73" s="58"/>
      <c r="I73" s="61"/>
      <c r="J73" s="61"/>
      <c r="K73" s="83"/>
      <c r="L73" s="61"/>
      <c r="M73" s="62"/>
    </row>
    <row r="74" spans="1:13">
      <c r="A74" s="58">
        <v>39872</v>
      </c>
      <c r="B74" s="61">
        <v>-8.9967534342277506</v>
      </c>
      <c r="C74" s="61">
        <v>9.3581510394985398E-2</v>
      </c>
      <c r="D74" s="83">
        <v>-60.007969390080405</v>
      </c>
      <c r="E74" s="61">
        <v>0.18436436917799401</v>
      </c>
      <c r="F74" s="62">
        <v>37</v>
      </c>
      <c r="G74" s="22"/>
      <c r="H74" s="58"/>
      <c r="I74" s="61"/>
      <c r="J74" s="61"/>
      <c r="K74" s="83"/>
      <c r="L74" s="61"/>
      <c r="M74" s="62"/>
    </row>
    <row r="75" spans="1:13">
      <c r="A75" s="58">
        <v>39887</v>
      </c>
      <c r="B75" s="61">
        <v>-8.9996921335504876</v>
      </c>
      <c r="C75" s="61">
        <v>3.0811982897921E-2</v>
      </c>
      <c r="D75" s="83">
        <v>-58.334217177501763</v>
      </c>
      <c r="E75" s="61">
        <v>0.270569724292193</v>
      </c>
      <c r="F75" s="62">
        <v>37</v>
      </c>
      <c r="G75" s="22"/>
      <c r="H75" s="58"/>
      <c r="I75" s="61"/>
      <c r="J75" s="61"/>
      <c r="K75" s="83"/>
      <c r="L75" s="61"/>
      <c r="M75" s="62"/>
    </row>
    <row r="76" spans="1:13">
      <c r="A76" s="58">
        <v>39898</v>
      </c>
      <c r="B76" s="61">
        <v>-9.0303971260052958</v>
      </c>
      <c r="C76" s="61">
        <v>6.3801249742162905E-2</v>
      </c>
      <c r="D76" s="83">
        <v>-58.799963681271201</v>
      </c>
      <c r="E76" s="61">
        <v>0.34154555614447302</v>
      </c>
      <c r="F76" s="62">
        <v>35</v>
      </c>
      <c r="G76" s="22"/>
      <c r="H76" s="58"/>
      <c r="I76" s="61"/>
      <c r="J76" s="61"/>
      <c r="K76" s="83"/>
      <c r="L76" s="61"/>
      <c r="M76" s="62"/>
    </row>
    <row r="77" spans="1:13">
      <c r="A77" s="58">
        <v>39920</v>
      </c>
      <c r="B77" s="61">
        <v>-8.5271186177030351</v>
      </c>
      <c r="C77" s="61">
        <v>9.2972986467323507E-2</v>
      </c>
      <c r="D77" s="83">
        <v>-55.964865158059069</v>
      </c>
      <c r="E77" s="61">
        <v>0.31987299876859598</v>
      </c>
      <c r="F77" s="62">
        <v>40</v>
      </c>
      <c r="G77" s="22"/>
      <c r="H77" s="58"/>
      <c r="I77" s="61"/>
      <c r="J77" s="61"/>
      <c r="K77" s="83"/>
      <c r="L77" s="61"/>
      <c r="M77" s="62"/>
    </row>
    <row r="78" spans="1:13">
      <c r="A78" s="58">
        <v>39928</v>
      </c>
      <c r="B78" s="61">
        <v>-8.5234624890371133</v>
      </c>
      <c r="C78" s="61">
        <v>1.6289806340039702E-2</v>
      </c>
      <c r="D78" s="83">
        <v>-54.150411355560138</v>
      </c>
      <c r="E78" s="61">
        <v>0.26572978533085401</v>
      </c>
      <c r="F78" s="62">
        <v>40</v>
      </c>
      <c r="G78" s="22"/>
      <c r="H78" s="58"/>
      <c r="I78" s="61"/>
      <c r="J78" s="61"/>
      <c r="K78" s="83"/>
      <c r="L78" s="61"/>
      <c r="M78" s="62"/>
    </row>
    <row r="79" spans="1:13">
      <c r="A79" s="58">
        <v>39941</v>
      </c>
      <c r="B79" s="61">
        <v>-8.0517406040847206</v>
      </c>
      <c r="C79" s="61">
        <v>8.7881541304816402E-2</v>
      </c>
      <c r="D79" s="83">
        <v>-49.384201043245724</v>
      </c>
      <c r="E79" s="61">
        <v>0.22905147522651501</v>
      </c>
      <c r="F79" s="62">
        <v>31</v>
      </c>
      <c r="G79" s="22"/>
      <c r="H79" s="58"/>
      <c r="I79" s="61"/>
      <c r="J79" s="61"/>
      <c r="K79" s="83"/>
      <c r="L79" s="61"/>
      <c r="M79" s="62"/>
    </row>
    <row r="80" spans="1:13">
      <c r="A80" s="58">
        <v>39949</v>
      </c>
      <c r="B80" s="61">
        <v>-7.6115643683611971</v>
      </c>
      <c r="C80" s="61">
        <v>4.21560409613864E-2</v>
      </c>
      <c r="D80" s="83">
        <v>-47.484467924629612</v>
      </c>
      <c r="E80" s="61">
        <v>0.62624078957613405</v>
      </c>
      <c r="F80" s="62">
        <v>35</v>
      </c>
      <c r="G80" s="22"/>
      <c r="H80" s="58"/>
      <c r="I80" s="61"/>
      <c r="J80" s="61"/>
      <c r="K80" s="83"/>
      <c r="L80" s="61"/>
      <c r="M80" s="62"/>
    </row>
    <row r="81" spans="1:13">
      <c r="A81" s="58">
        <v>39961</v>
      </c>
      <c r="B81" s="61">
        <v>-7.8094748210257698</v>
      </c>
      <c r="C81" s="61">
        <v>5.5430054266846697E-2</v>
      </c>
      <c r="D81" s="83">
        <v>-48.786285327873507</v>
      </c>
      <c r="E81" s="61">
        <v>0.65778369661221903</v>
      </c>
      <c r="F81" s="62">
        <v>37</v>
      </c>
      <c r="G81" s="22"/>
      <c r="H81" s="58"/>
      <c r="I81" s="61"/>
      <c r="J81" s="61"/>
      <c r="K81" s="83"/>
      <c r="L81" s="61"/>
      <c r="M81" s="62"/>
    </row>
    <row r="82" spans="1:13">
      <c r="A82" s="58">
        <v>39977</v>
      </c>
      <c r="B82" s="61">
        <v>-7.0431773405437985</v>
      </c>
      <c r="C82" s="61">
        <v>1.9794027777316099E-2</v>
      </c>
      <c r="D82" s="83">
        <v>-42.501955111263115</v>
      </c>
      <c r="E82" s="61">
        <v>0.83183358659367501</v>
      </c>
      <c r="F82" s="62">
        <v>23</v>
      </c>
      <c r="G82" s="22"/>
      <c r="H82" s="58"/>
      <c r="I82" s="61"/>
      <c r="J82" s="61"/>
      <c r="K82" s="83"/>
      <c r="L82" s="61"/>
      <c r="M82" s="62"/>
    </row>
    <row r="83" spans="1:13">
      <c r="A83" s="58">
        <v>39994</v>
      </c>
      <c r="B83" s="61">
        <v>-7.6066985707910684</v>
      </c>
      <c r="C83" s="61">
        <v>6.4636074513583899E-2</v>
      </c>
      <c r="D83" s="83">
        <v>-47.801069652315569</v>
      </c>
      <c r="E83" s="61">
        <v>0.39986589843168602</v>
      </c>
      <c r="F83" s="62">
        <v>37</v>
      </c>
      <c r="G83" s="22"/>
      <c r="H83" s="58"/>
      <c r="I83" s="61"/>
      <c r="J83" s="61"/>
      <c r="K83" s="83"/>
      <c r="L83" s="61"/>
      <c r="M83" s="62"/>
    </row>
    <row r="84" spans="1:13">
      <c r="A84" s="58">
        <v>40004</v>
      </c>
      <c r="B84" s="61">
        <v>-7.5974636174728856</v>
      </c>
      <c r="C84" s="61">
        <v>6.0657667011240202E-2</v>
      </c>
      <c r="D84" s="83">
        <v>-47.235835897392171</v>
      </c>
      <c r="E84" s="61">
        <v>0.311092201474159</v>
      </c>
      <c r="F84" s="62">
        <v>34</v>
      </c>
      <c r="G84" s="22"/>
      <c r="H84" s="58"/>
      <c r="I84" s="61"/>
      <c r="J84" s="61"/>
      <c r="K84" s="83"/>
      <c r="L84" s="61"/>
      <c r="M84" s="62"/>
    </row>
    <row r="85" spans="1:13">
      <c r="A85" s="58">
        <v>40018</v>
      </c>
      <c r="B85" s="61">
        <v>-7.5895941885111196</v>
      </c>
      <c r="C85" s="61">
        <v>0.115420758146016</v>
      </c>
      <c r="D85" s="83">
        <v>-47.36043805150009</v>
      </c>
      <c r="E85" s="61">
        <v>0.38814655914428398</v>
      </c>
      <c r="F85" s="62">
        <v>37</v>
      </c>
      <c r="G85" s="22"/>
      <c r="H85" s="58"/>
      <c r="I85" s="61"/>
      <c r="J85" s="61"/>
      <c r="K85" s="83"/>
      <c r="L85" s="61"/>
      <c r="M85" s="62"/>
    </row>
    <row r="86" spans="1:13">
      <c r="A86" s="58">
        <v>40040</v>
      </c>
      <c r="B86" s="61">
        <v>-7.4712207125922472</v>
      </c>
      <c r="C86" s="61">
        <v>0.1459153057857</v>
      </c>
      <c r="D86" s="83">
        <v>-46.570986270603875</v>
      </c>
      <c r="E86" s="61">
        <v>0.108577433298978</v>
      </c>
      <c r="F86" s="62">
        <v>38</v>
      </c>
      <c r="G86" s="22"/>
      <c r="H86" s="58"/>
      <c r="I86" s="61"/>
      <c r="J86" s="61"/>
      <c r="K86" s="83"/>
      <c r="L86" s="61"/>
      <c r="M86" s="62"/>
    </row>
    <row r="87" spans="1:13">
      <c r="A87" s="58">
        <v>40056</v>
      </c>
      <c r="B87" s="61">
        <v>-7.3232527460659096</v>
      </c>
      <c r="C87" s="61">
        <v>0.136064982325385</v>
      </c>
      <c r="D87" s="83">
        <v>-45.582696467353898</v>
      </c>
      <c r="E87" s="61">
        <v>0.28480638365994598</v>
      </c>
      <c r="F87" s="62">
        <v>32</v>
      </c>
      <c r="G87" s="22"/>
      <c r="H87" s="58"/>
      <c r="I87" s="61"/>
      <c r="J87" s="61"/>
      <c r="K87" s="83"/>
      <c r="L87" s="61"/>
      <c r="M87" s="62"/>
    </row>
    <row r="88" spans="1:13">
      <c r="A88" s="58">
        <v>40066</v>
      </c>
      <c r="B88" s="61">
        <v>-7.2193378797047814</v>
      </c>
      <c r="C88" s="61">
        <v>5.3991730844195999E-2</v>
      </c>
      <c r="D88" s="83">
        <v>-44.224452000013322</v>
      </c>
      <c r="E88" s="61">
        <v>6.2319926989717098E-2</v>
      </c>
      <c r="F88" s="62">
        <v>34</v>
      </c>
      <c r="G88" s="22"/>
      <c r="H88" s="58"/>
      <c r="I88" s="61"/>
      <c r="J88" s="61"/>
      <c r="K88" s="83"/>
      <c r="L88" s="61"/>
      <c r="M88" s="62"/>
    </row>
    <row r="89" spans="1:13">
      <c r="A89" s="58">
        <v>40080</v>
      </c>
      <c r="B89" s="61">
        <v>-7.1745243577330413</v>
      </c>
      <c r="C89" s="61">
        <v>5.0605850685630102E-2</v>
      </c>
      <c r="D89" s="83">
        <v>-43.517191646698762</v>
      </c>
      <c r="E89" s="61">
        <v>0.22707121958396501</v>
      </c>
      <c r="F89" s="62">
        <v>40</v>
      </c>
      <c r="G89" s="22"/>
      <c r="H89" s="58"/>
      <c r="I89" s="61"/>
      <c r="J89" s="61"/>
      <c r="K89" s="83"/>
      <c r="L89" s="61"/>
      <c r="M89" s="62"/>
    </row>
    <row r="90" spans="1:13">
      <c r="A90" s="58">
        <v>40097</v>
      </c>
      <c r="B90" s="61">
        <v>-7.0797556872116099</v>
      </c>
      <c r="C90" s="61">
        <v>0.17664391439588101</v>
      </c>
      <c r="D90" s="83">
        <v>-42.701402090522755</v>
      </c>
      <c r="E90" s="61">
        <v>0.37646419628094402</v>
      </c>
      <c r="F90" s="62">
        <v>38</v>
      </c>
      <c r="G90" s="22"/>
      <c r="H90" s="58"/>
      <c r="I90" s="61"/>
      <c r="J90" s="61"/>
      <c r="K90" s="83"/>
      <c r="L90" s="61"/>
      <c r="M90" s="62"/>
    </row>
    <row r="91" spans="1:13">
      <c r="A91" s="58">
        <v>40115</v>
      </c>
      <c r="B91" s="61">
        <v>-7.1794567746979965</v>
      </c>
      <c r="C91" s="61">
        <v>0.15116028274726101</v>
      </c>
      <c r="D91" s="83">
        <v>-43.043449510953693</v>
      </c>
      <c r="E91" s="61">
        <v>0.170778106340672</v>
      </c>
      <c r="F91" s="62">
        <v>34</v>
      </c>
      <c r="G91" s="22"/>
      <c r="H91" s="58"/>
      <c r="I91" s="61"/>
      <c r="J91" s="61"/>
      <c r="K91" s="83"/>
      <c r="L91" s="61"/>
      <c r="M91" s="62"/>
    </row>
    <row r="92" spans="1:13">
      <c r="A92" s="58">
        <v>40130</v>
      </c>
      <c r="B92" s="61">
        <v>-7.5497924883619687</v>
      </c>
      <c r="C92" s="61">
        <v>3.9928857464083999E-2</v>
      </c>
      <c r="D92" s="83">
        <v>-46.987289982244192</v>
      </c>
      <c r="E92" s="61">
        <v>0.203440613177824</v>
      </c>
      <c r="F92" s="62">
        <v>40</v>
      </c>
      <c r="G92" s="22"/>
      <c r="H92" s="58"/>
      <c r="I92" s="61"/>
      <c r="J92" s="61"/>
      <c r="K92" s="83"/>
      <c r="L92" s="61"/>
      <c r="M92" s="62"/>
    </row>
    <row r="93" spans="1:13">
      <c r="A93" s="58">
        <v>40141</v>
      </c>
      <c r="B93" s="61">
        <v>-7.6938748191169299</v>
      </c>
      <c r="C93" s="61">
        <v>0.104779629165411</v>
      </c>
      <c r="D93" s="83">
        <v>-47.575473763327757</v>
      </c>
      <c r="E93" s="61">
        <v>0.28439560880704801</v>
      </c>
      <c r="F93" s="62">
        <v>38</v>
      </c>
      <c r="G93" s="22"/>
      <c r="H93" s="58"/>
      <c r="I93" s="61"/>
      <c r="J93" s="61"/>
      <c r="K93" s="83"/>
      <c r="L93" s="61"/>
      <c r="M93" s="62"/>
    </row>
    <row r="94" spans="1:13">
      <c r="A94" s="58">
        <v>40154</v>
      </c>
      <c r="B94" s="61">
        <v>-7.6105589313891961</v>
      </c>
      <c r="C94" s="61">
        <v>0.104259375351474</v>
      </c>
      <c r="D94" s="83">
        <v>-47.119875862348692</v>
      </c>
      <c r="E94" s="61">
        <v>0.237101433017879</v>
      </c>
      <c r="F94" s="62">
        <v>34</v>
      </c>
      <c r="G94" s="22"/>
      <c r="H94" s="58"/>
      <c r="I94" s="61"/>
      <c r="J94" s="61"/>
      <c r="K94" s="83"/>
      <c r="L94" s="61"/>
      <c r="M94" s="62"/>
    </row>
    <row r="95" spans="1:13">
      <c r="A95" s="58">
        <v>40173</v>
      </c>
      <c r="B95" s="61">
        <v>-7.4283646629632916</v>
      </c>
      <c r="C95" s="61">
        <v>7.74559740048891E-2</v>
      </c>
      <c r="D95" s="83">
        <v>-44.868279214001753</v>
      </c>
      <c r="E95" s="61">
        <v>0.63968273644720497</v>
      </c>
      <c r="F95" s="62">
        <v>38</v>
      </c>
      <c r="G95" s="22"/>
      <c r="H95" s="58"/>
      <c r="I95" s="61"/>
      <c r="J95" s="61"/>
      <c r="K95" s="83"/>
      <c r="L95" s="61"/>
      <c r="M95" s="62"/>
    </row>
    <row r="96" spans="1:13">
      <c r="A96" s="58">
        <v>40184</v>
      </c>
      <c r="B96" s="61">
        <v>-7.1715943786123502</v>
      </c>
      <c r="C96" s="61">
        <v>9.7583513412270506E-2</v>
      </c>
      <c r="D96" s="83">
        <v>-43.606290577206757</v>
      </c>
      <c r="E96" s="61">
        <v>0.280904020693092</v>
      </c>
      <c r="F96" s="62">
        <v>45</v>
      </c>
      <c r="G96" s="22"/>
      <c r="H96" s="58"/>
      <c r="I96" s="61"/>
      <c r="J96" s="61"/>
      <c r="K96" s="83"/>
      <c r="L96" s="61"/>
      <c r="M96" s="62"/>
    </row>
    <row r="97" spans="1:13">
      <c r="A97" s="58">
        <v>40194</v>
      </c>
      <c r="B97" s="61">
        <v>-6.5018495932955984</v>
      </c>
      <c r="C97" s="61">
        <v>3.6196909688650997E-2</v>
      </c>
      <c r="D97" s="83">
        <v>-38.582908436772009</v>
      </c>
      <c r="E97" s="61">
        <v>0.564145838267748</v>
      </c>
      <c r="F97" s="62">
        <v>43</v>
      </c>
      <c r="G97" s="22"/>
      <c r="H97" s="58"/>
      <c r="I97" s="61"/>
      <c r="J97" s="61"/>
      <c r="K97" s="83"/>
      <c r="L97" s="61"/>
      <c r="M97" s="62"/>
    </row>
    <row r="98" spans="1:13">
      <c r="A98" s="58">
        <v>40219</v>
      </c>
      <c r="B98" s="61">
        <v>-5.9682207176058055</v>
      </c>
      <c r="C98" s="61">
        <v>0.15394833297791599</v>
      </c>
      <c r="D98" s="83">
        <v>-34.997764849813414</v>
      </c>
      <c r="E98" s="61">
        <v>0.47267830468037603</v>
      </c>
      <c r="F98" s="62">
        <v>36</v>
      </c>
      <c r="G98" s="22"/>
      <c r="H98" s="58"/>
      <c r="I98" s="61"/>
      <c r="J98" s="61"/>
      <c r="K98" s="83"/>
      <c r="L98" s="61"/>
      <c r="M98" s="62"/>
    </row>
    <row r="99" spans="1:13">
      <c r="A99" s="58">
        <v>40228</v>
      </c>
      <c r="B99" s="61">
        <v>-5.4672159916484304</v>
      </c>
      <c r="C99" s="61">
        <v>6.3472230355250403E-2</v>
      </c>
      <c r="D99" s="83">
        <v>-30.739773665910047</v>
      </c>
      <c r="E99" s="61">
        <v>0.29463256134486299</v>
      </c>
      <c r="F99" s="62">
        <v>26</v>
      </c>
      <c r="G99" s="22"/>
      <c r="H99" s="58"/>
      <c r="I99" s="61"/>
      <c r="J99" s="61"/>
      <c r="K99" s="83"/>
      <c r="L99" s="61"/>
      <c r="M99" s="62"/>
    </row>
    <row r="100" spans="1:13">
      <c r="A100" s="58">
        <v>40235</v>
      </c>
      <c r="B100" s="61">
        <v>-5.6570644983892473</v>
      </c>
      <c r="C100" s="61">
        <v>0.10110941498630292</v>
      </c>
      <c r="D100" s="83">
        <v>-32.555529820757876</v>
      </c>
      <c r="E100" s="61">
        <v>0.14234470365713664</v>
      </c>
      <c r="F100" s="63">
        <v>42</v>
      </c>
      <c r="G100" s="22"/>
      <c r="H100" s="58"/>
      <c r="I100" s="61"/>
      <c r="J100" s="61"/>
      <c r="K100" s="83"/>
      <c r="L100" s="61"/>
      <c r="M100" s="63"/>
    </row>
    <row r="101" spans="1:13">
      <c r="A101" s="58">
        <v>40241</v>
      </c>
      <c r="B101" s="61">
        <v>-5.5941421992351401</v>
      </c>
      <c r="C101" s="61">
        <v>6.2523694126090296E-2</v>
      </c>
      <c r="D101" s="83">
        <v>-31.017620834928241</v>
      </c>
      <c r="E101" s="61">
        <v>0.33183988309460299</v>
      </c>
      <c r="F101" s="62">
        <v>30</v>
      </c>
      <c r="G101" s="22"/>
      <c r="H101" s="58"/>
      <c r="I101" s="61"/>
      <c r="J101" s="61"/>
      <c r="K101" s="83"/>
      <c r="L101" s="61"/>
      <c r="M101" s="62"/>
    </row>
    <row r="102" spans="1:13">
      <c r="A102" s="58">
        <v>40248</v>
      </c>
      <c r="B102" s="61">
        <v>-5.3794351959311104</v>
      </c>
      <c r="C102" s="61">
        <v>4.5051100789257087E-2</v>
      </c>
      <c r="D102" s="83">
        <v>-31.696125765609615</v>
      </c>
      <c r="E102" s="61">
        <v>0.12155460059920621</v>
      </c>
      <c r="F102" s="63">
        <v>32</v>
      </c>
      <c r="G102" s="22"/>
      <c r="H102" s="58"/>
      <c r="I102" s="61"/>
      <c r="J102" s="61"/>
      <c r="K102" s="83"/>
      <c r="L102" s="61"/>
      <c r="M102" s="63"/>
    </row>
    <row r="103" spans="1:13">
      <c r="A103" s="58">
        <v>40266</v>
      </c>
      <c r="B103" s="61">
        <v>-4.9148929433158886</v>
      </c>
      <c r="C103" s="61">
        <v>3.7420801488799303E-2</v>
      </c>
      <c r="D103" s="83">
        <v>-27.330202807452469</v>
      </c>
      <c r="E103" s="61">
        <v>5.7335500771913898E-2</v>
      </c>
      <c r="F103" s="62">
        <v>32</v>
      </c>
      <c r="G103" s="22"/>
      <c r="H103" s="58"/>
      <c r="I103" s="61"/>
      <c r="J103" s="61"/>
      <c r="K103" s="83"/>
      <c r="L103" s="61"/>
      <c r="M103" s="62"/>
    </row>
    <row r="104" spans="1:13">
      <c r="A104" s="58">
        <v>40279</v>
      </c>
      <c r="B104" s="61">
        <v>-4.8899776976865166</v>
      </c>
      <c r="C104" s="61">
        <v>1.48279765642688E-2</v>
      </c>
      <c r="D104" s="83">
        <v>-27.41743961685086</v>
      </c>
      <c r="E104" s="61">
        <v>0.24416991672313501</v>
      </c>
      <c r="F104" s="62">
        <v>47</v>
      </c>
      <c r="G104" s="22"/>
      <c r="H104" s="58"/>
      <c r="I104" s="61"/>
      <c r="J104" s="61"/>
      <c r="K104" s="83"/>
      <c r="L104" s="61"/>
      <c r="M104" s="62"/>
    </row>
    <row r="105" spans="1:13">
      <c r="A105" s="58">
        <v>40295</v>
      </c>
      <c r="B105" s="61">
        <v>-5.5822763690332602</v>
      </c>
      <c r="C105" s="61">
        <v>0.118727435675371</v>
      </c>
      <c r="D105" s="83">
        <v>-30.453620672491173</v>
      </c>
      <c r="E105" s="61">
        <v>2.9228351144469401E-2</v>
      </c>
      <c r="F105" s="62">
        <v>47</v>
      </c>
      <c r="G105" s="22"/>
      <c r="H105" s="58"/>
      <c r="I105" s="61"/>
      <c r="J105" s="61"/>
      <c r="K105" s="83"/>
      <c r="L105" s="61"/>
      <c r="M105" s="62"/>
    </row>
    <row r="106" spans="1:13">
      <c r="A106" s="58">
        <v>40310</v>
      </c>
      <c r="B106" s="61">
        <v>-6.0021195687207962</v>
      </c>
      <c r="C106" s="61">
        <v>8.65572131597908E-2</v>
      </c>
      <c r="D106" s="83">
        <v>-34.802385941596611</v>
      </c>
      <c r="E106" s="61">
        <v>0.54077036193293604</v>
      </c>
      <c r="F106" s="62">
        <v>46</v>
      </c>
      <c r="G106" s="22"/>
      <c r="H106" s="58"/>
      <c r="I106" s="61"/>
      <c r="J106" s="61"/>
      <c r="K106" s="83"/>
      <c r="L106" s="61"/>
      <c r="M106" s="62"/>
    </row>
    <row r="107" spans="1:13">
      <c r="A107" s="58">
        <v>40325</v>
      </c>
      <c r="B107" s="61">
        <v>-6.7668866066118509</v>
      </c>
      <c r="C107" s="61">
        <v>3.3864159356518E-2</v>
      </c>
      <c r="D107" s="83">
        <v>-40.846235016311169</v>
      </c>
      <c r="E107" s="61">
        <v>0.108884943350708</v>
      </c>
      <c r="F107" s="62">
        <v>51</v>
      </c>
      <c r="G107" s="22"/>
      <c r="H107" s="58"/>
      <c r="I107" s="61"/>
      <c r="J107" s="61"/>
      <c r="K107" s="83"/>
      <c r="L107" s="61"/>
      <c r="M107" s="62"/>
    </row>
    <row r="108" spans="1:13">
      <c r="A108" s="58">
        <v>40336</v>
      </c>
      <c r="B108" s="61">
        <v>-6.7628177856115119</v>
      </c>
      <c r="C108" s="61">
        <v>0.105242740399036</v>
      </c>
      <c r="D108" s="83">
        <v>-41.632490581980193</v>
      </c>
      <c r="E108" s="61">
        <v>0.20972311754138201</v>
      </c>
      <c r="F108" s="62">
        <v>37</v>
      </c>
      <c r="G108" s="22"/>
      <c r="H108" s="58"/>
      <c r="I108" s="61"/>
      <c r="J108" s="61"/>
      <c r="K108" s="83"/>
      <c r="L108" s="61"/>
      <c r="M108" s="62"/>
    </row>
    <row r="109" spans="1:13">
      <c r="A109" s="58">
        <v>40347</v>
      </c>
      <c r="B109" s="61">
        <v>-7.7538500100788186</v>
      </c>
      <c r="C109" s="61">
        <v>0.16472850429034999</v>
      </c>
      <c r="D109" s="83">
        <v>-48.937694043224603</v>
      </c>
      <c r="E109" s="61">
        <v>0.16737829099291199</v>
      </c>
      <c r="F109" s="62">
        <v>46</v>
      </c>
      <c r="G109" s="22"/>
      <c r="H109" s="58"/>
      <c r="I109" s="61"/>
      <c r="J109" s="61"/>
      <c r="K109" s="83"/>
      <c r="L109" s="61"/>
      <c r="M109" s="62"/>
    </row>
    <row r="110" spans="1:13">
      <c r="A110" s="58">
        <v>40365</v>
      </c>
      <c r="B110" s="61">
        <v>-8.3062486432459472</v>
      </c>
      <c r="C110" s="61">
        <v>8.8889082254133597E-2</v>
      </c>
      <c r="D110" s="83">
        <v>-52.971565541924619</v>
      </c>
      <c r="E110" s="61">
        <v>0.16623174851240299</v>
      </c>
      <c r="F110" s="62">
        <v>47</v>
      </c>
      <c r="G110" s="22"/>
      <c r="H110" s="58"/>
      <c r="I110" s="61"/>
      <c r="J110" s="61"/>
      <c r="K110" s="83"/>
      <c r="L110" s="61"/>
      <c r="M110" s="62"/>
    </row>
    <row r="111" spans="1:13">
      <c r="A111" s="58">
        <v>40387</v>
      </c>
      <c r="B111" s="61">
        <v>-9.1106986060452098</v>
      </c>
      <c r="C111" s="61">
        <v>7.6787131375904594E-2</v>
      </c>
      <c r="D111" s="83">
        <v>-57.380654378973183</v>
      </c>
      <c r="E111" s="61">
        <v>0.29815692351925099</v>
      </c>
      <c r="F111" s="62">
        <v>29</v>
      </c>
      <c r="G111" s="22"/>
      <c r="H111" s="58"/>
      <c r="I111" s="61"/>
      <c r="J111" s="61"/>
      <c r="K111" s="83"/>
      <c r="L111" s="61"/>
      <c r="M111" s="62"/>
    </row>
    <row r="112" spans="1:13">
      <c r="A112" s="58">
        <v>40401</v>
      </c>
      <c r="B112" s="61">
        <v>-9.1025432229903576</v>
      </c>
      <c r="C112" s="61">
        <v>8.8571425080168506E-2</v>
      </c>
      <c r="D112" s="83">
        <v>-57.457799754134726</v>
      </c>
      <c r="E112" s="61">
        <v>0.439411772574205</v>
      </c>
      <c r="F112" s="62">
        <v>32</v>
      </c>
      <c r="G112" s="22"/>
      <c r="H112" s="58"/>
      <c r="I112" s="61"/>
      <c r="J112" s="61"/>
      <c r="K112" s="83"/>
      <c r="L112" s="61"/>
      <c r="M112" s="62"/>
    </row>
    <row r="113" spans="1:13">
      <c r="A113" s="58">
        <v>40415</v>
      </c>
      <c r="B113" s="61">
        <v>-8.7000378658342701</v>
      </c>
      <c r="C113" s="61">
        <v>1.14523969455815E-2</v>
      </c>
      <c r="D113" s="83">
        <v>-54.594434015912881</v>
      </c>
      <c r="E113" s="61">
        <v>0.29489278101983302</v>
      </c>
      <c r="F113" s="62">
        <v>26</v>
      </c>
      <c r="G113" s="22"/>
      <c r="H113" s="58"/>
      <c r="I113" s="61"/>
      <c r="J113" s="61"/>
      <c r="K113" s="83"/>
      <c r="L113" s="61"/>
      <c r="M113" s="62"/>
    </row>
    <row r="114" spans="1:13">
      <c r="A114" s="58">
        <v>40438</v>
      </c>
      <c r="B114" s="61">
        <v>-8.7430962958167022</v>
      </c>
      <c r="C114" s="61">
        <v>6.1288647817565101E-2</v>
      </c>
      <c r="D114" s="83">
        <v>-54.36546284119806</v>
      </c>
      <c r="E114" s="61">
        <v>0.16252049957678899</v>
      </c>
      <c r="F114" s="62">
        <v>37</v>
      </c>
      <c r="G114" s="22"/>
      <c r="H114" s="58"/>
      <c r="I114" s="61"/>
      <c r="J114" s="61"/>
      <c r="K114" s="83"/>
      <c r="L114" s="61"/>
      <c r="M114" s="62"/>
    </row>
    <row r="115" spans="1:13">
      <c r="A115" s="58">
        <v>40449</v>
      </c>
      <c r="B115" s="61">
        <v>-8.5315334776351683</v>
      </c>
      <c r="C115" s="61">
        <v>6.9690480168265401E-2</v>
      </c>
      <c r="D115" s="83">
        <v>-53.900906178117566</v>
      </c>
      <c r="E115" s="61">
        <v>0.41706852851429099</v>
      </c>
      <c r="F115" s="62">
        <v>31</v>
      </c>
      <c r="G115" s="22"/>
      <c r="H115" s="58"/>
      <c r="I115" s="61"/>
      <c r="J115" s="61"/>
      <c r="K115" s="83"/>
      <c r="L115" s="61"/>
      <c r="M115" s="62"/>
    </row>
    <row r="116" spans="1:13">
      <c r="A116" s="58">
        <v>40456</v>
      </c>
      <c r="B116" s="61">
        <v>-8.5521800987318706</v>
      </c>
      <c r="C116" s="61">
        <v>3.9632503703240299E-2</v>
      </c>
      <c r="D116" s="83">
        <v>-54.145734027171805</v>
      </c>
      <c r="E116" s="61">
        <v>9.9515910324549803E-2</v>
      </c>
      <c r="F116" s="62">
        <v>31</v>
      </c>
      <c r="G116" s="22"/>
      <c r="H116" s="58"/>
      <c r="I116" s="61"/>
      <c r="J116" s="61"/>
      <c r="K116" s="83"/>
      <c r="L116" s="61"/>
      <c r="M116" s="62"/>
    </row>
    <row r="117" spans="1:13">
      <c r="A117" s="58">
        <v>40480</v>
      </c>
      <c r="B117" s="61">
        <v>-8.6208733007410974</v>
      </c>
      <c r="C117" s="61">
        <v>4.6439067770642502E-2</v>
      </c>
      <c r="D117" s="83">
        <v>-54.241360561061562</v>
      </c>
      <c r="E117" s="61">
        <v>0.53001473997284998</v>
      </c>
      <c r="F117" s="62">
        <v>38</v>
      </c>
      <c r="G117" s="22"/>
      <c r="H117" s="58"/>
      <c r="I117" s="61"/>
      <c r="J117" s="61"/>
      <c r="K117" s="83"/>
      <c r="L117" s="61"/>
      <c r="M117" s="62"/>
    </row>
    <row r="118" spans="1:13">
      <c r="A118" s="58">
        <v>40491</v>
      </c>
      <c r="B118" s="61">
        <v>-9.4157214917406087</v>
      </c>
      <c r="C118" s="61">
        <v>7.0165068358692601E-2</v>
      </c>
      <c r="D118" s="83">
        <v>-61.006735777741163</v>
      </c>
      <c r="E118" s="61">
        <v>0.11490635442175701</v>
      </c>
      <c r="F118" s="62">
        <v>40</v>
      </c>
      <c r="G118" s="22"/>
      <c r="H118" s="58"/>
      <c r="I118" s="61"/>
      <c r="J118" s="61"/>
      <c r="K118" s="83"/>
      <c r="L118" s="61"/>
      <c r="M118" s="62"/>
    </row>
    <row r="119" spans="1:13">
      <c r="A119" s="58">
        <v>40510</v>
      </c>
      <c r="B119" s="61">
        <v>-9.6994629124405893</v>
      </c>
      <c r="C119" s="61">
        <v>0.221433438492424</v>
      </c>
      <c r="D119" s="83">
        <v>-62.430041179639652</v>
      </c>
      <c r="E119" s="61">
        <v>0.87532325870244498</v>
      </c>
      <c r="F119" s="63">
        <v>43</v>
      </c>
      <c r="G119" s="22"/>
      <c r="H119" s="58"/>
      <c r="I119" s="61"/>
      <c r="J119" s="61"/>
      <c r="K119" s="83"/>
      <c r="L119" s="61"/>
      <c r="M119" s="63"/>
    </row>
    <row r="120" spans="1:13">
      <c r="A120" s="58">
        <v>40523</v>
      </c>
      <c r="B120" s="61">
        <v>-10.226277734159567</v>
      </c>
      <c r="C120" s="61">
        <v>9.1377235108096894E-2</v>
      </c>
      <c r="D120" s="83">
        <v>-66.484751952688455</v>
      </c>
      <c r="E120" s="61">
        <v>0.53241602253824105</v>
      </c>
      <c r="F120" s="63">
        <v>35</v>
      </c>
      <c r="G120" s="22"/>
      <c r="H120" s="58"/>
      <c r="I120" s="61"/>
      <c r="J120" s="61"/>
      <c r="K120" s="83"/>
      <c r="L120" s="61"/>
      <c r="M120" s="63"/>
    </row>
    <row r="121" spans="1:13">
      <c r="A121" s="58">
        <v>40537</v>
      </c>
      <c r="B121" s="61">
        <v>-9.9801462282307476</v>
      </c>
      <c r="C121" s="61">
        <v>3.7463053808819403E-2</v>
      </c>
      <c r="D121" s="83">
        <v>-66.761110095263959</v>
      </c>
      <c r="E121" s="61">
        <v>0.166832579286259</v>
      </c>
      <c r="F121" s="63">
        <v>35</v>
      </c>
      <c r="G121" s="22"/>
      <c r="H121" s="58"/>
      <c r="I121" s="61"/>
      <c r="J121" s="61"/>
      <c r="K121" s="83"/>
      <c r="L121" s="61"/>
      <c r="M121" s="63"/>
    </row>
    <row r="122" spans="1:13">
      <c r="A122" s="58">
        <v>40552</v>
      </c>
      <c r="B122" s="61">
        <v>-9.9514931225353216</v>
      </c>
      <c r="C122" s="61">
        <v>0.116566055492015</v>
      </c>
      <c r="D122" s="83">
        <v>-66.369365321860343</v>
      </c>
      <c r="E122" s="61">
        <v>0.356498007972891</v>
      </c>
      <c r="F122" s="63">
        <v>34</v>
      </c>
      <c r="G122" s="22"/>
      <c r="H122" s="58"/>
      <c r="I122" s="61"/>
      <c r="J122" s="61"/>
      <c r="K122" s="83"/>
      <c r="L122" s="61"/>
      <c r="M122" s="63"/>
    </row>
    <row r="123" spans="1:13">
      <c r="A123" s="58">
        <v>40570</v>
      </c>
      <c r="B123" s="61">
        <v>-9.7457275892016142</v>
      </c>
      <c r="C123" s="61">
        <v>1.72168545644888E-2</v>
      </c>
      <c r="D123" s="83">
        <v>-64.248274011952091</v>
      </c>
      <c r="E123" s="61">
        <v>5.1595712562334702E-2</v>
      </c>
      <c r="F123" s="63">
        <v>43</v>
      </c>
      <c r="G123" s="22"/>
      <c r="H123" s="58"/>
      <c r="I123" s="61"/>
      <c r="J123" s="61"/>
      <c r="K123" s="83"/>
      <c r="L123" s="61"/>
      <c r="M123" s="63"/>
    </row>
    <row r="124" spans="1:13">
      <c r="A124" s="58">
        <v>40585</v>
      </c>
      <c r="B124" s="61">
        <v>-9.7029288526932973</v>
      </c>
      <c r="C124" s="61">
        <v>7.2727732429816103E-2</v>
      </c>
      <c r="D124" s="83">
        <v>-64.148027991708489</v>
      </c>
      <c r="E124" s="61">
        <v>3.81540918805807E-2</v>
      </c>
      <c r="F124" s="63">
        <v>43</v>
      </c>
      <c r="G124" s="22"/>
      <c r="H124" s="58"/>
      <c r="I124" s="61"/>
      <c r="J124" s="61"/>
      <c r="K124" s="83"/>
      <c r="L124" s="61"/>
      <c r="M124" s="63"/>
    </row>
    <row r="125" spans="1:13">
      <c r="A125" s="58">
        <v>40600</v>
      </c>
      <c r="B125" s="61">
        <v>-9.2896580337812757</v>
      </c>
      <c r="C125" s="61">
        <v>9.7622830541757993E-2</v>
      </c>
      <c r="D125" s="83">
        <v>-61.664739492681719</v>
      </c>
      <c r="E125" s="61">
        <v>0.14524430759985199</v>
      </c>
      <c r="F125" s="63">
        <v>38</v>
      </c>
      <c r="G125" s="22"/>
      <c r="H125" s="58"/>
      <c r="I125" s="61"/>
      <c r="J125" s="61"/>
      <c r="K125" s="83"/>
      <c r="L125" s="61"/>
      <c r="M125" s="63"/>
    </row>
    <row r="126" spans="1:13">
      <c r="A126" s="58">
        <v>40622</v>
      </c>
      <c r="B126" s="61">
        <v>-9.3677964298025689</v>
      </c>
      <c r="C126" s="61">
        <v>1.3986258818845699E-2</v>
      </c>
      <c r="D126" s="83">
        <v>-63.136871561911953</v>
      </c>
      <c r="E126" s="61">
        <v>0.11625393592189801</v>
      </c>
      <c r="F126" s="63">
        <v>40</v>
      </c>
      <c r="G126" s="22"/>
      <c r="H126" s="58"/>
      <c r="I126" s="61"/>
      <c r="J126" s="61"/>
      <c r="K126" s="83"/>
      <c r="L126" s="61"/>
      <c r="M126" s="63"/>
    </row>
    <row r="127" spans="1:13">
      <c r="A127" s="58">
        <v>40636</v>
      </c>
      <c r="B127" s="61">
        <v>-9.27383353817741</v>
      </c>
      <c r="C127" s="61">
        <v>0.12817568759502301</v>
      </c>
      <c r="D127" s="83">
        <v>-60.873225256336752</v>
      </c>
      <c r="E127" s="61">
        <v>0.72473200781566405</v>
      </c>
      <c r="F127" s="63">
        <v>36</v>
      </c>
      <c r="G127" s="22"/>
      <c r="H127" s="58"/>
      <c r="I127" s="61"/>
      <c r="J127" s="61"/>
      <c r="K127" s="83"/>
      <c r="L127" s="61"/>
      <c r="M127" s="63"/>
    </row>
    <row r="128" spans="1:13">
      <c r="A128" s="58">
        <v>40656</v>
      </c>
      <c r="B128" s="61">
        <v>-9.157649378188939</v>
      </c>
      <c r="C128" s="61">
        <v>5.8414431105390401E-2</v>
      </c>
      <c r="D128" s="83">
        <v>-61.702821317299311</v>
      </c>
      <c r="E128" s="61">
        <v>0.47758935345879999</v>
      </c>
      <c r="F128" s="63">
        <v>30</v>
      </c>
      <c r="G128" s="22"/>
      <c r="H128" s="58"/>
      <c r="I128" s="61"/>
      <c r="J128" s="61"/>
      <c r="K128" s="83"/>
      <c r="L128" s="61"/>
      <c r="M128" s="63"/>
    </row>
    <row r="129" spans="1:13">
      <c r="A129" s="58">
        <v>40671</v>
      </c>
      <c r="B129" s="61">
        <v>-9.4761847748302799</v>
      </c>
      <c r="C129" s="61">
        <v>2.4255203883877099E-2</v>
      </c>
      <c r="D129" s="83">
        <v>-63.496901697448024</v>
      </c>
      <c r="E129" s="61">
        <v>9.6162323508382899E-2</v>
      </c>
      <c r="F129" s="63">
        <v>44</v>
      </c>
      <c r="G129" s="22"/>
      <c r="H129" s="58"/>
      <c r="I129" s="61"/>
      <c r="J129" s="61"/>
      <c r="K129" s="83"/>
      <c r="L129" s="61"/>
      <c r="M129" s="63"/>
    </row>
    <row r="130" spans="1:13">
      <c r="A130" s="58">
        <v>40686</v>
      </c>
      <c r="B130" s="61">
        <v>-9.3167470003537858</v>
      </c>
      <c r="C130" s="61">
        <v>7.7663089255221696E-2</v>
      </c>
      <c r="D130" s="83">
        <v>-61.475715061786417</v>
      </c>
      <c r="E130" s="61">
        <v>0.40804130843277198</v>
      </c>
      <c r="F130" s="63">
        <v>48</v>
      </c>
      <c r="G130" s="22"/>
      <c r="H130" s="58"/>
      <c r="I130" s="61"/>
      <c r="J130" s="61"/>
      <c r="K130" s="83"/>
      <c r="L130" s="61"/>
      <c r="M130" s="63"/>
    </row>
    <row r="131" spans="1:13">
      <c r="A131" s="58">
        <v>40709</v>
      </c>
      <c r="B131" s="61">
        <v>-9.3719345445795206</v>
      </c>
      <c r="C131" s="61">
        <v>0.12326786857946501</v>
      </c>
      <c r="D131" s="83">
        <v>-62.913082580211594</v>
      </c>
      <c r="E131" s="61">
        <v>0.36679497077679502</v>
      </c>
      <c r="F131" s="63">
        <v>42</v>
      </c>
      <c r="G131" s="22"/>
      <c r="H131" s="58"/>
      <c r="I131" s="61"/>
      <c r="J131" s="61"/>
      <c r="K131" s="83"/>
      <c r="L131" s="61"/>
      <c r="M131" s="63"/>
    </row>
    <row r="132" spans="1:13">
      <c r="A132" s="58">
        <v>40716</v>
      </c>
      <c r="B132" s="61">
        <v>-9.0852990257983368</v>
      </c>
      <c r="C132" s="61">
        <v>0.177770240118168</v>
      </c>
      <c r="D132" s="83">
        <v>-60.1129768465617</v>
      </c>
      <c r="E132" s="61">
        <v>0.14641055627220101</v>
      </c>
      <c r="F132" s="63">
        <v>28</v>
      </c>
      <c r="G132" s="22"/>
      <c r="H132" s="58"/>
      <c r="I132" s="61"/>
      <c r="J132" s="61"/>
      <c r="K132" s="83"/>
      <c r="L132" s="61"/>
      <c r="M132" s="63"/>
    </row>
    <row r="133" spans="1:13">
      <c r="A133" s="58">
        <v>40730</v>
      </c>
      <c r="B133" s="61">
        <v>-8.7143273977882796</v>
      </c>
      <c r="C133" s="61">
        <v>4.6241530924523197E-2</v>
      </c>
      <c r="D133" s="83">
        <v>-56.849580047453792</v>
      </c>
      <c r="E133" s="61">
        <v>4.1991841185303899E-2</v>
      </c>
      <c r="F133" s="63">
        <v>27</v>
      </c>
      <c r="G133" s="22"/>
      <c r="H133" s="58"/>
      <c r="I133" s="61"/>
      <c r="J133" s="61"/>
      <c r="K133" s="83"/>
      <c r="L133" s="61"/>
      <c r="M133" s="63"/>
    </row>
    <row r="134" spans="1:13">
      <c r="A134" s="58">
        <v>40744</v>
      </c>
      <c r="B134" s="61">
        <v>-8.4600845824664752</v>
      </c>
      <c r="C134" s="61">
        <v>7.7975982413483302E-2</v>
      </c>
      <c r="D134" s="83">
        <v>-55.293815771921416</v>
      </c>
      <c r="E134" s="61">
        <v>0.28748491323897002</v>
      </c>
      <c r="F134" s="63">
        <v>28</v>
      </c>
      <c r="G134" s="22"/>
      <c r="H134" s="58"/>
      <c r="I134" s="61"/>
      <c r="J134" s="61"/>
      <c r="K134" s="83"/>
      <c r="L134" s="61"/>
      <c r="M134" s="63"/>
    </row>
    <row r="135" spans="1:13">
      <c r="A135" s="58">
        <v>40762</v>
      </c>
      <c r="B135" s="61">
        <v>-7.3808178845758503</v>
      </c>
      <c r="C135" s="61">
        <v>6.4771181481371801E-2</v>
      </c>
      <c r="D135" s="83">
        <v>-47.366645118912935</v>
      </c>
      <c r="E135" s="61">
        <v>0.67449679632616899</v>
      </c>
      <c r="F135" s="63">
        <v>14</v>
      </c>
      <c r="G135" s="22"/>
      <c r="H135" s="58"/>
      <c r="I135" s="61"/>
      <c r="J135" s="61"/>
      <c r="K135" s="83"/>
      <c r="L135" s="61"/>
      <c r="M135" s="63"/>
    </row>
    <row r="136" spans="1:13">
      <c r="A136" s="58">
        <v>40786</v>
      </c>
      <c r="B136" s="61">
        <v>-8.6070703142993192</v>
      </c>
      <c r="C136" s="61">
        <v>6.0138019437378898E-2</v>
      </c>
      <c r="D136" s="83">
        <v>-55.308325115713124</v>
      </c>
      <c r="E136" s="61">
        <v>0.22979458661312399</v>
      </c>
      <c r="F136" s="63">
        <v>34</v>
      </c>
      <c r="G136" s="22"/>
      <c r="H136" s="58"/>
      <c r="I136" s="61"/>
      <c r="J136" s="61"/>
      <c r="K136" s="83"/>
      <c r="L136" s="61"/>
      <c r="M136" s="63"/>
    </row>
    <row r="137" spans="1:13">
      <c r="A137" s="58">
        <v>40791</v>
      </c>
      <c r="B137" s="61">
        <v>-8.50216676607225</v>
      </c>
      <c r="C137" s="61">
        <v>0.13571295410842399</v>
      </c>
      <c r="D137" s="83">
        <v>-55.784149027092312</v>
      </c>
      <c r="E137" s="61">
        <v>7.5009755468875505E-2</v>
      </c>
      <c r="F137" s="63">
        <v>32</v>
      </c>
      <c r="G137" s="22"/>
      <c r="H137" s="58"/>
      <c r="I137" s="61"/>
      <c r="J137" s="61"/>
      <c r="K137" s="83"/>
      <c r="L137" s="61"/>
      <c r="M137" s="63"/>
    </row>
    <row r="138" spans="1:13">
      <c r="A138" s="58">
        <v>40816</v>
      </c>
      <c r="B138" s="61">
        <v>-8.7958956042756746</v>
      </c>
      <c r="C138" s="61">
        <v>0.13778048941650201</v>
      </c>
      <c r="D138" s="83">
        <v>-58.086550342887584</v>
      </c>
      <c r="E138" s="61">
        <v>0.501207980290583</v>
      </c>
      <c r="F138" s="63">
        <v>32</v>
      </c>
      <c r="G138" s="22"/>
      <c r="H138" s="58"/>
      <c r="I138" s="61"/>
      <c r="J138" s="61"/>
      <c r="K138" s="83"/>
      <c r="L138" s="61"/>
      <c r="M138" s="63"/>
    </row>
    <row r="139" spans="1:13">
      <c r="A139" s="58">
        <v>40830</v>
      </c>
      <c r="B139" s="61">
        <v>-8.7330661062816599</v>
      </c>
      <c r="C139" s="61">
        <v>4.3570577973011997E-2</v>
      </c>
      <c r="D139" s="83">
        <v>-57.844348747699087</v>
      </c>
      <c r="E139" s="61">
        <v>0.65299126554073506</v>
      </c>
      <c r="F139" s="63">
        <v>37</v>
      </c>
      <c r="G139" s="22"/>
      <c r="H139" s="58"/>
      <c r="I139" s="61"/>
      <c r="J139" s="61"/>
      <c r="K139" s="83"/>
      <c r="L139" s="61"/>
      <c r="M139" s="63"/>
    </row>
    <row r="140" spans="1:13">
      <c r="A140" s="58">
        <v>40892</v>
      </c>
      <c r="B140" s="59">
        <v>-8.3795376798811123</v>
      </c>
      <c r="C140" s="59">
        <v>6.0850259421766563E-2</v>
      </c>
      <c r="D140" s="83">
        <v>-54.492674230616721</v>
      </c>
      <c r="E140" s="59">
        <v>1.3082158707088185</v>
      </c>
      <c r="F140" s="64">
        <v>40</v>
      </c>
      <c r="G140" s="8"/>
      <c r="H140" s="58"/>
      <c r="I140" s="59"/>
      <c r="J140" s="59"/>
      <c r="K140" s="83"/>
      <c r="L140" s="59"/>
      <c r="M140" s="64"/>
    </row>
    <row r="141" spans="1:13">
      <c r="A141" s="58">
        <v>40906</v>
      </c>
      <c r="B141" s="59">
        <v>-8.4660784599932448</v>
      </c>
      <c r="C141" s="59">
        <v>4.5349480597880368E-2</v>
      </c>
      <c r="D141" s="83">
        <v>-54.908352040817142</v>
      </c>
      <c r="E141" s="59">
        <v>0.6606013608024347</v>
      </c>
      <c r="F141" s="64">
        <v>45</v>
      </c>
      <c r="G141" s="8"/>
      <c r="H141" s="58"/>
      <c r="I141" s="59"/>
      <c r="J141" s="59"/>
      <c r="K141" s="83"/>
      <c r="L141" s="59"/>
      <c r="M141" s="64"/>
    </row>
    <row r="142" spans="1:13">
      <c r="A142" s="58">
        <v>40922</v>
      </c>
      <c r="B142" s="59">
        <v>-8.3861455065182007</v>
      </c>
      <c r="C142" s="59">
        <v>8.5439351846264028E-2</v>
      </c>
      <c r="D142" s="83">
        <v>-55.041351669467325</v>
      </c>
      <c r="E142" s="59">
        <v>0.264642092976206</v>
      </c>
      <c r="F142" s="64">
        <v>43</v>
      </c>
      <c r="G142" s="8"/>
      <c r="H142" s="58"/>
      <c r="I142" s="59"/>
      <c r="J142" s="59"/>
      <c r="K142" s="83"/>
      <c r="L142" s="59"/>
      <c r="M142" s="64"/>
    </row>
    <row r="143" spans="1:13">
      <c r="A143" s="58">
        <v>40935</v>
      </c>
      <c r="B143" s="59">
        <v>-8.6400316094257974</v>
      </c>
      <c r="C143" s="59">
        <v>5.8064399514591303E-2</v>
      </c>
      <c r="D143" s="83">
        <v>-57.540663591692379</v>
      </c>
      <c r="E143" s="59">
        <v>0.329825501595161</v>
      </c>
      <c r="F143" s="64">
        <v>45</v>
      </c>
      <c r="G143" s="8"/>
      <c r="H143" s="58"/>
      <c r="I143" s="59"/>
      <c r="J143" s="59"/>
      <c r="K143" s="83"/>
      <c r="L143" s="59"/>
      <c r="M143" s="64"/>
    </row>
    <row r="144" spans="1:13">
      <c r="A144" s="58">
        <v>40954</v>
      </c>
      <c r="B144" s="59">
        <v>-8.0789750262817872</v>
      </c>
      <c r="C144" s="59">
        <v>8.5142701167528645E-2</v>
      </c>
      <c r="D144" s="83">
        <v>-53.280337777088178</v>
      </c>
      <c r="E144" s="59">
        <v>0.47331661175343637</v>
      </c>
      <c r="F144" s="64">
        <v>45</v>
      </c>
      <c r="G144" s="8"/>
      <c r="H144" s="58"/>
      <c r="I144" s="59"/>
      <c r="J144" s="59"/>
      <c r="K144" s="83"/>
      <c r="L144" s="59"/>
      <c r="M144" s="64"/>
    </row>
    <row r="145" spans="1:13">
      <c r="A145" s="58">
        <v>40968</v>
      </c>
      <c r="B145" s="59">
        <v>-8.0962769707673505</v>
      </c>
      <c r="C145" s="59">
        <v>7.8947905633182852E-2</v>
      </c>
      <c r="D145" s="83">
        <v>-51.593252579139808</v>
      </c>
      <c r="E145" s="59">
        <v>0.42362387978095484</v>
      </c>
      <c r="F145" s="64">
        <v>46</v>
      </c>
      <c r="G145" s="8"/>
      <c r="H145" s="58"/>
      <c r="I145" s="59"/>
      <c r="J145" s="59"/>
      <c r="K145" s="83"/>
      <c r="L145" s="59"/>
      <c r="M145" s="64"/>
    </row>
    <row r="146" spans="1:13">
      <c r="A146" s="58">
        <v>40973</v>
      </c>
      <c r="B146" s="59">
        <v>-7.4858634336180705</v>
      </c>
      <c r="C146" s="59">
        <v>6.1109326578073789E-2</v>
      </c>
      <c r="D146" s="83">
        <v>-46.994284122791193</v>
      </c>
      <c r="E146" s="59">
        <v>0.21984563547437758</v>
      </c>
      <c r="F146" s="64">
        <v>40</v>
      </c>
      <c r="G146" s="8"/>
      <c r="H146" s="58"/>
      <c r="I146" s="59"/>
      <c r="J146" s="59"/>
      <c r="K146" s="83"/>
      <c r="L146" s="59"/>
      <c r="M146" s="64"/>
    </row>
    <row r="147" spans="1:13">
      <c r="A147" s="58">
        <v>41005</v>
      </c>
      <c r="B147" s="59">
        <v>-8.05019700517974</v>
      </c>
      <c r="C147" s="59">
        <v>5.3102667926641291E-2</v>
      </c>
      <c r="D147" s="83">
        <v>-51.54287318364198</v>
      </c>
      <c r="E147" s="59">
        <v>0.17511146212336046</v>
      </c>
      <c r="F147" s="64">
        <v>38</v>
      </c>
      <c r="G147" s="8"/>
      <c r="H147" s="58"/>
      <c r="I147" s="59"/>
      <c r="J147" s="59"/>
      <c r="K147" s="83"/>
      <c r="L147" s="59"/>
      <c r="M147" s="64"/>
    </row>
    <row r="148" spans="1:13">
      <c r="A148" s="58">
        <v>41055</v>
      </c>
      <c r="B148" s="59">
        <v>-7.5320536416845041</v>
      </c>
      <c r="C148" s="59">
        <v>0.15349226981129604</v>
      </c>
      <c r="D148" s="83">
        <v>-46.246640809452778</v>
      </c>
      <c r="E148" s="59">
        <v>0.1557946226556515</v>
      </c>
      <c r="F148" s="64">
        <v>34</v>
      </c>
      <c r="G148" s="8"/>
      <c r="H148" s="58"/>
      <c r="I148" s="59"/>
      <c r="J148" s="59"/>
      <c r="K148" s="83"/>
      <c r="L148" s="59"/>
      <c r="M148" s="64"/>
    </row>
    <row r="149" spans="1:13">
      <c r="A149" s="58">
        <v>41129</v>
      </c>
      <c r="B149" s="59">
        <v>-7.3884305887000705</v>
      </c>
      <c r="C149" s="59">
        <v>9.0065285629766539E-2</v>
      </c>
      <c r="D149" s="83">
        <v>-46.931503184079752</v>
      </c>
      <c r="E149" s="59">
        <v>0.63042734989430138</v>
      </c>
      <c r="F149" s="64">
        <v>32</v>
      </c>
      <c r="G149" s="8"/>
      <c r="H149" s="58"/>
      <c r="I149" s="59"/>
      <c r="J149" s="59"/>
      <c r="K149" s="83"/>
      <c r="L149" s="59"/>
      <c r="M149" s="64"/>
    </row>
    <row r="150" spans="1:13">
      <c r="A150" s="58">
        <v>41134</v>
      </c>
      <c r="B150" s="59">
        <v>-7.2048658473682812</v>
      </c>
      <c r="C150" s="59">
        <v>9.1401355378171276E-2</v>
      </c>
      <c r="D150" s="83">
        <v>-45.369867961077361</v>
      </c>
      <c r="E150" s="59">
        <v>0.11502039192880441</v>
      </c>
      <c r="F150" s="64">
        <v>34</v>
      </c>
      <c r="G150" s="8"/>
      <c r="H150" s="58"/>
      <c r="I150" s="59"/>
      <c r="J150" s="59"/>
      <c r="K150" s="83"/>
      <c r="L150" s="59"/>
      <c r="M150" s="64"/>
    </row>
    <row r="151" spans="1:13">
      <c r="A151" s="58">
        <v>41166</v>
      </c>
      <c r="B151" s="59">
        <v>-7.7862161833163261</v>
      </c>
      <c r="C151" s="59">
        <v>0.21899760089255568</v>
      </c>
      <c r="D151" s="83">
        <v>-50.469680663594339</v>
      </c>
      <c r="E151" s="59">
        <v>1.1066112146581168</v>
      </c>
      <c r="F151" s="64">
        <v>37</v>
      </c>
      <c r="G151" s="8"/>
      <c r="H151" s="58"/>
      <c r="I151" s="59"/>
      <c r="J151" s="59"/>
      <c r="K151" s="83"/>
      <c r="L151" s="59"/>
      <c r="M151" s="64"/>
    </row>
    <row r="152" spans="1:13">
      <c r="A152" s="58">
        <v>41176</v>
      </c>
      <c r="B152" s="59">
        <v>-7.4995200157131974</v>
      </c>
      <c r="C152" s="59">
        <v>5.1345625696496124E-2</v>
      </c>
      <c r="D152" s="83">
        <v>-48.566412562286793</v>
      </c>
      <c r="E152" s="59">
        <v>0.26702054050451679</v>
      </c>
      <c r="F152" s="64">
        <v>30</v>
      </c>
      <c r="G152" s="8"/>
      <c r="H152" s="58"/>
      <c r="I152" s="59"/>
      <c r="J152" s="59"/>
      <c r="K152" s="83"/>
      <c r="L152" s="59"/>
      <c r="M152" s="64"/>
    </row>
    <row r="153" spans="1:13">
      <c r="A153" s="58">
        <v>41183</v>
      </c>
      <c r="B153" s="59">
        <v>-7.2025645727839178</v>
      </c>
      <c r="C153" s="59">
        <v>6.493512926073422E-2</v>
      </c>
      <c r="D153" s="83">
        <v>-45.544865783418544</v>
      </c>
      <c r="E153" s="59">
        <v>0.17753132682343975</v>
      </c>
      <c r="F153" s="64">
        <v>31</v>
      </c>
      <c r="G153" s="57"/>
      <c r="H153" s="58"/>
      <c r="I153" s="59"/>
      <c r="J153" s="59"/>
      <c r="K153" s="83"/>
      <c r="L153" s="59"/>
      <c r="M153" s="64"/>
    </row>
    <row r="154" spans="1:13">
      <c r="A154" s="58">
        <v>41196</v>
      </c>
      <c r="B154" s="59">
        <v>-7.5873282535484865</v>
      </c>
      <c r="C154" s="59">
        <v>2.4405946344681927E-2</v>
      </c>
      <c r="D154" s="83">
        <v>-49.447842470103751</v>
      </c>
      <c r="E154" s="59">
        <v>0.42383671259124989</v>
      </c>
      <c r="F154" s="64">
        <v>32</v>
      </c>
      <c r="G154" s="57"/>
      <c r="H154" s="58"/>
      <c r="I154" s="59"/>
      <c r="J154" s="59"/>
      <c r="K154" s="83"/>
      <c r="L154" s="59"/>
      <c r="M154" s="64"/>
    </row>
    <row r="155" spans="1:13">
      <c r="A155" s="65">
        <v>41200</v>
      </c>
      <c r="B155" s="59">
        <v>-7.6613216143424028</v>
      </c>
      <c r="C155" s="59">
        <v>4.8247567937776945E-2</v>
      </c>
      <c r="D155" s="83">
        <v>-47.780217236582772</v>
      </c>
      <c r="E155" s="59">
        <v>9.4861699023381263E-2</v>
      </c>
      <c r="F155" s="60">
        <v>30</v>
      </c>
      <c r="G155" s="57"/>
      <c r="H155" s="65"/>
      <c r="I155" s="59"/>
      <c r="J155" s="59"/>
      <c r="K155" s="83"/>
      <c r="L155" s="59"/>
      <c r="M155" s="60"/>
    </row>
    <row r="156" spans="1:13">
      <c r="A156" s="65">
        <v>41201</v>
      </c>
      <c r="B156" s="59">
        <v>-7.4990374383214391</v>
      </c>
      <c r="C156" s="59">
        <v>4.0195907757185706E-2</v>
      </c>
      <c r="D156" s="61">
        <v>-47.147062939580039</v>
      </c>
      <c r="E156" s="59">
        <v>0.25191285443840594</v>
      </c>
      <c r="F156" s="66">
        <v>30</v>
      </c>
      <c r="G156" s="57"/>
      <c r="H156" s="65"/>
      <c r="I156" s="59"/>
      <c r="J156" s="59"/>
      <c r="K156" s="61"/>
      <c r="L156" s="59"/>
      <c r="M156" s="66"/>
    </row>
    <row r="157" spans="1:13">
      <c r="A157" s="65">
        <v>41202</v>
      </c>
      <c r="B157" s="59">
        <v>-7.5016027555001976</v>
      </c>
      <c r="C157" s="59">
        <v>7.2039500531636005E-2</v>
      </c>
      <c r="D157" s="61">
        <v>-47.250104832140323</v>
      </c>
      <c r="E157" s="59">
        <v>0.11132190221566417</v>
      </c>
      <c r="F157" s="66">
        <v>29.5</v>
      </c>
      <c r="G157" s="57"/>
      <c r="H157" s="65"/>
      <c r="I157" s="59"/>
      <c r="J157" s="59"/>
      <c r="K157" s="61"/>
      <c r="L157" s="59"/>
      <c r="M157" s="66"/>
    </row>
    <row r="158" spans="1:13">
      <c r="A158" s="65">
        <v>41203</v>
      </c>
      <c r="B158" s="59">
        <v>-7.5954471910254862</v>
      </c>
      <c r="C158" s="59">
        <v>8.2099976822440565E-2</v>
      </c>
      <c r="D158" s="83">
        <v>-47.298628394384053</v>
      </c>
      <c r="E158" s="59">
        <v>0.15567890333393383</v>
      </c>
      <c r="F158" s="60">
        <v>30</v>
      </c>
      <c r="G158" s="57"/>
      <c r="H158" s="65"/>
      <c r="I158" s="59"/>
      <c r="J158" s="59"/>
      <c r="K158" s="83"/>
      <c r="L158" s="59"/>
      <c r="M158" s="60"/>
    </row>
    <row r="159" spans="1:13">
      <c r="A159" s="65">
        <v>41211</v>
      </c>
      <c r="B159" s="59">
        <v>-7.5359176112626853</v>
      </c>
      <c r="C159" s="59">
        <v>6.2756278251857839E-2</v>
      </c>
      <c r="D159" s="83">
        <v>-46.700209758870756</v>
      </c>
      <c r="E159" s="59">
        <v>0.24286508832871814</v>
      </c>
      <c r="F159" s="60">
        <v>30</v>
      </c>
      <c r="G159" s="57"/>
      <c r="H159" s="65"/>
      <c r="I159" s="59"/>
      <c r="J159" s="59"/>
      <c r="K159" s="83"/>
      <c r="L159" s="59"/>
      <c r="M159" s="60"/>
    </row>
    <row r="160" spans="1:13">
      <c r="A160" s="65">
        <v>41213</v>
      </c>
      <c r="B160" s="59">
        <v>-7.5155748463410266</v>
      </c>
      <c r="C160" s="59">
        <v>9.7580603004019356E-2</v>
      </c>
      <c r="D160" s="61">
        <v>-46.848498755546771</v>
      </c>
      <c r="E160" s="59">
        <v>0.36597684784253659</v>
      </c>
      <c r="F160" s="66">
        <v>29</v>
      </c>
      <c r="G160" s="57"/>
      <c r="H160" s="65"/>
      <c r="I160" s="59"/>
      <c r="J160" s="59"/>
      <c r="K160" s="61"/>
      <c r="L160" s="59"/>
      <c r="M160" s="66"/>
    </row>
    <row r="161" spans="1:13">
      <c r="A161" s="65">
        <v>41216</v>
      </c>
      <c r="B161" s="59">
        <v>-7.5130906733323748</v>
      </c>
      <c r="C161" s="59">
        <v>5.686893068409675E-2</v>
      </c>
      <c r="D161" s="61">
        <v>-46.42884552483946</v>
      </c>
      <c r="E161" s="59">
        <v>0.29057970570267577</v>
      </c>
      <c r="F161" s="66">
        <v>30.5</v>
      </c>
      <c r="G161" s="57"/>
      <c r="H161" s="65"/>
      <c r="I161" s="59"/>
      <c r="J161" s="59"/>
      <c r="K161" s="61"/>
      <c r="L161" s="59"/>
      <c r="M161" s="66"/>
    </row>
    <row r="162" spans="1:13">
      <c r="A162" s="65">
        <v>41218</v>
      </c>
      <c r="B162" s="59">
        <v>-7.2340621323369074</v>
      </c>
      <c r="C162" s="59">
        <v>3.0056724601630481E-2</v>
      </c>
      <c r="D162" s="61">
        <v>-44.61541404243502</v>
      </c>
      <c r="E162" s="59">
        <v>0.26823040496817518</v>
      </c>
      <c r="F162" s="66">
        <v>31</v>
      </c>
      <c r="H162" s="65"/>
      <c r="I162" s="59"/>
      <c r="J162" s="59"/>
      <c r="K162" s="61"/>
      <c r="L162" s="59"/>
      <c r="M162" s="66"/>
    </row>
    <row r="163" spans="1:13">
      <c r="A163" s="65">
        <v>41221</v>
      </c>
      <c r="B163" s="59">
        <v>-7.5076839894106797</v>
      </c>
      <c r="C163" s="59">
        <v>6.9786650361369454E-2</v>
      </c>
      <c r="D163" s="61">
        <v>-46.390804818927222</v>
      </c>
      <c r="E163" s="59">
        <v>0.25286890627373881</v>
      </c>
      <c r="F163" s="66">
        <v>41.5</v>
      </c>
      <c r="H163" s="65"/>
      <c r="I163" s="59"/>
      <c r="J163" s="59"/>
      <c r="K163" s="61"/>
      <c r="L163" s="59"/>
      <c r="M163" s="66"/>
    </row>
    <row r="164" spans="1:13">
      <c r="A164" s="65">
        <v>41222</v>
      </c>
      <c r="B164" s="59">
        <v>-7.4911144906158089</v>
      </c>
      <c r="C164" s="59">
        <v>3.331063730630511E-2</v>
      </c>
      <c r="D164" s="83">
        <v>-46.030540337483004</v>
      </c>
      <c r="E164" s="59">
        <v>0.16063284074613837</v>
      </c>
      <c r="F164" s="60">
        <v>44</v>
      </c>
      <c r="H164" s="65"/>
      <c r="I164" s="59"/>
      <c r="J164" s="59"/>
      <c r="K164" s="83"/>
      <c r="L164" s="59"/>
      <c r="M164" s="6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abSelected="1" topLeftCell="A137" workbookViewId="0">
      <selection activeCell="D150" sqref="D150"/>
    </sheetView>
  </sheetViews>
  <sheetFormatPr baseColWidth="10" defaultRowHeight="15" x14ac:dyDescent="0"/>
  <sheetData>
    <row r="1" spans="1:11" s="11" customFormat="1" ht="20">
      <c r="A1" s="70" t="s">
        <v>2512</v>
      </c>
    </row>
    <row r="2" spans="1:11" s="11" customFormat="1"/>
    <row r="3" spans="1:11" ht="27">
      <c r="A3" s="48" t="s">
        <v>158</v>
      </c>
      <c r="B3" s="48" t="s">
        <v>1</v>
      </c>
      <c r="C3" s="48" t="s">
        <v>2</v>
      </c>
      <c r="D3" s="48" t="s">
        <v>3</v>
      </c>
      <c r="E3" s="48" t="s">
        <v>2</v>
      </c>
      <c r="F3" s="51" t="s">
        <v>159</v>
      </c>
      <c r="G3" s="48"/>
      <c r="H3" s="48"/>
      <c r="I3" s="49"/>
      <c r="J3" s="48"/>
      <c r="K3" s="50"/>
    </row>
    <row r="4" spans="1:11">
      <c r="A4" s="86">
        <v>38836</v>
      </c>
      <c r="B4" s="83">
        <v>-7.5712365319996486</v>
      </c>
      <c r="C4" s="83">
        <v>0.18681353987663499</v>
      </c>
      <c r="D4" s="83">
        <v>-49.000133024122647</v>
      </c>
      <c r="E4" s="83">
        <v>1.5346795510285252</v>
      </c>
      <c r="F4" s="84">
        <v>12</v>
      </c>
      <c r="G4" s="4"/>
      <c r="H4" s="4"/>
      <c r="I4" s="38"/>
      <c r="K4" s="39"/>
    </row>
    <row r="5" spans="1:11">
      <c r="A5" s="86">
        <v>38842</v>
      </c>
      <c r="B5" s="83">
        <v>-7.3705695338407198</v>
      </c>
      <c r="C5" s="83">
        <v>7.914631377693522E-2</v>
      </c>
      <c r="D5" s="83">
        <v>-46.977758931370388</v>
      </c>
      <c r="E5" s="83">
        <v>1.1022706449345288</v>
      </c>
      <c r="F5" s="84">
        <v>12</v>
      </c>
      <c r="G5" s="4"/>
      <c r="H5" s="4"/>
      <c r="I5" s="38"/>
      <c r="K5" s="39"/>
    </row>
    <row r="6" spans="1:11">
      <c r="A6" s="86">
        <v>38867</v>
      </c>
      <c r="B6" s="83">
        <v>-7.4856404028133765</v>
      </c>
      <c r="C6" s="83">
        <v>4.5227299869447936E-2</v>
      </c>
      <c r="D6" s="83">
        <v>-46.914767355607793</v>
      </c>
      <c r="E6" s="83">
        <v>0.87910144846365057</v>
      </c>
      <c r="F6" s="84">
        <v>11</v>
      </c>
      <c r="G6" s="4"/>
      <c r="H6" s="4"/>
      <c r="I6" s="38"/>
      <c r="K6" s="39"/>
    </row>
    <row r="7" spans="1:11">
      <c r="A7" s="86">
        <v>38884</v>
      </c>
      <c r="B7" s="83">
        <v>-7.7749429636130971</v>
      </c>
      <c r="C7" s="83">
        <v>0.15194918979754077</v>
      </c>
      <c r="D7" s="83">
        <v>-49.187092279279298</v>
      </c>
      <c r="E7" s="83">
        <v>1.0760616970124375</v>
      </c>
      <c r="F7" s="84">
        <v>7</v>
      </c>
      <c r="G7" s="4"/>
      <c r="H7" s="4"/>
      <c r="I7" s="38"/>
      <c r="K7" s="39"/>
    </row>
    <row r="8" spans="1:11">
      <c r="A8" s="86">
        <v>38932</v>
      </c>
      <c r="B8" s="83">
        <v>-8.0549544560340465</v>
      </c>
      <c r="C8" s="83">
        <v>0.16531081641727854</v>
      </c>
      <c r="D8" s="83">
        <v>-51.005639296837494</v>
      </c>
      <c r="E8" s="83">
        <v>1.6920820366293075</v>
      </c>
      <c r="F8" s="84">
        <v>19</v>
      </c>
      <c r="G8" s="4"/>
      <c r="H8" s="4"/>
      <c r="I8" s="38"/>
      <c r="K8" s="39"/>
    </row>
    <row r="9" spans="1:11">
      <c r="A9" s="86">
        <v>38964</v>
      </c>
      <c r="B9" s="83">
        <v>-7.9425774247497989</v>
      </c>
      <c r="C9" s="83">
        <v>0.16597156399220958</v>
      </c>
      <c r="D9" s="83">
        <v>-49.791972738651758</v>
      </c>
      <c r="E9" s="83">
        <v>1.9111014244788036</v>
      </c>
      <c r="F9" s="84">
        <v>18</v>
      </c>
      <c r="G9" s="4"/>
      <c r="H9" s="4"/>
      <c r="I9" s="38"/>
      <c r="K9" s="39"/>
    </row>
    <row r="10" spans="1:11">
      <c r="A10" s="86">
        <v>38990</v>
      </c>
      <c r="B10" s="83">
        <v>-7.9464233990528479</v>
      </c>
      <c r="C10" s="83">
        <v>1.1524932681743344E-2</v>
      </c>
      <c r="D10" s="83">
        <v>-49.993393745177407</v>
      </c>
      <c r="E10" s="83">
        <v>0.46853031075527524</v>
      </c>
      <c r="F10" s="84">
        <v>19</v>
      </c>
      <c r="G10" s="4"/>
      <c r="H10" s="4"/>
      <c r="I10" s="38"/>
      <c r="K10" s="39"/>
    </row>
    <row r="11" spans="1:11">
      <c r="A11" s="86">
        <v>38994</v>
      </c>
      <c r="B11" s="83">
        <v>-8.0661901577492614</v>
      </c>
      <c r="C11" s="83">
        <v>0.18691285486802869</v>
      </c>
      <c r="D11" s="83">
        <v>-50.216356139265628</v>
      </c>
      <c r="E11" s="83">
        <v>0.98524835866780303</v>
      </c>
      <c r="F11" s="84">
        <v>19</v>
      </c>
      <c r="G11" s="4"/>
      <c r="H11" s="4"/>
      <c r="I11" s="38"/>
      <c r="K11" s="39"/>
    </row>
    <row r="12" spans="1:11">
      <c r="A12" s="86">
        <v>39013</v>
      </c>
      <c r="B12" s="83">
        <v>-7.9745984714423237</v>
      </c>
      <c r="C12" s="83">
        <v>0.17242197684386668</v>
      </c>
      <c r="D12" s="83">
        <v>-50.403195255227722</v>
      </c>
      <c r="E12" s="83">
        <v>1.1603517919354556</v>
      </c>
      <c r="F12" s="84">
        <v>18</v>
      </c>
      <c r="G12" s="4"/>
      <c r="H12" s="4"/>
      <c r="I12" s="38"/>
      <c r="K12" s="39"/>
    </row>
    <row r="13" spans="1:11">
      <c r="A13" s="86">
        <v>39022</v>
      </c>
      <c r="B13" s="83">
        <v>-7.9335219270525412</v>
      </c>
      <c r="C13" s="83">
        <v>0.21663020955824597</v>
      </c>
      <c r="D13" s="83">
        <v>-50.77015444493879</v>
      </c>
      <c r="E13" s="83">
        <v>0.90552825592219144</v>
      </c>
      <c r="F13" s="84">
        <v>18</v>
      </c>
      <c r="G13" s="4"/>
      <c r="H13" s="4"/>
      <c r="I13" s="38"/>
      <c r="K13" s="39"/>
    </row>
    <row r="14" spans="1:11">
      <c r="A14" s="86">
        <v>39041</v>
      </c>
      <c r="B14" s="83">
        <v>-7.8654275910863367</v>
      </c>
      <c r="C14" s="83">
        <v>0.26051135168305967</v>
      </c>
      <c r="D14" s="83">
        <v>-49.589885828778705</v>
      </c>
      <c r="E14" s="83">
        <v>0.65719916557259062</v>
      </c>
      <c r="F14" s="84">
        <v>18</v>
      </c>
      <c r="G14" s="4"/>
      <c r="H14" s="4"/>
      <c r="I14" s="38"/>
      <c r="K14" s="39"/>
    </row>
    <row r="15" spans="1:11">
      <c r="A15" s="86">
        <v>39058</v>
      </c>
      <c r="B15" s="84"/>
      <c r="C15" s="84"/>
      <c r="D15" s="84"/>
      <c r="E15" s="84"/>
      <c r="F15" s="84"/>
      <c r="I15" s="38"/>
      <c r="K15" s="39"/>
    </row>
    <row r="16" spans="1:11">
      <c r="A16" s="86">
        <v>39096</v>
      </c>
      <c r="B16" s="83">
        <v>-7.6570873875100549</v>
      </c>
      <c r="C16" s="83">
        <v>0.1672022613751144</v>
      </c>
      <c r="D16" s="83">
        <v>-47.862722617365677</v>
      </c>
      <c r="E16" s="83">
        <v>0.35434334030213632</v>
      </c>
      <c r="F16" s="84">
        <v>18</v>
      </c>
      <c r="G16" s="4"/>
      <c r="H16" s="4"/>
      <c r="I16" s="38"/>
      <c r="K16" s="39"/>
    </row>
    <row r="17" spans="1:11">
      <c r="A17" s="86">
        <v>39112</v>
      </c>
      <c r="B17" s="83">
        <v>-7.8983722905930058</v>
      </c>
      <c r="C17" s="83">
        <v>2.7965154537749302E-2</v>
      </c>
      <c r="D17" s="83">
        <v>-49.929266570275225</v>
      </c>
      <c r="E17" s="83">
        <v>0.1328880375069024</v>
      </c>
      <c r="F17" s="84">
        <v>18</v>
      </c>
      <c r="G17" s="4"/>
      <c r="H17" s="4"/>
      <c r="I17" s="38"/>
      <c r="K17" s="39"/>
    </row>
    <row r="18" spans="1:11">
      <c r="A18" s="86">
        <v>39122</v>
      </c>
      <c r="B18" s="83">
        <v>-7.9040560707581058</v>
      </c>
      <c r="C18" s="83">
        <v>0.16945496342845692</v>
      </c>
      <c r="D18" s="83">
        <v>-48.961783471422784</v>
      </c>
      <c r="E18" s="83">
        <v>0.37318265308712012</v>
      </c>
      <c r="F18" s="84">
        <v>18</v>
      </c>
      <c r="G18" s="4"/>
      <c r="H18" s="4"/>
      <c r="I18" s="38"/>
      <c r="K18" s="39"/>
    </row>
    <row r="19" spans="1:11">
      <c r="A19" s="86">
        <v>39134</v>
      </c>
      <c r="B19" s="83">
        <v>-7.8289650577628889</v>
      </c>
      <c r="C19" s="83">
        <v>0.26092757385022353</v>
      </c>
      <c r="D19" s="83">
        <v>-48.882189832455104</v>
      </c>
      <c r="E19" s="83">
        <v>1.246601841516269</v>
      </c>
      <c r="F19" s="84">
        <v>18</v>
      </c>
      <c r="G19" s="4"/>
      <c r="H19" s="4"/>
      <c r="I19" s="38"/>
      <c r="K19" s="39"/>
    </row>
    <row r="20" spans="1:11">
      <c r="A20" s="86">
        <v>39154</v>
      </c>
      <c r="B20" s="83">
        <v>-7.5206982058801897</v>
      </c>
      <c r="C20" s="83">
        <v>0.12432382187615103</v>
      </c>
      <c r="D20" s="83">
        <v>-47.360436318188817</v>
      </c>
      <c r="E20" s="83">
        <v>1.1045500041543082</v>
      </c>
      <c r="F20" s="84">
        <v>19</v>
      </c>
      <c r="G20" s="4"/>
      <c r="H20" s="4"/>
      <c r="I20" s="38"/>
      <c r="K20" s="39"/>
    </row>
    <row r="21" spans="1:11">
      <c r="A21" s="86">
        <v>39165</v>
      </c>
      <c r="B21" s="83">
        <v>-7.6816960257588844</v>
      </c>
      <c r="C21" s="83">
        <v>0.31024318487134345</v>
      </c>
      <c r="D21" s="83">
        <v>-46.109984749773254</v>
      </c>
      <c r="E21" s="83">
        <v>1.1284276522080643</v>
      </c>
      <c r="F21" s="84">
        <v>17</v>
      </c>
      <c r="G21" s="4"/>
      <c r="H21" s="4"/>
      <c r="I21" s="38"/>
      <c r="K21" s="39"/>
    </row>
    <row r="22" spans="1:11">
      <c r="A22" s="86">
        <v>39177</v>
      </c>
      <c r="B22" s="83">
        <v>-7.3099398830000002</v>
      </c>
      <c r="C22" s="83">
        <v>7.6054540407888935E-2</v>
      </c>
      <c r="D22" s="83">
        <v>-47.314121953031673</v>
      </c>
      <c r="E22" s="83">
        <v>0.60697551150487494</v>
      </c>
      <c r="F22" s="84">
        <v>16</v>
      </c>
      <c r="G22" s="4"/>
      <c r="H22" s="4"/>
      <c r="I22" s="38"/>
      <c r="K22" s="39"/>
    </row>
    <row r="23" spans="1:11">
      <c r="A23" s="86">
        <v>39193</v>
      </c>
      <c r="B23" s="83">
        <v>-7.4979771050000004</v>
      </c>
      <c r="C23" s="83">
        <v>0.22140120712947473</v>
      </c>
      <c r="D23" s="83">
        <v>-47.79409562609171</v>
      </c>
      <c r="E23" s="83">
        <v>0.39198545834850429</v>
      </c>
      <c r="F23" s="84">
        <v>21</v>
      </c>
      <c r="G23" s="4"/>
      <c r="H23" s="4"/>
      <c r="I23" s="38"/>
      <c r="K23" s="39"/>
    </row>
    <row r="24" spans="1:11">
      <c r="A24" s="86">
        <v>39210</v>
      </c>
      <c r="B24" s="83">
        <v>-7.1852275560000001</v>
      </c>
      <c r="C24" s="83">
        <v>0.1975320699642476</v>
      </c>
      <c r="D24" s="83">
        <v>-43.768758669765027</v>
      </c>
      <c r="E24" s="83">
        <v>0.27245720587305911</v>
      </c>
      <c r="F24" s="84">
        <v>18</v>
      </c>
      <c r="G24" s="4"/>
      <c r="H24" s="4"/>
      <c r="I24" s="38"/>
      <c r="K24" s="39"/>
    </row>
    <row r="25" spans="1:11">
      <c r="A25" s="86">
        <v>39230</v>
      </c>
      <c r="B25" s="83">
        <v>-7.2074751140000002</v>
      </c>
      <c r="C25" s="83">
        <v>8.6127408808246042E-2</v>
      </c>
      <c r="D25" s="83">
        <v>-44.199942345352625</v>
      </c>
      <c r="E25" s="83">
        <v>0.48383840998407168</v>
      </c>
      <c r="F25" s="84">
        <v>18</v>
      </c>
      <c r="G25" s="4"/>
      <c r="H25" s="4"/>
      <c r="I25" s="38"/>
      <c r="K25" s="39"/>
    </row>
    <row r="26" spans="1:11">
      <c r="A26" s="86">
        <v>39238</v>
      </c>
      <c r="B26" s="83">
        <v>-7.3858105680000001</v>
      </c>
      <c r="C26" s="83">
        <v>2.735052188302833E-2</v>
      </c>
      <c r="D26" s="83">
        <v>-47.285151381394343</v>
      </c>
      <c r="E26" s="83">
        <v>0.92670496293044013</v>
      </c>
      <c r="F26" s="84">
        <v>19</v>
      </c>
      <c r="G26" s="4"/>
      <c r="H26" s="4"/>
      <c r="I26" s="38"/>
      <c r="K26" s="39"/>
    </row>
    <row r="27" spans="1:11">
      <c r="A27" s="86">
        <v>39261</v>
      </c>
      <c r="B27" s="83">
        <v>-7.80958884</v>
      </c>
      <c r="C27" s="83">
        <v>6.5895053572454815E-2</v>
      </c>
      <c r="D27" s="83">
        <v>-48.887372284198719</v>
      </c>
      <c r="E27" s="83">
        <v>0.40165686089392333</v>
      </c>
      <c r="F27" s="84">
        <v>18</v>
      </c>
      <c r="G27" s="4"/>
      <c r="H27" s="4"/>
      <c r="I27" s="38"/>
      <c r="K27" s="39"/>
    </row>
    <row r="28" spans="1:11">
      <c r="A28" s="86">
        <v>39277</v>
      </c>
      <c r="B28" s="83">
        <v>-7.8087743459999999</v>
      </c>
      <c r="C28" s="83">
        <v>6.8373498929611101E-2</v>
      </c>
      <c r="D28" s="83">
        <v>-47.942185090291424</v>
      </c>
      <c r="E28" s="83">
        <v>0.4140527786187424</v>
      </c>
      <c r="F28" s="84">
        <v>18</v>
      </c>
      <c r="G28" s="4"/>
      <c r="H28" s="4"/>
      <c r="I28" s="38"/>
      <c r="K28" s="39"/>
    </row>
    <row r="29" spans="1:11">
      <c r="A29" s="86">
        <v>39294</v>
      </c>
      <c r="B29" s="83">
        <v>-7.83</v>
      </c>
      <c r="C29" s="83">
        <v>0.13747004953916189</v>
      </c>
      <c r="D29" s="83">
        <v>-48.531507306458003</v>
      </c>
      <c r="E29" s="83">
        <v>0.39239271092783645</v>
      </c>
      <c r="F29" s="84">
        <v>18</v>
      </c>
      <c r="G29" s="4"/>
      <c r="H29" s="4"/>
      <c r="I29" s="38"/>
      <c r="K29" s="39"/>
    </row>
    <row r="30" spans="1:11">
      <c r="A30" s="86">
        <v>39300</v>
      </c>
      <c r="B30" s="83">
        <v>-7.88</v>
      </c>
      <c r="C30" s="83">
        <v>0.15923092102855335</v>
      </c>
      <c r="D30" s="83">
        <v>-49.033230899550198</v>
      </c>
      <c r="E30" s="83">
        <v>0.75839604649147985</v>
      </c>
      <c r="F30" s="84">
        <v>18</v>
      </c>
      <c r="G30" s="4"/>
      <c r="H30" s="4"/>
      <c r="I30" s="38"/>
      <c r="K30" s="39"/>
    </row>
    <row r="31" spans="1:11">
      <c r="A31" s="86">
        <v>39324</v>
      </c>
      <c r="B31" s="83">
        <v>-8.0399999999999991</v>
      </c>
      <c r="C31" s="83">
        <v>0.19196309546206136</v>
      </c>
      <c r="D31" s="83">
        <v>-49.632996187684128</v>
      </c>
      <c r="E31" s="83">
        <v>0.60843724750096362</v>
      </c>
      <c r="F31" s="84">
        <v>18</v>
      </c>
      <c r="G31" s="4"/>
      <c r="H31" s="4"/>
      <c r="I31" s="38"/>
      <c r="K31" s="39"/>
    </row>
    <row r="32" spans="1:11">
      <c r="A32" s="86">
        <v>39333</v>
      </c>
      <c r="B32" s="83">
        <v>-8.06</v>
      </c>
      <c r="C32" s="83">
        <v>9.0040586153300489E-2</v>
      </c>
      <c r="D32" s="83">
        <v>-49.62278797826481</v>
      </c>
      <c r="E32" s="83">
        <v>0.36132321872921674</v>
      </c>
      <c r="F32" s="84">
        <v>18</v>
      </c>
      <c r="G32" s="4"/>
      <c r="H32" s="4"/>
      <c r="I32" s="38"/>
      <c r="K32" s="39"/>
    </row>
    <row r="33" spans="1:11">
      <c r="A33" s="86">
        <v>39342</v>
      </c>
      <c r="B33" s="83">
        <v>-8.02</v>
      </c>
      <c r="C33" s="83">
        <v>7.5203486345423745E-2</v>
      </c>
      <c r="D33" s="83">
        <v>-50.27388691475921</v>
      </c>
      <c r="E33" s="83">
        <v>0.98461996724957823</v>
      </c>
      <c r="F33" s="84">
        <v>8</v>
      </c>
      <c r="G33" s="4"/>
      <c r="H33" s="4"/>
      <c r="I33" s="38"/>
      <c r="K33" s="39"/>
    </row>
    <row r="34" spans="1:11">
      <c r="A34" s="86">
        <v>39361</v>
      </c>
      <c r="B34" s="83">
        <v>-7.97</v>
      </c>
      <c r="C34" s="83">
        <v>0.16084603039071257</v>
      </c>
      <c r="D34" s="83">
        <v>-49.587374499697226</v>
      </c>
      <c r="E34" s="83">
        <v>0.64018874155197003</v>
      </c>
      <c r="F34" s="84">
        <v>17</v>
      </c>
      <c r="G34" s="4"/>
      <c r="H34" s="4"/>
      <c r="I34" s="38"/>
      <c r="K34" s="39"/>
    </row>
    <row r="35" spans="1:11">
      <c r="A35" s="86">
        <v>39384</v>
      </c>
      <c r="B35" s="83">
        <v>-8.110525818005442</v>
      </c>
      <c r="C35" s="83">
        <v>5.2820322009202933E-2</v>
      </c>
      <c r="D35" s="83">
        <v>-51.159929993191888</v>
      </c>
      <c r="E35" s="83">
        <v>1.0313180310760184</v>
      </c>
      <c r="F35" s="84">
        <v>16</v>
      </c>
      <c r="G35" s="7"/>
      <c r="H35" s="7"/>
      <c r="I35" s="40"/>
      <c r="J35" s="6"/>
      <c r="K35" s="41"/>
    </row>
    <row r="36" spans="1:11">
      <c r="A36" s="86">
        <v>39390</v>
      </c>
      <c r="B36" s="83">
        <v>-8.0408003620062765</v>
      </c>
      <c r="C36" s="83">
        <v>0.10357181522510976</v>
      </c>
      <c r="D36" s="83">
        <v>-51.139893139453484</v>
      </c>
      <c r="E36" s="83">
        <v>0.53714838950674515</v>
      </c>
      <c r="F36" s="84">
        <v>17</v>
      </c>
      <c r="G36" s="7"/>
      <c r="H36" s="7"/>
      <c r="I36" s="40"/>
      <c r="J36" s="6"/>
      <c r="K36" s="41"/>
    </row>
    <row r="37" spans="1:11">
      <c r="A37" s="86">
        <v>39416</v>
      </c>
      <c r="B37" s="83">
        <v>-8.2192183206957505</v>
      </c>
      <c r="C37" s="83">
        <v>7.5190429782146365E-2</v>
      </c>
      <c r="D37" s="83">
        <v>-51.932754202030175</v>
      </c>
      <c r="E37" s="83">
        <v>0.42661203571066592</v>
      </c>
      <c r="F37" s="84">
        <v>18</v>
      </c>
      <c r="G37" s="7"/>
      <c r="H37" s="7"/>
      <c r="I37" s="40"/>
      <c r="J37" s="6"/>
      <c r="K37" s="41"/>
    </row>
    <row r="38" spans="1:11">
      <c r="A38" s="86">
        <v>39426</v>
      </c>
      <c r="B38" s="83">
        <v>-8.2504108370777836</v>
      </c>
      <c r="C38" s="83">
        <v>5.2242725531561091E-2</v>
      </c>
      <c r="D38" s="83">
        <v>-51.979524250011806</v>
      </c>
      <c r="E38" s="83">
        <v>4.9093973502025781E-2</v>
      </c>
      <c r="F38" s="84">
        <v>15</v>
      </c>
      <c r="G38" s="7"/>
      <c r="H38" s="7"/>
      <c r="I38" s="40"/>
      <c r="J38" s="6"/>
      <c r="K38" s="41"/>
    </row>
    <row r="39" spans="1:11">
      <c r="A39" s="86">
        <v>39436</v>
      </c>
      <c r="B39" s="83">
        <v>-8.1596911429758752</v>
      </c>
      <c r="C39" s="83">
        <v>0.10876817143119645</v>
      </c>
      <c r="D39" s="83">
        <v>-52.291327675716758</v>
      </c>
      <c r="E39" s="83">
        <v>0.49248960011214199</v>
      </c>
      <c r="F39" s="84">
        <v>15</v>
      </c>
      <c r="G39" s="7"/>
      <c r="H39" s="7"/>
      <c r="I39" s="40"/>
      <c r="J39" s="6"/>
      <c r="K39" s="41"/>
    </row>
    <row r="40" spans="1:11">
      <c r="A40" s="86">
        <v>39454</v>
      </c>
      <c r="B40" s="83">
        <v>-8.3313984524209133</v>
      </c>
      <c r="C40" s="83">
        <v>0.10473593064068261</v>
      </c>
      <c r="D40" s="83">
        <v>-52.293234831113125</v>
      </c>
      <c r="E40" s="83">
        <v>8.3963767506657253E-2</v>
      </c>
      <c r="F40" s="84">
        <v>15</v>
      </c>
      <c r="G40" s="7"/>
      <c r="H40" s="7"/>
      <c r="I40" s="40"/>
      <c r="J40" s="6"/>
      <c r="K40" s="41"/>
    </row>
    <row r="41" spans="1:11">
      <c r="A41" s="86">
        <v>39476</v>
      </c>
      <c r="B41" s="83">
        <v>-8.2491281737103552</v>
      </c>
      <c r="C41" s="83">
        <v>0.13270744329428849</v>
      </c>
      <c r="D41" s="83">
        <v>-51.577390247818165</v>
      </c>
      <c r="E41" s="83">
        <v>0.68064881198279059</v>
      </c>
      <c r="F41" s="84">
        <v>15</v>
      </c>
      <c r="G41" s="7"/>
      <c r="H41" s="7"/>
      <c r="I41" s="40"/>
      <c r="J41" s="6"/>
      <c r="K41" s="41"/>
    </row>
    <row r="42" spans="1:11">
      <c r="A42" s="86">
        <v>39489</v>
      </c>
      <c r="B42" s="83">
        <v>-8.2760686161854053</v>
      </c>
      <c r="C42" s="83">
        <v>0.15287730006813002</v>
      </c>
      <c r="D42" s="83">
        <v>-51.49270218031495</v>
      </c>
      <c r="E42" s="83">
        <v>0.13658864137646071</v>
      </c>
      <c r="F42" s="84">
        <v>16</v>
      </c>
      <c r="G42" s="7"/>
      <c r="H42" s="7"/>
      <c r="I42" s="40"/>
      <c r="J42" s="6"/>
      <c r="K42" s="41"/>
    </row>
    <row r="43" spans="1:11">
      <c r="A43" s="86">
        <v>39512</v>
      </c>
      <c r="B43" s="83">
        <v>-8.2261660831009973</v>
      </c>
      <c r="C43" s="83">
        <v>9.0606360958840088E-2</v>
      </c>
      <c r="D43" s="83">
        <v>-51.029611312005017</v>
      </c>
      <c r="E43" s="83">
        <v>0.46975192454041165</v>
      </c>
      <c r="F43" s="84">
        <v>13</v>
      </c>
      <c r="G43" s="7"/>
      <c r="H43" s="7"/>
      <c r="I43" s="40"/>
      <c r="J43" s="6"/>
      <c r="K43" s="41"/>
    </row>
    <row r="44" spans="1:11">
      <c r="A44" s="86">
        <v>39537</v>
      </c>
      <c r="B44" s="83">
        <v>-8.2110890353657684</v>
      </c>
      <c r="C44" s="83">
        <v>8.2277943663903619E-2</v>
      </c>
      <c r="D44" s="83">
        <v>-52.411492656497423</v>
      </c>
      <c r="E44" s="83">
        <v>0.37436116022148025</v>
      </c>
      <c r="F44" s="84">
        <v>12</v>
      </c>
      <c r="G44" s="7"/>
      <c r="H44" s="7"/>
      <c r="I44" s="40"/>
      <c r="J44" s="6"/>
      <c r="K44" s="41"/>
    </row>
    <row r="45" spans="1:11">
      <c r="A45" s="86">
        <v>39554</v>
      </c>
      <c r="B45" s="83">
        <v>-8.273816968204887</v>
      </c>
      <c r="C45" s="83">
        <v>0.1092712419823306</v>
      </c>
      <c r="D45" s="83">
        <v>-52.708082324631278</v>
      </c>
      <c r="E45" s="83">
        <v>0.21933702241107275</v>
      </c>
      <c r="F45" s="84">
        <v>11</v>
      </c>
      <c r="G45" s="7"/>
      <c r="H45" s="7"/>
      <c r="I45" s="40"/>
      <c r="J45" s="6"/>
      <c r="K45" s="41"/>
    </row>
    <row r="46" spans="1:11">
      <c r="A46" s="86">
        <v>39563</v>
      </c>
      <c r="B46" s="83">
        <v>-8.3281404594263151</v>
      </c>
      <c r="C46" s="83">
        <v>8.8369095970835435E-2</v>
      </c>
      <c r="D46" s="83">
        <v>-52.836097044489868</v>
      </c>
      <c r="E46" s="83">
        <v>0.18392199461328704</v>
      </c>
      <c r="F46" s="84">
        <v>12</v>
      </c>
      <c r="G46" s="7"/>
      <c r="H46" s="7"/>
      <c r="I46" s="40"/>
      <c r="J46" s="6"/>
      <c r="K46" s="41"/>
    </row>
    <row r="47" spans="1:11">
      <c r="A47" s="86">
        <v>39573</v>
      </c>
      <c r="B47" s="83">
        <v>-8.3391337622380828</v>
      </c>
      <c r="C47" s="83">
        <v>6.2773509635090735E-2</v>
      </c>
      <c r="D47" s="83">
        <v>-52.601945554636536</v>
      </c>
      <c r="E47" s="83">
        <v>0.26016367469204627</v>
      </c>
      <c r="F47" s="84">
        <v>11</v>
      </c>
      <c r="G47" s="7"/>
      <c r="H47" s="7"/>
      <c r="I47" s="40"/>
      <c r="J47" s="6"/>
      <c r="K47" s="41"/>
    </row>
    <row r="48" spans="1:11">
      <c r="A48" s="86">
        <v>39595</v>
      </c>
      <c r="B48" s="83">
        <v>-8.2046902527553289</v>
      </c>
      <c r="C48" s="83">
        <v>8.225569261486966E-2</v>
      </c>
      <c r="D48" s="83">
        <v>-51.710107127949314</v>
      </c>
      <c r="E48" s="83">
        <v>0.31494404611825716</v>
      </c>
      <c r="F48" s="84">
        <v>8</v>
      </c>
      <c r="G48" s="7"/>
      <c r="H48" s="7"/>
      <c r="I48" s="40"/>
      <c r="J48" s="6"/>
      <c r="K48" s="41"/>
    </row>
    <row r="49" spans="1:11">
      <c r="A49" s="86">
        <v>39612</v>
      </c>
      <c r="B49" s="83">
        <v>-8.1705072790045925</v>
      </c>
      <c r="C49" s="83">
        <v>4.8581727004897324E-2</v>
      </c>
      <c r="D49" s="83">
        <v>-52.206803366086376</v>
      </c>
      <c r="E49" s="83">
        <v>0.66726961580995159</v>
      </c>
      <c r="F49" s="84">
        <v>11</v>
      </c>
      <c r="G49" s="7"/>
      <c r="H49" s="7"/>
      <c r="I49" s="40"/>
      <c r="J49" s="6"/>
      <c r="K49" s="41"/>
    </row>
    <row r="50" spans="1:11">
      <c r="A50" s="86">
        <v>39629</v>
      </c>
      <c r="B50" s="83">
        <v>-8.1507551120875483</v>
      </c>
      <c r="C50" s="83">
        <v>2.2208224933868592E-2</v>
      </c>
      <c r="D50" s="83">
        <v>-51.596298565224025</v>
      </c>
      <c r="E50" s="83">
        <v>0.4506204172062222</v>
      </c>
      <c r="F50" s="84">
        <v>15</v>
      </c>
      <c r="G50" s="7"/>
      <c r="H50" s="7"/>
      <c r="I50" s="40"/>
      <c r="J50" s="6"/>
      <c r="K50" s="41"/>
    </row>
    <row r="51" spans="1:11">
      <c r="A51" s="86">
        <v>39644</v>
      </c>
      <c r="B51" s="83">
        <v>-8.1176654866008242</v>
      </c>
      <c r="C51" s="83">
        <v>4.0091594315394266E-3</v>
      </c>
      <c r="D51" s="83">
        <v>-51.603201718600687</v>
      </c>
      <c r="E51" s="83">
        <v>3.6310539678810066E-2</v>
      </c>
      <c r="F51" s="84">
        <v>16</v>
      </c>
      <c r="G51" s="7"/>
      <c r="H51" s="7"/>
      <c r="I51" s="40"/>
      <c r="J51" s="6"/>
      <c r="K51" s="41"/>
    </row>
    <row r="52" spans="1:11">
      <c r="A52" s="86">
        <v>39656</v>
      </c>
      <c r="B52" s="84"/>
      <c r="C52" s="84"/>
      <c r="D52" s="84"/>
      <c r="E52" s="84"/>
      <c r="F52" s="84"/>
      <c r="G52" s="7"/>
      <c r="H52" s="7"/>
      <c r="I52" s="40"/>
      <c r="J52" s="19"/>
      <c r="K52" s="41"/>
    </row>
    <row r="53" spans="1:11">
      <c r="A53" s="86">
        <v>39662</v>
      </c>
      <c r="B53" s="83">
        <v>-8.2483012915243901</v>
      </c>
      <c r="C53" s="83">
        <v>7.2645371197352746E-2</v>
      </c>
      <c r="D53" s="83">
        <v>-52.872196204031511</v>
      </c>
      <c r="E53" s="83">
        <v>0.31515585106158389</v>
      </c>
      <c r="F53" s="84">
        <v>15</v>
      </c>
      <c r="G53" s="7"/>
      <c r="H53" s="7"/>
      <c r="I53" s="40"/>
      <c r="J53" s="19"/>
      <c r="K53" s="41"/>
    </row>
    <row r="54" spans="1:11">
      <c r="A54" s="86">
        <v>39665</v>
      </c>
      <c r="B54" s="83">
        <v>-8.3817044774508087</v>
      </c>
      <c r="C54" s="83">
        <v>0.11567230301638119</v>
      </c>
      <c r="D54" s="83">
        <v>-52.100268424951516</v>
      </c>
      <c r="E54" s="83">
        <v>0.38426517406580413</v>
      </c>
      <c r="F54" s="84">
        <v>14</v>
      </c>
      <c r="G54" s="7"/>
      <c r="H54" s="7"/>
      <c r="I54" s="40"/>
      <c r="J54" s="19"/>
      <c r="K54" s="41"/>
    </row>
    <row r="55" spans="1:11">
      <c r="A55" s="86">
        <v>39673</v>
      </c>
      <c r="B55" s="83">
        <v>-8.2293929614724455</v>
      </c>
      <c r="C55" s="83">
        <v>6.1108105712337213E-2</v>
      </c>
      <c r="D55" s="83">
        <v>-52.517303559037067</v>
      </c>
      <c r="E55" s="83">
        <v>0.12214318139377962</v>
      </c>
      <c r="F55" s="84">
        <v>13</v>
      </c>
      <c r="G55" s="7"/>
      <c r="H55" s="7"/>
      <c r="I55" s="40"/>
      <c r="J55" s="19"/>
      <c r="K55" s="41"/>
    </row>
    <row r="56" spans="1:11">
      <c r="A56" s="86">
        <v>39674</v>
      </c>
      <c r="B56" s="83">
        <v>-8.2735170455923264</v>
      </c>
      <c r="C56" s="83">
        <v>4.1622244675442975E-2</v>
      </c>
      <c r="D56" s="83">
        <v>-52.527121722703534</v>
      </c>
      <c r="E56" s="83">
        <v>0.20614661012255636</v>
      </c>
      <c r="F56" s="84">
        <v>13</v>
      </c>
      <c r="G56" s="7"/>
      <c r="H56" s="7"/>
      <c r="I56" s="40"/>
      <c r="J56" s="6"/>
      <c r="K56" s="41"/>
    </row>
    <row r="57" spans="1:11">
      <c r="A57" s="86">
        <v>39675</v>
      </c>
      <c r="B57" s="83">
        <v>-8.2096671483996424</v>
      </c>
      <c r="C57" s="83">
        <v>0.12656103416113271</v>
      </c>
      <c r="D57" s="83">
        <v>-53.632772326840886</v>
      </c>
      <c r="E57" s="83">
        <v>0.25914305170717256</v>
      </c>
      <c r="F57" s="84">
        <v>13</v>
      </c>
      <c r="G57" s="7"/>
      <c r="H57" s="7"/>
      <c r="I57" s="40"/>
      <c r="J57" s="6"/>
      <c r="K57" s="41"/>
    </row>
    <row r="58" spans="1:11">
      <c r="A58" s="86">
        <v>39676</v>
      </c>
      <c r="B58" s="83">
        <v>-8.2544393388903732</v>
      </c>
      <c r="C58" s="83">
        <v>7.1067509338847229E-2</v>
      </c>
      <c r="D58" s="83">
        <v>-53.794215921481587</v>
      </c>
      <c r="E58" s="83">
        <v>0.74821388174723924</v>
      </c>
      <c r="F58" s="84">
        <v>12</v>
      </c>
      <c r="G58" s="7"/>
      <c r="H58" s="7"/>
      <c r="I58" s="40"/>
      <c r="J58" s="6"/>
      <c r="K58" s="41"/>
    </row>
    <row r="59" spans="1:11">
      <c r="A59" s="86">
        <v>39677</v>
      </c>
      <c r="B59" s="83">
        <v>-8.2818132220387639</v>
      </c>
      <c r="C59" s="83">
        <v>6.7769281766322367E-2</v>
      </c>
      <c r="D59" s="83">
        <v>-52.812944344444425</v>
      </c>
      <c r="E59" s="83">
        <v>0.15954635004636455</v>
      </c>
      <c r="F59" s="84">
        <v>12</v>
      </c>
      <c r="G59" s="7"/>
      <c r="H59" s="7"/>
      <c r="I59" s="40"/>
      <c r="J59" s="6"/>
      <c r="K59" s="41"/>
    </row>
    <row r="60" spans="1:11">
      <c r="A60" s="86">
        <v>39678</v>
      </c>
      <c r="B60" s="83">
        <v>-8.3737180463981797</v>
      </c>
      <c r="C60" s="83">
        <v>1.6831438409415686E-2</v>
      </c>
      <c r="D60" s="83">
        <v>-53.04890136717156</v>
      </c>
      <c r="E60" s="83">
        <v>0.14960802352982297</v>
      </c>
      <c r="F60" s="84">
        <v>12</v>
      </c>
      <c r="G60" s="7"/>
      <c r="H60" s="7"/>
      <c r="I60" s="40"/>
      <c r="J60" s="42"/>
      <c r="K60" s="41"/>
    </row>
    <row r="61" spans="1:11">
      <c r="A61" s="86">
        <v>39679</v>
      </c>
      <c r="B61" s="83">
        <v>-8.3777060569408501</v>
      </c>
      <c r="C61" s="83">
        <v>0.12763967186384639</v>
      </c>
      <c r="D61" s="83">
        <v>-52.498044926644333</v>
      </c>
      <c r="E61" s="83">
        <v>1.0835432663562039</v>
      </c>
      <c r="F61" s="88">
        <v>12</v>
      </c>
      <c r="G61" s="7"/>
      <c r="H61" s="7"/>
      <c r="I61" s="40"/>
      <c r="J61" s="6"/>
      <c r="K61" s="41"/>
    </row>
    <row r="62" spans="1:11">
      <c r="A62" s="86">
        <v>39681</v>
      </c>
      <c r="B62" s="83">
        <v>-8.2671075048301397</v>
      </c>
      <c r="C62" s="83">
        <v>0.1117181948699555</v>
      </c>
      <c r="D62" s="83">
        <v>-52.822440192679572</v>
      </c>
      <c r="E62" s="83">
        <v>0.1266642324374094</v>
      </c>
      <c r="F62" s="84">
        <v>12</v>
      </c>
      <c r="G62" s="7"/>
      <c r="H62" s="7"/>
      <c r="I62" s="40"/>
      <c r="J62" s="6"/>
      <c r="K62" s="41"/>
    </row>
    <row r="63" spans="1:11">
      <c r="A63" s="86">
        <v>39682</v>
      </c>
      <c r="B63" s="83">
        <v>-8.3019606606663832</v>
      </c>
      <c r="C63" s="83">
        <v>2.6770848215493442E-2</v>
      </c>
      <c r="D63" s="83">
        <v>-53.40062958958746</v>
      </c>
      <c r="E63" s="83">
        <v>0.13710102703377414</v>
      </c>
      <c r="F63" s="84">
        <v>11.5</v>
      </c>
      <c r="G63" s="4"/>
      <c r="H63" s="4"/>
      <c r="I63" s="38"/>
      <c r="J63" s="19"/>
      <c r="K63" s="39"/>
    </row>
    <row r="64" spans="1:11">
      <c r="A64" s="86">
        <v>39701</v>
      </c>
      <c r="B64" s="83">
        <v>-8.2594770564934343</v>
      </c>
      <c r="C64" s="83">
        <v>0.20397023997209759</v>
      </c>
      <c r="D64" s="83">
        <v>-54.741213872772121</v>
      </c>
      <c r="E64" s="83">
        <v>0.93236525769160428</v>
      </c>
      <c r="F64" s="84">
        <v>11</v>
      </c>
      <c r="I64" s="38"/>
      <c r="J64" s="19"/>
      <c r="K64" s="39"/>
    </row>
    <row r="65" spans="1:11">
      <c r="A65" s="86">
        <v>39717</v>
      </c>
      <c r="B65" s="83">
        <v>-8.2894406936797704</v>
      </c>
      <c r="C65" s="83">
        <v>6.5236547052249211E-2</v>
      </c>
      <c r="D65" s="83">
        <v>-53.273743702596249</v>
      </c>
      <c r="E65" s="83">
        <v>0.54423229049826138</v>
      </c>
      <c r="F65" s="84">
        <v>15</v>
      </c>
      <c r="G65" s="4"/>
      <c r="H65" s="4"/>
      <c r="I65" s="38"/>
      <c r="K65" s="39"/>
    </row>
    <row r="66" spans="1:11">
      <c r="A66" s="86">
        <v>39735</v>
      </c>
      <c r="B66" s="84"/>
      <c r="C66" s="84"/>
      <c r="D66" s="84"/>
      <c r="E66" s="84"/>
      <c r="F66" s="84"/>
      <c r="G66" s="7"/>
      <c r="H66" s="7"/>
      <c r="I66" s="40"/>
      <c r="J66" s="6"/>
      <c r="K66" s="41"/>
    </row>
    <row r="67" spans="1:11">
      <c r="A67" s="86">
        <v>39752</v>
      </c>
      <c r="B67" s="83">
        <v>-8.5255796651732911</v>
      </c>
      <c r="C67" s="83">
        <v>3.6338959074441408E-2</v>
      </c>
      <c r="D67" s="83">
        <v>-55.343979255962452</v>
      </c>
      <c r="E67" s="83">
        <v>0.73845397828227055</v>
      </c>
      <c r="F67" s="84">
        <v>13</v>
      </c>
      <c r="G67" s="7"/>
      <c r="H67" s="7"/>
      <c r="I67" s="40"/>
      <c r="J67" s="6"/>
      <c r="K67" s="41"/>
    </row>
    <row r="68" spans="1:11">
      <c r="A68" s="86">
        <v>39759</v>
      </c>
      <c r="B68" s="83">
        <v>-8.4067326700595419</v>
      </c>
      <c r="C68" s="83">
        <v>3.8652276375233795E-2</v>
      </c>
      <c r="D68" s="83">
        <v>-53.489251852254377</v>
      </c>
      <c r="E68" s="83">
        <v>0.1346232425855875</v>
      </c>
      <c r="F68" s="84">
        <v>13</v>
      </c>
      <c r="G68" s="7"/>
      <c r="H68" s="7"/>
      <c r="I68" s="40"/>
      <c r="J68" s="6"/>
      <c r="K68" s="41"/>
    </row>
    <row r="69" spans="1:11">
      <c r="A69" s="86">
        <v>39781</v>
      </c>
      <c r="B69" s="83">
        <v>-9.8589367794420539</v>
      </c>
      <c r="C69" s="83">
        <v>8.0793079617128796E-2</v>
      </c>
      <c r="D69" s="83">
        <v>-64.704858096931801</v>
      </c>
      <c r="E69" s="83">
        <v>0.44648147715571646</v>
      </c>
      <c r="F69" s="84">
        <v>12</v>
      </c>
      <c r="G69" s="7"/>
      <c r="H69" s="7"/>
      <c r="I69" s="40"/>
      <c r="J69" s="6"/>
      <c r="K69" s="41"/>
    </row>
    <row r="70" spans="1:11">
      <c r="A70" s="86">
        <v>39793</v>
      </c>
      <c r="B70" s="83">
        <v>-9.9547166503892086</v>
      </c>
      <c r="C70" s="83">
        <v>9.8109922028962043E-2</v>
      </c>
      <c r="D70" s="83">
        <v>-65.237819038217211</v>
      </c>
      <c r="E70" s="83">
        <v>0.43353513162578178</v>
      </c>
      <c r="F70" s="84">
        <v>25</v>
      </c>
      <c r="G70" s="7"/>
      <c r="H70" s="7"/>
      <c r="I70" s="40"/>
      <c r="J70" s="6"/>
      <c r="K70" s="41"/>
    </row>
    <row r="71" spans="1:11">
      <c r="A71" s="86">
        <v>39812</v>
      </c>
      <c r="B71" s="83">
        <v>-9.2563848871023868</v>
      </c>
      <c r="C71" s="83">
        <v>8.5644436692485379E-2</v>
      </c>
      <c r="D71" s="83">
        <v>-59.625066116779472</v>
      </c>
      <c r="E71" s="83">
        <v>0.17285623608184417</v>
      </c>
      <c r="F71" s="84">
        <v>13</v>
      </c>
      <c r="G71" s="7"/>
      <c r="H71" s="7"/>
      <c r="I71" s="40"/>
      <c r="J71" s="6"/>
      <c r="K71" s="41"/>
    </row>
    <row r="72" spans="1:11">
      <c r="A72" s="86">
        <v>39816</v>
      </c>
      <c r="B72" s="83">
        <v>-9.2072374885716783</v>
      </c>
      <c r="C72" s="83">
        <v>0.10780476759127472</v>
      </c>
      <c r="D72" s="83">
        <v>-58.73032413064405</v>
      </c>
      <c r="E72" s="83">
        <v>0.2840671142313177</v>
      </c>
      <c r="F72" s="84">
        <v>12</v>
      </c>
      <c r="G72" s="7"/>
      <c r="H72" s="7"/>
      <c r="I72" s="40"/>
      <c r="J72" s="6"/>
      <c r="K72" s="41"/>
    </row>
    <row r="73" spans="1:11">
      <c r="A73" s="86">
        <v>39832</v>
      </c>
      <c r="B73" s="83">
        <v>-9.4566465483008972</v>
      </c>
      <c r="C73" s="83">
        <v>0.12814943191663472</v>
      </c>
      <c r="D73" s="83">
        <v>-60.952504796606725</v>
      </c>
      <c r="E73" s="83">
        <v>0.14427725427461649</v>
      </c>
      <c r="F73" s="84">
        <v>11</v>
      </c>
      <c r="G73" s="7"/>
      <c r="H73" s="7"/>
      <c r="I73" s="40"/>
      <c r="J73" s="6"/>
      <c r="K73" s="41"/>
    </row>
    <row r="74" spans="1:11">
      <c r="A74" s="86">
        <v>39848</v>
      </c>
      <c r="B74" s="83">
        <v>-9.6023748108111615</v>
      </c>
      <c r="C74" s="83">
        <v>6.9364579324027772E-2</v>
      </c>
      <c r="D74" s="83">
        <v>-62.289686652782372</v>
      </c>
      <c r="E74" s="83">
        <v>0.40131442182509464</v>
      </c>
      <c r="F74" s="84">
        <v>11</v>
      </c>
      <c r="G74" s="7"/>
      <c r="H74" s="7"/>
      <c r="I74" s="40"/>
      <c r="J74" s="6"/>
      <c r="K74" s="41"/>
    </row>
    <row r="75" spans="1:11">
      <c r="A75" s="86">
        <v>39871</v>
      </c>
      <c r="B75" s="83"/>
      <c r="C75" s="83"/>
      <c r="D75" s="83"/>
      <c r="E75" s="83"/>
      <c r="F75" s="84"/>
      <c r="G75" s="7"/>
      <c r="H75" s="7"/>
      <c r="I75" s="40"/>
      <c r="J75" s="6"/>
      <c r="K75" s="41"/>
    </row>
    <row r="76" spans="1:11">
      <c r="A76" s="86">
        <v>39883</v>
      </c>
      <c r="B76" s="83">
        <v>-9.7043542288041138</v>
      </c>
      <c r="C76" s="83">
        <v>7.793429538395491E-2</v>
      </c>
      <c r="D76" s="83">
        <v>-63.459123892987762</v>
      </c>
      <c r="E76" s="83">
        <v>0.61974637527992582</v>
      </c>
      <c r="F76" s="84">
        <v>13</v>
      </c>
      <c r="G76" s="7"/>
      <c r="H76" s="7"/>
      <c r="I76" s="40"/>
      <c r="J76" s="6"/>
      <c r="K76" s="41"/>
    </row>
    <row r="77" spans="1:11">
      <c r="A77" s="86">
        <v>39896</v>
      </c>
      <c r="B77" s="83">
        <v>-9.6816923272501416</v>
      </c>
      <c r="C77" s="83">
        <v>5.3058701379879586E-2</v>
      </c>
      <c r="D77" s="83">
        <v>-62.871570052749348</v>
      </c>
      <c r="E77" s="83">
        <v>0.55998070439433878</v>
      </c>
      <c r="F77" s="84">
        <v>14</v>
      </c>
      <c r="G77" s="7"/>
      <c r="H77" s="7"/>
      <c r="I77" s="40"/>
      <c r="J77" s="6"/>
      <c r="K77" s="41"/>
    </row>
    <row r="78" spans="1:11">
      <c r="A78" s="86">
        <v>39918</v>
      </c>
      <c r="B78" s="83">
        <v>-9.5026689053584565</v>
      </c>
      <c r="C78" s="83">
        <v>6.9228078150885206E-2</v>
      </c>
      <c r="D78" s="83">
        <v>-61.084291274845341</v>
      </c>
      <c r="E78" s="83">
        <v>0.45092023223747169</v>
      </c>
      <c r="F78" s="84">
        <v>13</v>
      </c>
      <c r="G78" s="7"/>
      <c r="H78" s="7"/>
      <c r="I78" s="40"/>
      <c r="J78" s="6"/>
      <c r="K78" s="41"/>
    </row>
    <row r="79" spans="1:11">
      <c r="A79" s="86">
        <v>39924</v>
      </c>
      <c r="B79" s="83">
        <v>-9.526880020390383</v>
      </c>
      <c r="C79" s="83">
        <v>5.6556398278595418E-2</v>
      </c>
      <c r="D79" s="83">
        <v>-61.32342532416677</v>
      </c>
      <c r="E79" s="83">
        <v>0.11096898474967362</v>
      </c>
      <c r="F79" s="84">
        <v>12</v>
      </c>
      <c r="G79" s="7"/>
      <c r="H79" s="7"/>
      <c r="I79" s="40"/>
      <c r="J79" s="6"/>
      <c r="K79" s="41"/>
    </row>
    <row r="80" spans="1:11">
      <c r="A80" s="86">
        <v>39945</v>
      </c>
      <c r="B80" s="83">
        <v>-9.3312768294794353</v>
      </c>
      <c r="C80" s="83">
        <v>4.5304265275151023E-2</v>
      </c>
      <c r="D80" s="83">
        <v>-59.940297160755421</v>
      </c>
      <c r="E80" s="83">
        <v>0.73594848778680055</v>
      </c>
      <c r="F80" s="84">
        <v>13</v>
      </c>
      <c r="G80" s="7"/>
      <c r="H80" s="7"/>
      <c r="I80" s="40"/>
      <c r="J80" s="6"/>
      <c r="K80" s="41"/>
    </row>
    <row r="81" spans="1:11">
      <c r="A81" s="86">
        <v>39960</v>
      </c>
      <c r="B81" s="83">
        <v>-9.2817930321980331</v>
      </c>
      <c r="C81" s="83">
        <v>3.3611459731783047E-2</v>
      </c>
      <c r="D81" s="83">
        <v>-59.848840111441667</v>
      </c>
      <c r="E81" s="83">
        <v>0.16631220732753396</v>
      </c>
      <c r="F81" s="84">
        <v>12</v>
      </c>
      <c r="G81" s="7"/>
      <c r="H81" s="7"/>
      <c r="I81" s="40"/>
      <c r="J81" s="6"/>
      <c r="K81" s="41"/>
    </row>
    <row r="82" spans="1:11">
      <c r="A82" s="86">
        <v>39976</v>
      </c>
      <c r="B82" s="83">
        <v>-9.1422733273691428</v>
      </c>
      <c r="C82" s="83">
        <v>3.0843191493221931E-2</v>
      </c>
      <c r="D82" s="83">
        <v>-61.022616453875457</v>
      </c>
      <c r="E82" s="83">
        <v>0.77410899635324559</v>
      </c>
      <c r="F82" s="84">
        <v>13</v>
      </c>
      <c r="G82" s="7"/>
      <c r="H82" s="7"/>
      <c r="I82" s="40"/>
      <c r="J82" s="6"/>
      <c r="K82" s="41"/>
    </row>
    <row r="83" spans="1:11">
      <c r="A83" s="86">
        <v>39986</v>
      </c>
      <c r="B83" s="83">
        <v>-8.9990542317027469</v>
      </c>
      <c r="C83" s="83">
        <v>7.1890020957000728E-2</v>
      </c>
      <c r="D83" s="83">
        <v>-58.508015779038409</v>
      </c>
      <c r="E83" s="83">
        <v>0.37621473500426172</v>
      </c>
      <c r="F83" s="84">
        <v>11</v>
      </c>
      <c r="G83" s="7"/>
      <c r="H83" s="7"/>
      <c r="I83" s="40"/>
      <c r="J83" s="6"/>
      <c r="K83" s="41"/>
    </row>
    <row r="84" spans="1:11">
      <c r="A84" s="86">
        <v>39997</v>
      </c>
      <c r="B84" s="83">
        <v>-8.9472324821628231</v>
      </c>
      <c r="C84" s="83">
        <v>2.0808112049266875E-2</v>
      </c>
      <c r="D84" s="83">
        <v>-57.629912474334802</v>
      </c>
      <c r="E84" s="83">
        <v>0.49023223482347283</v>
      </c>
      <c r="F84" s="84">
        <v>12</v>
      </c>
      <c r="G84" s="7"/>
      <c r="H84" s="7"/>
      <c r="I84" s="40"/>
      <c r="J84" s="6"/>
      <c r="K84" s="41"/>
    </row>
    <row r="85" spans="1:11">
      <c r="A85" s="86">
        <v>40023</v>
      </c>
      <c r="B85" s="83">
        <v>-8.6786603095720132</v>
      </c>
      <c r="C85" s="83">
        <v>0.15473612423054886</v>
      </c>
      <c r="D85" s="83">
        <v>-56.404334991979809</v>
      </c>
      <c r="E85" s="83">
        <v>0.45467929651995742</v>
      </c>
      <c r="F85" s="84">
        <v>12</v>
      </c>
      <c r="G85" s="7"/>
      <c r="H85" s="7"/>
      <c r="I85" s="40"/>
      <c r="J85" s="6"/>
      <c r="K85" s="41"/>
    </row>
    <row r="86" spans="1:11">
      <c r="A86" s="86">
        <v>40045</v>
      </c>
      <c r="B86" s="83">
        <v>-8.6564193604879307</v>
      </c>
      <c r="C86" s="83">
        <v>9.8455790376022922E-2</v>
      </c>
      <c r="D86" s="83">
        <v>-54.760877065767822</v>
      </c>
      <c r="E86" s="83">
        <v>5.5667479393146174E-2</v>
      </c>
      <c r="F86" s="84">
        <v>19</v>
      </c>
      <c r="G86" s="7"/>
      <c r="H86" s="7"/>
      <c r="I86" s="40"/>
      <c r="J86" s="6"/>
      <c r="K86" s="41"/>
    </row>
    <row r="87" spans="1:11">
      <c r="A87" s="86">
        <v>40053</v>
      </c>
      <c r="B87" s="83">
        <v>-8.6776518224659487</v>
      </c>
      <c r="C87" s="83">
        <v>0.13081593263444258</v>
      </c>
      <c r="D87" s="83">
        <v>-55.49192822228877</v>
      </c>
      <c r="E87" s="83">
        <v>0.27034346073357907</v>
      </c>
      <c r="F87" s="84">
        <v>19</v>
      </c>
      <c r="G87" s="7"/>
      <c r="H87" s="7"/>
      <c r="I87" s="40"/>
      <c r="J87" s="6"/>
      <c r="K87" s="41"/>
    </row>
    <row r="88" spans="1:11">
      <c r="A88" s="86">
        <v>40073</v>
      </c>
      <c r="B88" s="83">
        <v>-8.6264416946561724</v>
      </c>
      <c r="C88" s="83">
        <v>4.559637514973517E-2</v>
      </c>
      <c r="D88" s="83">
        <v>-54.860108813702368</v>
      </c>
      <c r="E88" s="83">
        <v>0.11849229734211469</v>
      </c>
      <c r="F88" s="84">
        <v>18</v>
      </c>
      <c r="G88" s="7"/>
      <c r="H88" s="7"/>
      <c r="I88" s="40"/>
      <c r="J88" s="6"/>
      <c r="K88" s="41"/>
    </row>
    <row r="89" spans="1:11">
      <c r="A89" s="86">
        <v>40084</v>
      </c>
      <c r="B89" s="83">
        <v>-8.470086011035173</v>
      </c>
      <c r="C89" s="83">
        <v>8.6102662575269787E-2</v>
      </c>
      <c r="D89" s="83">
        <v>-53.886495684359659</v>
      </c>
      <c r="E89" s="83">
        <v>0.60121757258840469</v>
      </c>
      <c r="F89" s="84">
        <v>15</v>
      </c>
      <c r="G89" s="7"/>
      <c r="H89" s="7"/>
      <c r="I89" s="40"/>
      <c r="J89" s="6"/>
      <c r="K89" s="41"/>
    </row>
    <row r="90" spans="1:11">
      <c r="A90" s="86">
        <v>40099</v>
      </c>
      <c r="B90" s="83">
        <v>-8.3830439831678163</v>
      </c>
      <c r="C90" s="83">
        <v>4.2961338757015022E-2</v>
      </c>
      <c r="D90" s="83">
        <v>-53.341337716634648</v>
      </c>
      <c r="E90" s="83">
        <v>0.44512347042925565</v>
      </c>
      <c r="F90" s="84">
        <v>13</v>
      </c>
      <c r="G90" s="7"/>
      <c r="H90" s="7"/>
      <c r="I90" s="40"/>
      <c r="J90" s="6"/>
      <c r="K90" s="41"/>
    </row>
    <row r="91" spans="1:11">
      <c r="A91" s="86">
        <v>40116</v>
      </c>
      <c r="B91" s="83">
        <v>-8.2589900198203647</v>
      </c>
      <c r="C91" s="83">
        <v>9.1736982454179702E-2</v>
      </c>
      <c r="D91" s="83">
        <v>-52.966140641283225</v>
      </c>
      <c r="E91" s="83">
        <v>0.5339528617052326</v>
      </c>
      <c r="F91" s="84">
        <v>12</v>
      </c>
      <c r="G91" s="7"/>
      <c r="H91" s="7"/>
      <c r="I91" s="40"/>
      <c r="J91" s="6"/>
      <c r="K91" s="41"/>
    </row>
    <row r="92" spans="1:11">
      <c r="A92" s="86">
        <v>40122</v>
      </c>
      <c r="B92" s="83">
        <v>-8.1939569532208569</v>
      </c>
      <c r="C92" s="83">
        <v>9.4615794786498536E-2</v>
      </c>
      <c r="D92" s="83">
        <v>-52.67612210987636</v>
      </c>
      <c r="E92" s="83">
        <v>0.30296798673753467</v>
      </c>
      <c r="F92" s="84">
        <v>13</v>
      </c>
      <c r="G92" s="7"/>
      <c r="H92" s="7"/>
      <c r="I92" s="40"/>
      <c r="J92" s="6"/>
      <c r="K92" s="41"/>
    </row>
    <row r="93" spans="1:11">
      <c r="A93" s="86">
        <v>40143</v>
      </c>
      <c r="B93" s="83">
        <v>-8.1358376382703046</v>
      </c>
      <c r="C93" s="83">
        <v>2.619304642381504E-2</v>
      </c>
      <c r="D93" s="83">
        <v>-52.393691793782281</v>
      </c>
      <c r="E93" s="83">
        <v>0.13358480707990644</v>
      </c>
      <c r="F93" s="84">
        <v>14</v>
      </c>
      <c r="G93" s="7"/>
      <c r="H93" s="7"/>
      <c r="I93" s="40"/>
      <c r="J93" s="6"/>
      <c r="K93" s="41"/>
    </row>
    <row r="94" spans="1:11">
      <c r="A94" s="86">
        <v>40148</v>
      </c>
      <c r="B94" s="83">
        <v>-8.2550357141094786</v>
      </c>
      <c r="C94" s="83">
        <v>1.299085815772359E-2</v>
      </c>
      <c r="D94" s="83">
        <v>-52.678372125544669</v>
      </c>
      <c r="E94" s="83">
        <v>0.62682396819275232</v>
      </c>
      <c r="F94" s="84">
        <v>15</v>
      </c>
      <c r="G94" s="7"/>
      <c r="H94" s="7"/>
      <c r="I94" s="40"/>
      <c r="J94" s="6"/>
      <c r="K94" s="41"/>
    </row>
    <row r="95" spans="1:11">
      <c r="A95" s="86">
        <v>40171</v>
      </c>
      <c r="B95" s="83">
        <v>-8.3183567851225106</v>
      </c>
      <c r="C95" s="83">
        <v>5.6676690754560763E-2</v>
      </c>
      <c r="D95" s="83">
        <v>-52.769003747275228</v>
      </c>
      <c r="E95" s="83">
        <v>0.51969829506143606</v>
      </c>
      <c r="F95" s="84">
        <v>12</v>
      </c>
      <c r="G95" s="7"/>
      <c r="H95" s="7"/>
      <c r="I95" s="40"/>
      <c r="J95" s="6"/>
      <c r="K95" s="41"/>
    </row>
    <row r="96" spans="1:11">
      <c r="A96" s="86">
        <v>40192</v>
      </c>
      <c r="B96" s="83">
        <v>-8.4788079379504495</v>
      </c>
      <c r="C96" s="83">
        <v>0.100223220430128</v>
      </c>
      <c r="D96" s="83">
        <v>-54.358482161484609</v>
      </c>
      <c r="E96" s="83">
        <v>0.25671427345107689</v>
      </c>
      <c r="F96" s="84">
        <v>14</v>
      </c>
      <c r="G96" s="7"/>
      <c r="H96" s="7"/>
      <c r="I96" s="40"/>
      <c r="J96" s="6"/>
      <c r="K96" s="41"/>
    </row>
    <row r="97" spans="1:11">
      <c r="A97" s="86">
        <v>40209</v>
      </c>
      <c r="B97" s="83">
        <v>-8.4010526988983507</v>
      </c>
      <c r="C97" s="83">
        <v>8.9795699662451184E-2</v>
      </c>
      <c r="D97" s="83">
        <v>-53.454567358419283</v>
      </c>
      <c r="E97" s="83">
        <v>0.31280095446023592</v>
      </c>
      <c r="F97" s="84">
        <v>14</v>
      </c>
      <c r="G97" s="7"/>
      <c r="H97" s="7"/>
      <c r="I97" s="40"/>
      <c r="J97" s="6"/>
      <c r="K97" s="41"/>
    </row>
    <row r="98" spans="1:11">
      <c r="A98" s="86">
        <v>40222</v>
      </c>
      <c r="B98" s="83">
        <v>-8.296680868173091</v>
      </c>
      <c r="C98" s="83">
        <v>1.522488444928282E-2</v>
      </c>
      <c r="D98" s="83">
        <v>-53.008785579908647</v>
      </c>
      <c r="E98" s="83">
        <v>0.26819674539085586</v>
      </c>
      <c r="F98" s="84">
        <v>15</v>
      </c>
      <c r="G98" s="7"/>
      <c r="H98" s="7"/>
      <c r="I98" s="40"/>
      <c r="J98" s="7"/>
      <c r="K98" s="41"/>
    </row>
    <row r="99" spans="1:11">
      <c r="A99" s="86">
        <v>40229</v>
      </c>
      <c r="B99" s="83">
        <v>-8.0282639130680966</v>
      </c>
      <c r="C99" s="83">
        <v>0.11079520342057991</v>
      </c>
      <c r="D99" s="83">
        <v>-50.468487408588921</v>
      </c>
      <c r="E99" s="83">
        <v>0.44261044763605883</v>
      </c>
      <c r="F99" s="84">
        <v>14</v>
      </c>
      <c r="G99" s="7"/>
      <c r="H99" s="7"/>
      <c r="I99" s="40"/>
      <c r="J99" s="43"/>
      <c r="K99" s="41"/>
    </row>
    <row r="100" spans="1:11">
      <c r="A100" s="86">
        <v>40233</v>
      </c>
      <c r="B100" s="83">
        <v>-8.0057578405727643</v>
      </c>
      <c r="C100" s="83">
        <v>8.7457823229791065E-2</v>
      </c>
      <c r="D100" s="83">
        <v>-50.999625652881058</v>
      </c>
      <c r="E100" s="83">
        <v>0.12174251451643744</v>
      </c>
      <c r="F100" s="83">
        <v>14.5</v>
      </c>
      <c r="G100" s="7"/>
      <c r="H100" s="7"/>
      <c r="I100" s="40"/>
      <c r="J100" s="43"/>
      <c r="K100" s="41"/>
    </row>
    <row r="101" spans="1:11">
      <c r="A101" s="86">
        <v>40237</v>
      </c>
      <c r="B101" s="83">
        <v>-7.9681140703882702</v>
      </c>
      <c r="C101" s="83">
        <v>5.3101172790852615E-2</v>
      </c>
      <c r="D101" s="83">
        <v>-50.637450848568854</v>
      </c>
      <c r="E101" s="83">
        <v>0.40088610679486641</v>
      </c>
      <c r="F101" s="88">
        <v>15.5</v>
      </c>
      <c r="G101" s="7"/>
      <c r="H101" s="7"/>
      <c r="I101" s="40"/>
      <c r="J101" s="42"/>
      <c r="K101" s="41"/>
    </row>
    <row r="102" spans="1:11">
      <c r="A102" s="86">
        <v>40238</v>
      </c>
      <c r="B102" s="83">
        <v>-8.0261778283995664</v>
      </c>
      <c r="C102" s="83">
        <v>3.6292154679481499E-2</v>
      </c>
      <c r="D102" s="83">
        <v>-51.032897961354969</v>
      </c>
      <c r="E102" s="83">
        <v>0.14024469554232011</v>
      </c>
      <c r="F102" s="88">
        <v>16</v>
      </c>
      <c r="G102" s="7"/>
      <c r="H102" s="7"/>
      <c r="I102" s="40"/>
      <c r="J102" s="42"/>
      <c r="K102" s="41"/>
    </row>
    <row r="103" spans="1:11">
      <c r="A103" s="86">
        <v>40246</v>
      </c>
      <c r="B103" s="83">
        <v>-8.0727353419095831</v>
      </c>
      <c r="C103" s="83">
        <v>0.12089910992108301</v>
      </c>
      <c r="D103" s="83">
        <v>-52.091565450567323</v>
      </c>
      <c r="E103" s="83">
        <v>0.96779449038684473</v>
      </c>
      <c r="F103" s="88">
        <v>15</v>
      </c>
      <c r="G103" s="7"/>
      <c r="H103" s="7"/>
      <c r="I103" s="40"/>
      <c r="J103" s="6"/>
      <c r="K103" s="41"/>
    </row>
    <row r="104" spans="1:11">
      <c r="A104" s="86">
        <v>40249</v>
      </c>
      <c r="B104" s="83">
        <v>-7.8437203444939394</v>
      </c>
      <c r="C104" s="83">
        <v>3.4682035004459889E-3</v>
      </c>
      <c r="D104" s="83">
        <v>-50.637431289503596</v>
      </c>
      <c r="E104" s="83">
        <v>7.6690420851886029E-2</v>
      </c>
      <c r="F104" s="88">
        <v>18</v>
      </c>
      <c r="G104" s="7"/>
      <c r="H104" s="7"/>
      <c r="I104" s="40"/>
      <c r="J104" s="6"/>
      <c r="K104" s="41"/>
    </row>
    <row r="105" spans="1:11">
      <c r="A105" s="86">
        <v>40262</v>
      </c>
      <c r="B105" s="83">
        <v>-7.5968953290753047</v>
      </c>
      <c r="C105" s="83">
        <v>0.11723725257633735</v>
      </c>
      <c r="D105" s="83">
        <v>-48.207552240114659</v>
      </c>
      <c r="E105" s="83">
        <v>8.7744715498638201E-2</v>
      </c>
      <c r="F105" s="84">
        <v>16</v>
      </c>
      <c r="G105" s="7"/>
      <c r="H105" s="7"/>
      <c r="I105" s="40"/>
      <c r="J105" s="6"/>
      <c r="K105" s="41"/>
    </row>
    <row r="106" spans="1:11">
      <c r="A106" s="86">
        <v>40273</v>
      </c>
      <c r="B106" s="83">
        <v>-7.6405275087089297</v>
      </c>
      <c r="C106" s="83">
        <v>9.5404386636122912E-2</v>
      </c>
      <c r="D106" s="83">
        <v>-47.495710350890654</v>
      </c>
      <c r="E106" s="83">
        <v>0.5962685762633626</v>
      </c>
      <c r="F106" s="84">
        <v>13</v>
      </c>
      <c r="G106" s="7"/>
      <c r="H106" s="7"/>
      <c r="I106" s="40"/>
      <c r="J106" s="6"/>
      <c r="K106" s="41"/>
    </row>
    <row r="107" spans="1:11">
      <c r="A107" s="86">
        <v>40291</v>
      </c>
      <c r="B107" s="83">
        <v>-7.4130631143293026</v>
      </c>
      <c r="C107" s="83">
        <v>0.17407096947965639</v>
      </c>
      <c r="D107" s="83">
        <v>-45.917120618562677</v>
      </c>
      <c r="E107" s="83">
        <v>0.16781697690744349</v>
      </c>
      <c r="F107" s="84">
        <v>14</v>
      </c>
      <c r="G107" s="7"/>
      <c r="H107" s="7"/>
      <c r="I107" s="40"/>
      <c r="J107" s="6"/>
      <c r="K107" s="41"/>
    </row>
    <row r="108" spans="1:11">
      <c r="A108" s="86">
        <v>40308</v>
      </c>
      <c r="B108" s="83">
        <v>-7.408179191071234</v>
      </c>
      <c r="C108" s="83">
        <v>2.6251548535004197E-2</v>
      </c>
      <c r="D108" s="83">
        <v>-45.704867142399436</v>
      </c>
      <c r="E108" s="83">
        <v>0.18217206273482403</v>
      </c>
      <c r="F108" s="84">
        <v>15</v>
      </c>
      <c r="G108" s="7"/>
      <c r="H108" s="7"/>
      <c r="I108" s="40"/>
      <c r="J108" s="6"/>
      <c r="K108" s="41"/>
    </row>
    <row r="109" spans="1:11">
      <c r="A109" s="86">
        <v>40323</v>
      </c>
      <c r="B109" s="83">
        <v>-7.4674450950878635</v>
      </c>
      <c r="C109" s="83">
        <v>8.0417019920752397E-2</v>
      </c>
      <c r="D109" s="83">
        <v>-45.691450756819599</v>
      </c>
      <c r="E109" s="83">
        <v>0.20189468918128695</v>
      </c>
      <c r="F109" s="84">
        <v>14</v>
      </c>
      <c r="G109" s="7"/>
      <c r="H109" s="7"/>
      <c r="I109" s="40"/>
      <c r="J109" s="6"/>
      <c r="K109" s="41"/>
    </row>
    <row r="110" spans="1:11">
      <c r="A110" s="86">
        <v>40337</v>
      </c>
      <c r="B110" s="83">
        <v>-7.566471223719244</v>
      </c>
      <c r="C110" s="83">
        <v>7.7418903410284845E-2</v>
      </c>
      <c r="D110" s="83">
        <v>-46.549168734028363</v>
      </c>
      <c r="E110" s="83">
        <v>0.14417655553461411</v>
      </c>
      <c r="F110" s="84">
        <v>14</v>
      </c>
      <c r="G110" s="7"/>
      <c r="H110" s="7"/>
      <c r="I110" s="40"/>
      <c r="J110" s="6"/>
      <c r="K110" s="41"/>
    </row>
    <row r="111" spans="1:11">
      <c r="A111" s="86">
        <v>40351</v>
      </c>
      <c r="B111" s="83">
        <v>-7.6812332191478152</v>
      </c>
      <c r="C111" s="83">
        <v>0.14217064278368244</v>
      </c>
      <c r="D111" s="83">
        <v>-47.81889702530507</v>
      </c>
      <c r="E111" s="83">
        <v>0.41682912053032806</v>
      </c>
      <c r="F111" s="84">
        <v>13</v>
      </c>
      <c r="G111" s="7"/>
      <c r="H111" s="7"/>
      <c r="I111" s="40"/>
      <c r="J111" s="6"/>
      <c r="K111" s="41"/>
    </row>
    <row r="112" spans="1:11">
      <c r="A112" s="86">
        <v>40379</v>
      </c>
      <c r="B112" s="83">
        <v>-8.1136755406486571</v>
      </c>
      <c r="C112" s="83">
        <v>5.5098480970119414E-2</v>
      </c>
      <c r="D112" s="83">
        <v>-50.95019674539941</v>
      </c>
      <c r="E112" s="83">
        <v>0.19826870703356156</v>
      </c>
      <c r="F112" s="84">
        <v>12</v>
      </c>
      <c r="G112" s="7"/>
      <c r="H112" s="7"/>
      <c r="I112" s="40"/>
      <c r="J112" s="6"/>
      <c r="K112" s="41"/>
    </row>
    <row r="113" spans="1:11">
      <c r="A113" s="86">
        <v>40395</v>
      </c>
      <c r="B113" s="83">
        <v>-8.1910121235094842</v>
      </c>
      <c r="C113" s="83">
        <v>5.1429226391705891E-2</v>
      </c>
      <c r="D113" s="83">
        <v>-50.788323859262015</v>
      </c>
      <c r="E113" s="83">
        <v>0.17084235669771991</v>
      </c>
      <c r="F113" s="84">
        <v>13</v>
      </c>
      <c r="G113" s="7"/>
      <c r="H113" s="7"/>
      <c r="I113" s="40"/>
      <c r="J113" s="6"/>
      <c r="K113" s="41"/>
    </row>
    <row r="114" spans="1:11">
      <c r="A114" s="86">
        <v>40409</v>
      </c>
      <c r="B114" s="83">
        <v>-8.4108413815472129</v>
      </c>
      <c r="C114" s="83">
        <v>0.16454422637918839</v>
      </c>
      <c r="D114" s="83">
        <v>-52.33306653646617</v>
      </c>
      <c r="E114" s="83">
        <v>0.47144231113470797</v>
      </c>
      <c r="F114" s="84">
        <v>16</v>
      </c>
      <c r="G114" s="22"/>
      <c r="H114" s="22"/>
      <c r="I114" s="56"/>
      <c r="J114" s="19"/>
      <c r="K114" s="41"/>
    </row>
    <row r="115" spans="1:11">
      <c r="A115" s="86">
        <v>40429</v>
      </c>
      <c r="B115" s="83">
        <v>-8.4515972340228025</v>
      </c>
      <c r="C115" s="83">
        <v>0.13535333790246731</v>
      </c>
      <c r="D115" s="83">
        <v>-53.813414372009859</v>
      </c>
      <c r="E115" s="83">
        <v>0.177482433379067</v>
      </c>
      <c r="F115" s="84">
        <v>14</v>
      </c>
      <c r="G115" s="22"/>
      <c r="H115" s="22"/>
      <c r="I115" s="56"/>
      <c r="J115" s="19"/>
      <c r="K115" s="41"/>
    </row>
    <row r="116" spans="1:11">
      <c r="A116" s="86">
        <v>40444</v>
      </c>
      <c r="B116" s="83">
        <v>-8.452022906335527</v>
      </c>
      <c r="C116" s="83">
        <v>4.6932996761821472E-2</v>
      </c>
      <c r="D116" s="83">
        <v>-53.032856606770387</v>
      </c>
      <c r="E116" s="83">
        <v>0.26395277518766619</v>
      </c>
      <c r="F116" s="84">
        <v>16</v>
      </c>
      <c r="G116" s="22"/>
      <c r="H116" s="22"/>
      <c r="I116" s="56"/>
      <c r="J116" s="19"/>
      <c r="K116" s="41"/>
    </row>
    <row r="117" spans="1:11">
      <c r="A117" s="86">
        <v>40459</v>
      </c>
      <c r="B117" s="83">
        <v>-8.4757903300566735</v>
      </c>
      <c r="C117" s="83">
        <v>9.0336082524834729E-2</v>
      </c>
      <c r="D117" s="83">
        <v>-53.229620347437859</v>
      </c>
      <c r="E117" s="83">
        <v>0.38570213277077287</v>
      </c>
      <c r="F117" s="84">
        <v>16</v>
      </c>
      <c r="G117" s="22"/>
      <c r="H117" s="22"/>
      <c r="I117" s="56"/>
      <c r="J117" s="19"/>
      <c r="K117" s="41"/>
    </row>
    <row r="118" spans="1:11">
      <c r="A118" s="86">
        <v>40475</v>
      </c>
      <c r="B118" s="83">
        <v>-8.5561819071949632</v>
      </c>
      <c r="C118" s="83">
        <v>9.9802389843908504E-2</v>
      </c>
      <c r="D118" s="83">
        <v>-54.022749695981595</v>
      </c>
      <c r="E118" s="83">
        <v>0.35348914710320567</v>
      </c>
      <c r="F118" s="84">
        <v>15</v>
      </c>
      <c r="G118" s="22"/>
      <c r="H118" s="22"/>
      <c r="I118" s="56"/>
      <c r="J118" s="42"/>
      <c r="K118" s="41"/>
    </row>
    <row r="119" spans="1:11">
      <c r="A119" s="86">
        <v>40485</v>
      </c>
      <c r="B119" s="83">
        <v>-8.5046672280319484</v>
      </c>
      <c r="C119" s="83">
        <v>1.5237906827806383E-2</v>
      </c>
      <c r="D119" s="83">
        <v>-54.155875128778398</v>
      </c>
      <c r="E119" s="83">
        <v>0.13215386540317489</v>
      </c>
      <c r="F119" s="84">
        <v>15</v>
      </c>
      <c r="G119" s="22"/>
      <c r="H119" s="22"/>
      <c r="I119" s="56"/>
      <c r="J119" s="42"/>
      <c r="K119" s="41"/>
    </row>
    <row r="120" spans="1:11">
      <c r="A120" s="86">
        <v>40507</v>
      </c>
      <c r="B120" s="83">
        <v>-8.8467811157584535</v>
      </c>
      <c r="C120" s="83">
        <v>0.12892319210713837</v>
      </c>
      <c r="D120" s="83">
        <v>-56.692422906100099</v>
      </c>
      <c r="E120" s="83">
        <v>0.31473728549832908</v>
      </c>
      <c r="F120" s="88">
        <v>16</v>
      </c>
      <c r="G120" s="22"/>
      <c r="H120" s="22"/>
      <c r="I120" s="56"/>
      <c r="J120" s="42"/>
      <c r="K120" s="41"/>
    </row>
    <row r="121" spans="1:11">
      <c r="A121" s="86">
        <v>40521</v>
      </c>
      <c r="B121" s="83">
        <v>-9.1932744736321901</v>
      </c>
      <c r="C121" s="83">
        <v>9.7514502179458729E-2</v>
      </c>
      <c r="D121" s="83">
        <v>-58.008388390010239</v>
      </c>
      <c r="E121" s="83">
        <v>0.39818248937141626</v>
      </c>
      <c r="F121" s="88">
        <v>16</v>
      </c>
      <c r="G121" s="22"/>
      <c r="H121" s="22"/>
      <c r="I121" s="56"/>
      <c r="J121" s="42"/>
      <c r="K121" s="41"/>
    </row>
    <row r="122" spans="1:11">
      <c r="A122" s="86">
        <v>40539</v>
      </c>
      <c r="B122" s="83">
        <v>-9.0128088311911316</v>
      </c>
      <c r="C122" s="83">
        <v>4.4185487073429536E-2</v>
      </c>
      <c r="D122" s="83">
        <v>-57.489970088877506</v>
      </c>
      <c r="E122" s="83">
        <v>0.32565479511904533</v>
      </c>
      <c r="F122" s="88">
        <v>18</v>
      </c>
      <c r="G122" s="22"/>
      <c r="H122" s="22"/>
      <c r="I122" s="56"/>
      <c r="J122" s="42"/>
      <c r="K122" s="41"/>
    </row>
    <row r="123" spans="1:11">
      <c r="A123" s="86">
        <v>40548</v>
      </c>
      <c r="B123" s="83">
        <v>-8.9698099290933602</v>
      </c>
      <c r="C123" s="83">
        <v>9.2992395186459659E-2</v>
      </c>
      <c r="D123" s="83">
        <v>-58.050952219442458</v>
      </c>
      <c r="E123" s="83">
        <v>0.26192250980994575</v>
      </c>
      <c r="F123" s="88">
        <v>17</v>
      </c>
      <c r="G123" s="22"/>
      <c r="H123" s="22"/>
      <c r="I123" s="56"/>
      <c r="J123" s="42"/>
      <c r="K123" s="41"/>
    </row>
    <row r="124" spans="1:11">
      <c r="A124" s="86">
        <v>40564</v>
      </c>
      <c r="B124" s="83">
        <v>-9.1169971888208092</v>
      </c>
      <c r="C124" s="83">
        <v>2.7705533997944204E-2</v>
      </c>
      <c r="D124" s="83">
        <v>-58.070261985596538</v>
      </c>
      <c r="E124" s="83">
        <v>0.45663074277751403</v>
      </c>
      <c r="F124" s="88">
        <v>16</v>
      </c>
      <c r="G124" s="22"/>
      <c r="H124" s="22"/>
      <c r="I124" s="56"/>
      <c r="J124" s="42"/>
      <c r="K124" s="41"/>
    </row>
    <row r="125" spans="1:11">
      <c r="A125" s="86">
        <v>40583</v>
      </c>
      <c r="B125" s="83">
        <v>-9.1445324422247047</v>
      </c>
      <c r="C125" s="83">
        <v>6.972283412824265E-2</v>
      </c>
      <c r="D125" s="83">
        <v>-58.719657495236568</v>
      </c>
      <c r="E125" s="83">
        <v>0.24305346096049046</v>
      </c>
      <c r="F125" s="88">
        <v>16</v>
      </c>
      <c r="G125" s="22"/>
      <c r="H125" s="22"/>
      <c r="I125" s="56"/>
      <c r="J125" s="42"/>
      <c r="K125" s="41"/>
    </row>
    <row r="126" spans="1:11">
      <c r="A126" s="86">
        <v>40596</v>
      </c>
      <c r="B126" s="83">
        <v>-9.0538538582441372</v>
      </c>
      <c r="C126" s="83">
        <v>8.404554449513342E-2</v>
      </c>
      <c r="D126" s="83">
        <v>-56.871376455395918</v>
      </c>
      <c r="E126" s="83">
        <v>0.43797546330172998</v>
      </c>
      <c r="F126" s="88">
        <v>16</v>
      </c>
      <c r="G126" s="22"/>
      <c r="H126" s="22"/>
      <c r="I126" s="56"/>
      <c r="J126" s="42"/>
      <c r="K126" s="41"/>
    </row>
    <row r="127" spans="1:11">
      <c r="A127" s="86">
        <v>40608</v>
      </c>
      <c r="B127" s="83">
        <v>-9.2281614160919698</v>
      </c>
      <c r="C127" s="83">
        <v>6.8323625829219678E-2</v>
      </c>
      <c r="D127" s="83">
        <v>-60.118065310023091</v>
      </c>
      <c r="E127" s="83">
        <v>0.16332269560276991</v>
      </c>
      <c r="F127" s="88">
        <v>15</v>
      </c>
      <c r="G127" s="22"/>
      <c r="H127" s="22"/>
      <c r="I127" s="56"/>
      <c r="J127" s="42"/>
      <c r="K127" s="41"/>
    </row>
    <row r="128" spans="1:11">
      <c r="A128" s="86">
        <v>40626</v>
      </c>
      <c r="B128" s="83">
        <v>-9.6930513215861893</v>
      </c>
      <c r="C128" s="83">
        <v>1.9773763781330497E-2</v>
      </c>
      <c r="D128" s="83">
        <v>-64.953193487364715</v>
      </c>
      <c r="E128" s="83">
        <v>0.1963801982823174</v>
      </c>
      <c r="F128" s="88">
        <v>14</v>
      </c>
      <c r="G128" s="22"/>
      <c r="H128" s="22"/>
      <c r="I128" s="56"/>
      <c r="J128" s="42"/>
      <c r="K128" s="41"/>
    </row>
    <row r="129" spans="1:11">
      <c r="A129" s="86">
        <v>40637</v>
      </c>
      <c r="B129" s="83">
        <v>-8.9535317261426322</v>
      </c>
      <c r="C129" s="83">
        <v>1.181048312507102E-2</v>
      </c>
      <c r="D129" s="83">
        <v>-57.843276560201033</v>
      </c>
      <c r="E129" s="83">
        <v>7.544312908031256E-2</v>
      </c>
      <c r="F129" s="88">
        <v>18</v>
      </c>
      <c r="G129" s="22"/>
      <c r="H129" s="22"/>
      <c r="I129" s="56"/>
      <c r="J129" s="42"/>
      <c r="K129" s="41"/>
    </row>
    <row r="130" spans="1:11">
      <c r="A130" s="86">
        <v>40657</v>
      </c>
      <c r="B130" s="83">
        <v>-9.2628281944228501</v>
      </c>
      <c r="C130" s="83">
        <v>2.4140304201798617E-2</v>
      </c>
      <c r="D130" s="83">
        <v>-60.562821973027845</v>
      </c>
      <c r="E130" s="83">
        <v>0.61555134624282959</v>
      </c>
      <c r="F130" s="88">
        <v>18</v>
      </c>
      <c r="G130" s="22"/>
      <c r="H130" s="22"/>
      <c r="I130" s="56"/>
      <c r="J130" s="42"/>
      <c r="K130" s="41"/>
    </row>
    <row r="131" spans="1:11">
      <c r="A131" s="86">
        <v>40670</v>
      </c>
      <c r="B131" s="83">
        <v>-9.1041946470926103</v>
      </c>
      <c r="C131" s="83">
        <v>4.5822900797891919E-2</v>
      </c>
      <c r="D131" s="83">
        <v>-60.226775926220085</v>
      </c>
      <c r="E131" s="83">
        <v>9.5927049893161379E-2</v>
      </c>
      <c r="F131" s="88">
        <v>16</v>
      </c>
      <c r="G131" s="22"/>
      <c r="H131" s="22"/>
      <c r="I131" s="56"/>
      <c r="J131" s="42"/>
      <c r="K131" s="41"/>
    </row>
    <row r="132" spans="1:11">
      <c r="A132" s="86">
        <v>40687</v>
      </c>
      <c r="B132" s="83">
        <v>-9.0834114237400403</v>
      </c>
      <c r="C132" s="83">
        <v>7.1794389200381933E-2</v>
      </c>
      <c r="D132" s="83">
        <v>-58.461447812353541</v>
      </c>
      <c r="E132" s="83">
        <v>0.20819874416583342</v>
      </c>
      <c r="F132" s="88">
        <v>16</v>
      </c>
      <c r="G132" s="22"/>
      <c r="H132" s="22"/>
      <c r="I132" s="56"/>
      <c r="J132" s="42"/>
      <c r="K132" s="41"/>
    </row>
    <row r="133" spans="1:11">
      <c r="A133" s="86">
        <v>40704</v>
      </c>
      <c r="B133" s="83">
        <v>-8.9977972196361442</v>
      </c>
      <c r="C133" s="83">
        <v>8.9044368823770842E-2</v>
      </c>
      <c r="D133" s="83">
        <v>-58.696995094888067</v>
      </c>
      <c r="E133" s="83">
        <v>0.72573696553271971</v>
      </c>
      <c r="F133" s="88">
        <v>11</v>
      </c>
      <c r="G133" s="22"/>
      <c r="H133" s="22"/>
      <c r="I133" s="56"/>
      <c r="J133" s="42"/>
      <c r="K133" s="41"/>
    </row>
    <row r="134" spans="1:11">
      <c r="A134" s="86">
        <v>40722</v>
      </c>
      <c r="B134" s="83">
        <v>-9.0015828131565119</v>
      </c>
      <c r="C134" s="83">
        <v>6.5656102726058874E-2</v>
      </c>
      <c r="D134" s="83">
        <v>-58.358994253514794</v>
      </c>
      <c r="E134" s="83">
        <v>0.41452704160398957</v>
      </c>
      <c r="F134" s="88">
        <v>12</v>
      </c>
      <c r="G134" s="7"/>
      <c r="H134" s="7"/>
      <c r="I134" s="40"/>
      <c r="J134" s="43"/>
      <c r="K134" s="41"/>
    </row>
    <row r="135" spans="1:11">
      <c r="A135" s="86">
        <v>40729</v>
      </c>
      <c r="B135" s="83">
        <v>-8.9722592094534228</v>
      </c>
      <c r="C135" s="83">
        <v>0.11499668036664895</v>
      </c>
      <c r="D135" s="83">
        <v>-57.911392569792511</v>
      </c>
      <c r="E135" s="83">
        <v>0.38523476985850819</v>
      </c>
      <c r="F135" s="88">
        <v>16</v>
      </c>
      <c r="G135" s="7"/>
      <c r="H135" s="7"/>
      <c r="I135" s="40"/>
      <c r="J135" s="43"/>
      <c r="K135" s="41"/>
    </row>
    <row r="136" spans="1:11">
      <c r="A136" s="86">
        <v>40748</v>
      </c>
      <c r="B136" s="83">
        <v>-8.9196413467049851</v>
      </c>
      <c r="C136" s="83">
        <v>4.5662376865933767E-2</v>
      </c>
      <c r="D136" s="83">
        <v>-57.874066425562305</v>
      </c>
      <c r="E136" s="83">
        <v>0.15246665771258705</v>
      </c>
      <c r="F136" s="88">
        <v>15</v>
      </c>
      <c r="G136" s="7"/>
      <c r="H136" s="7"/>
      <c r="I136" s="40"/>
      <c r="J136" s="43"/>
      <c r="K136" s="41"/>
    </row>
    <row r="137" spans="1:11">
      <c r="A137" s="86">
        <v>40759</v>
      </c>
      <c r="B137" s="83">
        <v>-8.8317513036238129</v>
      </c>
      <c r="C137" s="83">
        <v>4.1977668932185963E-2</v>
      </c>
      <c r="D137" s="83">
        <v>-58.475282904069331</v>
      </c>
      <c r="E137" s="83">
        <v>0.33269789059670507</v>
      </c>
      <c r="F137" s="88">
        <v>15</v>
      </c>
      <c r="G137" s="7"/>
      <c r="H137" s="7"/>
      <c r="I137" s="40"/>
      <c r="J137" s="43"/>
      <c r="K137" s="41"/>
    </row>
    <row r="138" spans="1:11">
      <c r="A138" s="86">
        <v>40785</v>
      </c>
      <c r="B138" s="83">
        <v>-8.9152086863341893</v>
      </c>
      <c r="C138" s="83">
        <v>8.2549019296911247E-2</v>
      </c>
      <c r="D138" s="83">
        <v>-57.637821249813733</v>
      </c>
      <c r="E138" s="83">
        <v>0.56372047052149843</v>
      </c>
      <c r="F138" s="88">
        <v>17</v>
      </c>
      <c r="G138" s="7"/>
      <c r="H138" s="7"/>
      <c r="I138" s="40"/>
      <c r="J138" s="43"/>
      <c r="K138" s="41"/>
    </row>
    <row r="139" spans="1:11">
      <c r="A139" s="86">
        <v>40790</v>
      </c>
      <c r="B139" s="83">
        <v>-8.8434706408469275</v>
      </c>
      <c r="C139" s="83">
        <v>0.12239984229122883</v>
      </c>
      <c r="D139" s="83">
        <v>-57.961528733051075</v>
      </c>
      <c r="E139" s="83">
        <v>0.16333405678184268</v>
      </c>
      <c r="F139" s="88">
        <v>15</v>
      </c>
      <c r="G139" s="7"/>
      <c r="H139" s="7"/>
      <c r="I139" s="40"/>
      <c r="J139" s="43"/>
      <c r="K139" s="41"/>
    </row>
    <row r="140" spans="1:11">
      <c r="A140" s="86">
        <v>40815</v>
      </c>
      <c r="B140" s="83">
        <v>-8.9894487349815204</v>
      </c>
      <c r="C140" s="83">
        <v>4.0823658254400652E-2</v>
      </c>
      <c r="D140" s="83">
        <v>-57.649651124644329</v>
      </c>
      <c r="E140" s="83">
        <v>0.70172129850570308</v>
      </c>
      <c r="F140" s="88">
        <v>18</v>
      </c>
      <c r="G140" s="4"/>
      <c r="H140" s="4"/>
      <c r="I140" s="38"/>
      <c r="J140" s="20"/>
      <c r="K140" s="39"/>
    </row>
    <row r="141" spans="1:11">
      <c r="A141" s="86">
        <v>40829</v>
      </c>
      <c r="B141" s="83">
        <v>-8.7344182248388922</v>
      </c>
      <c r="C141" s="83">
        <v>5.2182126471268436E-2</v>
      </c>
      <c r="D141" s="83">
        <v>-58.75520283829016</v>
      </c>
      <c r="E141" s="83">
        <v>0.59708957620677183</v>
      </c>
      <c r="F141" s="88">
        <v>19</v>
      </c>
      <c r="G141" s="4"/>
      <c r="H141" s="4"/>
      <c r="I141" s="38"/>
      <c r="J141" s="20"/>
      <c r="K141" s="39"/>
    </row>
    <row r="142" spans="1:11">
      <c r="A142" s="86">
        <v>40859</v>
      </c>
      <c r="B142" s="84"/>
      <c r="C142" s="84"/>
      <c r="D142" s="84"/>
      <c r="E142" s="84"/>
      <c r="F142" s="84"/>
      <c r="G142" s="4"/>
      <c r="H142" s="4"/>
      <c r="I142" s="38"/>
      <c r="J142" s="20"/>
      <c r="K142" s="39"/>
    </row>
    <row r="143" spans="1:11">
      <c r="A143" s="86">
        <v>40877</v>
      </c>
      <c r="B143" s="84"/>
      <c r="C143" s="84"/>
      <c r="D143" s="84"/>
      <c r="E143" s="84"/>
      <c r="F143" s="84"/>
      <c r="G143" s="4"/>
      <c r="H143" s="4"/>
      <c r="I143" s="38"/>
      <c r="J143" s="20"/>
      <c r="K143" s="39"/>
    </row>
    <row r="144" spans="1:11">
      <c r="A144" s="86">
        <v>40905</v>
      </c>
      <c r="B144" s="83">
        <v>-8.7151482890399699</v>
      </c>
      <c r="C144" s="83">
        <v>7.7432665815603902E-2</v>
      </c>
      <c r="D144" s="83">
        <v>-57.222816444946794</v>
      </c>
      <c r="E144" s="83">
        <v>0.13463003471406118</v>
      </c>
      <c r="F144" s="88">
        <v>15</v>
      </c>
      <c r="G144" s="4"/>
      <c r="H144" s="4"/>
      <c r="I144" s="38"/>
      <c r="J144" s="20"/>
      <c r="K144" s="39"/>
    </row>
    <row r="145" spans="1:11">
      <c r="A145" s="86">
        <v>40909</v>
      </c>
      <c r="B145" s="83">
        <v>-8.5859479880187788</v>
      </c>
      <c r="C145" s="83">
        <v>2.6860710685463002E-2</v>
      </c>
      <c r="D145" s="83">
        <v>-56.6600248505179</v>
      </c>
      <c r="E145" s="83">
        <v>0.56531828518562632</v>
      </c>
      <c r="F145" s="88">
        <v>16</v>
      </c>
      <c r="G145" s="4"/>
      <c r="H145" s="4"/>
      <c r="I145" s="38"/>
      <c r="J145" s="20"/>
      <c r="K145" s="39"/>
    </row>
    <row r="146" spans="1:11">
      <c r="A146" s="86">
        <v>40940</v>
      </c>
      <c r="B146" s="83">
        <v>-8.573967909005086</v>
      </c>
      <c r="C146" s="83">
        <v>0.15512753790135339</v>
      </c>
      <c r="D146" s="83">
        <v>-55.722417371194844</v>
      </c>
      <c r="E146" s="83">
        <v>0.25862120295971947</v>
      </c>
      <c r="F146" s="88">
        <v>15</v>
      </c>
      <c r="G146" s="4"/>
      <c r="H146" s="4"/>
      <c r="I146" s="38"/>
      <c r="J146" s="20"/>
      <c r="K146" s="39"/>
    </row>
    <row r="147" spans="1:11">
      <c r="A147" s="86">
        <v>40966</v>
      </c>
      <c r="B147" s="83">
        <v>-8.1620351487637635</v>
      </c>
      <c r="C147" s="83">
        <v>0.10700956644126343</v>
      </c>
      <c r="D147" s="83">
        <v>-53.342229886790612</v>
      </c>
      <c r="E147" s="83">
        <v>0.80141772462344629</v>
      </c>
      <c r="F147" s="88">
        <v>7</v>
      </c>
      <c r="G147" s="4"/>
      <c r="H147" s="4"/>
      <c r="I147" s="38"/>
      <c r="J147" s="20"/>
      <c r="K147" s="39"/>
    </row>
    <row r="148" spans="1:11">
      <c r="A148" s="86">
        <v>40968</v>
      </c>
      <c r="B148" s="83">
        <v>-8.5486642461657709</v>
      </c>
      <c r="C148" s="83">
        <v>0.12360360262138922</v>
      </c>
      <c r="D148" s="83">
        <v>-55.71695409976553</v>
      </c>
      <c r="E148" s="83">
        <v>0.29835895887490937</v>
      </c>
      <c r="F148" s="88">
        <v>16</v>
      </c>
      <c r="G148" s="4"/>
      <c r="H148" s="4"/>
      <c r="I148" s="38"/>
      <c r="J148" s="20"/>
      <c r="K148" s="39"/>
    </row>
    <row r="149" spans="1:11">
      <c r="A149" s="86">
        <v>40978</v>
      </c>
      <c r="B149" s="83">
        <v>-8.6038464753941426</v>
      </c>
      <c r="C149" s="83">
        <v>4.7519128602810962E-2</v>
      </c>
      <c r="D149" s="83">
        <v>-57.537856890671357</v>
      </c>
      <c r="E149" s="83">
        <v>0.50122529893904566</v>
      </c>
      <c r="F149" s="88">
        <v>18</v>
      </c>
      <c r="G149" s="4"/>
      <c r="H149" s="4"/>
      <c r="I149" s="38"/>
      <c r="J149" s="20"/>
      <c r="K149" s="39"/>
    </row>
    <row r="150" spans="1:11">
      <c r="A150" s="86">
        <v>41027</v>
      </c>
      <c r="B150" s="83">
        <v>-8.5911649643467296</v>
      </c>
      <c r="C150" s="83">
        <v>8.9803415515998408E-2</v>
      </c>
      <c r="D150" s="83">
        <v>-56.451291388513965</v>
      </c>
      <c r="E150" s="83">
        <v>0.42385591984431276</v>
      </c>
      <c r="F150" s="88">
        <v>17</v>
      </c>
      <c r="G150" s="4"/>
      <c r="H150" s="4"/>
      <c r="I150" s="38"/>
      <c r="J150" s="20"/>
      <c r="K150" s="39"/>
    </row>
    <row r="151" spans="1:11">
      <c r="A151" s="86">
        <v>41054</v>
      </c>
      <c r="B151" s="83">
        <v>-8.429105655987069</v>
      </c>
      <c r="C151" s="83">
        <v>4.9210756970489371E-2</v>
      </c>
      <c r="D151" s="83">
        <v>-54.94794113664129</v>
      </c>
      <c r="E151" s="83">
        <v>0.12214309772152425</v>
      </c>
      <c r="F151" s="88">
        <v>13</v>
      </c>
      <c r="G151" s="4"/>
      <c r="H151" s="4"/>
      <c r="I151" s="38"/>
      <c r="J151" s="20"/>
      <c r="K151" s="39"/>
    </row>
    <row r="152" spans="1:11">
      <c r="A152" s="86">
        <v>41128</v>
      </c>
      <c r="B152" s="83">
        <v>-8.2967714264237511</v>
      </c>
      <c r="C152" s="83">
        <v>0.1031087337381081</v>
      </c>
      <c r="D152" s="83">
        <v>-53.493510855294183</v>
      </c>
      <c r="E152" s="83">
        <v>0.22195540595519303</v>
      </c>
      <c r="F152" s="88">
        <v>14</v>
      </c>
      <c r="G152" s="4"/>
      <c r="H152" s="4"/>
      <c r="I152" s="38"/>
      <c r="J152" s="20"/>
      <c r="K152" s="39"/>
    </row>
    <row r="153" spans="1:11">
      <c r="A153" s="86">
        <v>41137</v>
      </c>
      <c r="B153" s="83">
        <v>-8.1897856238741387</v>
      </c>
      <c r="C153" s="83">
        <v>8.8353768004233529E-2</v>
      </c>
      <c r="D153" s="83">
        <v>-53.143816439800077</v>
      </c>
      <c r="E153" s="83">
        <v>0.11271259514512877</v>
      </c>
      <c r="F153" s="88">
        <v>14</v>
      </c>
      <c r="G153" s="45"/>
      <c r="H153" s="45"/>
      <c r="I153" s="46"/>
      <c r="J153" s="34"/>
      <c r="K153" s="47"/>
    </row>
    <row r="154" spans="1:11">
      <c r="A154" s="86">
        <v>41167</v>
      </c>
      <c r="B154" s="83">
        <v>-8.3118496790328802</v>
      </c>
      <c r="C154" s="83">
        <v>9.0728339320280557E-2</v>
      </c>
      <c r="D154" s="83">
        <v>-54.56620592146858</v>
      </c>
      <c r="E154" s="83">
        <v>0.49179948307451837</v>
      </c>
      <c r="F154" s="88">
        <v>15</v>
      </c>
      <c r="G154" s="45"/>
      <c r="H154" s="45"/>
      <c r="I154" s="46"/>
      <c r="J154" s="34"/>
      <c r="K154" s="47"/>
    </row>
    <row r="155" spans="1:11">
      <c r="A155" s="86">
        <v>41177</v>
      </c>
      <c r="B155" s="83">
        <v>-8.1617249957642972</v>
      </c>
      <c r="C155" s="83">
        <v>4.3088181911618111E-2</v>
      </c>
      <c r="D155" s="83">
        <v>-53.690646675471278</v>
      </c>
      <c r="E155" s="83">
        <v>0.23569876125846778</v>
      </c>
      <c r="F155" s="88">
        <v>7</v>
      </c>
      <c r="G155" s="45"/>
      <c r="H155" s="45"/>
      <c r="I155" s="46"/>
      <c r="J155" s="34"/>
      <c r="K155" s="47"/>
    </row>
    <row r="156" spans="1:11">
      <c r="A156" s="86">
        <v>41190</v>
      </c>
      <c r="B156" s="83">
        <v>-8.1347730775451712</v>
      </c>
      <c r="C156" s="83">
        <v>3.7426374619869827E-2</v>
      </c>
      <c r="D156" s="83">
        <v>-53.756662768670246</v>
      </c>
      <c r="E156" s="83">
        <v>0.26916707713998783</v>
      </c>
      <c r="F156" s="88">
        <v>6</v>
      </c>
      <c r="G156" s="45"/>
      <c r="H156" s="45"/>
      <c r="I156" s="46"/>
      <c r="J156" s="34"/>
      <c r="K156" s="47"/>
    </row>
    <row r="157" spans="1:11">
      <c r="A157" s="86">
        <v>41200</v>
      </c>
      <c r="B157" s="83">
        <v>-8.2980582226989821</v>
      </c>
      <c r="C157" s="83">
        <v>9.6901724005038103E-2</v>
      </c>
      <c r="D157" s="83">
        <v>-53.909006767858585</v>
      </c>
      <c r="E157" s="83">
        <v>1.191198732546596</v>
      </c>
      <c r="F157" s="84">
        <v>14</v>
      </c>
      <c r="G157" s="45"/>
      <c r="H157" s="45"/>
      <c r="I157" s="46"/>
      <c r="J157" s="34"/>
      <c r="K157" s="47"/>
    </row>
    <row r="158" spans="1:11">
      <c r="A158" s="86">
        <v>41203</v>
      </c>
      <c r="B158" s="83">
        <v>-8.1517211275949073</v>
      </c>
      <c r="C158" s="83">
        <v>0.11487833180737184</v>
      </c>
      <c r="D158" s="83">
        <v>-53.001556690103257</v>
      </c>
      <c r="E158" s="83">
        <v>0.86036100730169951</v>
      </c>
      <c r="F158" s="84">
        <v>15</v>
      </c>
      <c r="G158" s="45"/>
      <c r="H158" s="45"/>
      <c r="I158" s="46"/>
      <c r="J158" s="34"/>
      <c r="K158" s="47"/>
    </row>
    <row r="159" spans="1:11">
      <c r="A159" s="86">
        <v>41210</v>
      </c>
      <c r="B159" s="83">
        <v>-8.2871781848165913</v>
      </c>
      <c r="C159" s="83">
        <v>8.6101134818790045E-2</v>
      </c>
      <c r="D159" s="83">
        <v>-52.898323850343957</v>
      </c>
      <c r="E159" s="83">
        <v>0.70448741713620944</v>
      </c>
      <c r="F159" s="84">
        <v>15</v>
      </c>
      <c r="G159" s="45"/>
      <c r="H159" s="45"/>
      <c r="I159" s="46"/>
      <c r="J159" s="34"/>
      <c r="K159" s="47"/>
    </row>
    <row r="160" spans="1:11">
      <c r="A160" s="86">
        <v>41211</v>
      </c>
      <c r="B160" s="83">
        <v>-8.3675953654644726</v>
      </c>
      <c r="C160" s="83">
        <v>0.2180110585234708</v>
      </c>
      <c r="D160" s="83">
        <v>-56.122451633302404</v>
      </c>
      <c r="E160" s="83">
        <v>0.96571806639729751</v>
      </c>
      <c r="F160" s="84">
        <v>15</v>
      </c>
      <c r="G160" s="45"/>
      <c r="H160" s="45"/>
      <c r="I160" s="46"/>
      <c r="J160" s="34"/>
      <c r="K160" s="47"/>
    </row>
    <row r="161" spans="1:11">
      <c r="A161" s="86">
        <v>41213</v>
      </c>
      <c r="B161" s="83">
        <v>-8.306777034160568</v>
      </c>
      <c r="C161" s="83">
        <v>1.9476182926334119E-2</v>
      </c>
      <c r="D161" s="83">
        <v>-53.495217789532511</v>
      </c>
      <c r="E161" s="83">
        <v>0.21410104636148619</v>
      </c>
      <c r="F161" s="84"/>
      <c r="G161" s="45"/>
      <c r="H161" s="45"/>
      <c r="I161" s="46"/>
      <c r="J161" s="34"/>
      <c r="K161" s="47"/>
    </row>
    <row r="162" spans="1:11">
      <c r="A162" s="86">
        <v>41215</v>
      </c>
      <c r="B162" s="83">
        <v>-8.0330676848941991</v>
      </c>
      <c r="C162" s="83">
        <v>6.5678271197084886E-2</v>
      </c>
      <c r="D162" s="83">
        <v>-52.763726240867605</v>
      </c>
      <c r="E162" s="83">
        <v>0.36371244841449613</v>
      </c>
      <c r="F162" s="84">
        <v>20</v>
      </c>
    </row>
    <row r="163" spans="1:11">
      <c r="A163" s="86">
        <v>41217</v>
      </c>
      <c r="B163" s="83">
        <v>-8.2261973100662846</v>
      </c>
      <c r="C163" s="83">
        <v>5.8282360750968182E-2</v>
      </c>
      <c r="D163" s="83">
        <v>-52.243140633144286</v>
      </c>
      <c r="E163" s="83">
        <v>0.2591076276265159</v>
      </c>
      <c r="F163" s="84">
        <v>17</v>
      </c>
    </row>
    <row r="164" spans="1:11">
      <c r="A164" s="86">
        <v>41222</v>
      </c>
      <c r="B164" s="83">
        <v>-8.1801820556619145</v>
      </c>
      <c r="C164" s="83">
        <v>5.5069646928925603E-2</v>
      </c>
      <c r="D164" s="83">
        <v>-51.679463621018414</v>
      </c>
      <c r="E164" s="83">
        <v>0.41028336506398844</v>
      </c>
      <c r="F164" s="84">
        <v>18</v>
      </c>
    </row>
    <row r="165" spans="1:11">
      <c r="A165" s="86">
        <v>41223</v>
      </c>
      <c r="B165" s="83">
        <v>-8.0545952737558029</v>
      </c>
      <c r="C165" s="83">
        <v>0.14981473453023558</v>
      </c>
      <c r="D165" s="83">
        <v>-50.842871814356336</v>
      </c>
      <c r="E165" s="83">
        <v>0.54052938459413336</v>
      </c>
      <c r="F165" s="84">
        <v>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F5" sqref="F5:F40"/>
    </sheetView>
  </sheetViews>
  <sheetFormatPr baseColWidth="10" defaultRowHeight="15" x14ac:dyDescent="0"/>
  <cols>
    <col min="1" max="1" width="14.6640625" bestFit="1" customWidth="1"/>
    <col min="2" max="2" width="13.83203125" bestFit="1" customWidth="1"/>
    <col min="3" max="3" width="23" bestFit="1" customWidth="1"/>
    <col min="4" max="4" width="12.33203125" customWidth="1"/>
    <col min="5" max="5" width="13.83203125" bestFit="1" customWidth="1"/>
    <col min="11" max="11" width="10.83203125" style="6"/>
    <col min="14" max="14" width="10.83203125" style="4"/>
  </cols>
  <sheetData>
    <row r="1" spans="1:15" ht="20">
      <c r="A1" s="70" t="s">
        <v>142</v>
      </c>
      <c r="H1" s="1"/>
      <c r="L1" s="7"/>
      <c r="M1" s="23"/>
      <c r="N1" s="24"/>
    </row>
    <row r="2" spans="1:15">
      <c r="A2" t="s">
        <v>0</v>
      </c>
      <c r="L2" s="7"/>
      <c r="M2" s="23"/>
      <c r="N2" s="24"/>
    </row>
    <row r="3" spans="1:15">
      <c r="L3" s="7"/>
      <c r="M3" s="23"/>
      <c r="N3" s="24"/>
      <c r="O3" s="24"/>
    </row>
    <row r="4" spans="1:15">
      <c r="A4" s="1" t="s">
        <v>6</v>
      </c>
      <c r="B4" s="1" t="s">
        <v>7</v>
      </c>
      <c r="C4" s="1" t="s">
        <v>140</v>
      </c>
      <c r="D4" s="1" t="s">
        <v>141</v>
      </c>
      <c r="E4" s="1" t="s">
        <v>4</v>
      </c>
      <c r="F4" s="1" t="s">
        <v>1</v>
      </c>
      <c r="G4" s="1" t="s">
        <v>2</v>
      </c>
      <c r="H4" s="1" t="s">
        <v>3</v>
      </c>
      <c r="I4" s="1" t="s">
        <v>2</v>
      </c>
      <c r="J4" s="1" t="s">
        <v>71</v>
      </c>
      <c r="K4" s="69" t="s">
        <v>72</v>
      </c>
      <c r="L4" s="7"/>
      <c r="M4" s="23"/>
      <c r="N4" s="24"/>
    </row>
    <row r="5" spans="1:15">
      <c r="A5" s="17">
        <v>39663</v>
      </c>
      <c r="B5" t="s">
        <v>9</v>
      </c>
      <c r="C5" t="s">
        <v>24</v>
      </c>
      <c r="D5" t="s">
        <v>23</v>
      </c>
      <c r="E5">
        <v>0.37</v>
      </c>
      <c r="F5" s="4">
        <v>-8.0089528756702464</v>
      </c>
      <c r="G5" s="4">
        <v>7.3376724388718034E-2</v>
      </c>
      <c r="H5" s="4">
        <v>-50.55597590279217</v>
      </c>
      <c r="I5" s="4">
        <v>0.28027353536369298</v>
      </c>
      <c r="J5" s="11" t="s">
        <v>73</v>
      </c>
      <c r="K5" s="21">
        <v>3</v>
      </c>
      <c r="M5" s="23"/>
      <c r="N5" s="24"/>
    </row>
    <row r="6" spans="1:15">
      <c r="A6" s="17">
        <v>39682</v>
      </c>
      <c r="B6" t="s">
        <v>151</v>
      </c>
      <c r="C6" t="s">
        <v>127</v>
      </c>
      <c r="D6" t="s">
        <v>20</v>
      </c>
      <c r="E6" s="4">
        <f>1/(29/60)</f>
        <v>2.0689655172413794</v>
      </c>
      <c r="F6" s="4">
        <v>-8.3875192874026556</v>
      </c>
      <c r="G6" s="4">
        <v>2.9083351476449991E-2</v>
      </c>
      <c r="H6" s="4">
        <v>-53.785990931631865</v>
      </c>
      <c r="I6" s="4">
        <v>0.53111282332975562</v>
      </c>
      <c r="J6" s="11"/>
      <c r="K6" s="21"/>
      <c r="M6" s="23"/>
      <c r="N6" s="24"/>
    </row>
    <row r="7" spans="1:15">
      <c r="A7" s="17">
        <v>39682</v>
      </c>
      <c r="B7" t="s">
        <v>151</v>
      </c>
      <c r="C7" t="s">
        <v>128</v>
      </c>
      <c r="D7" t="s">
        <v>20</v>
      </c>
      <c r="E7" s="4">
        <f>1/(35/60)</f>
        <v>1.7142857142857142</v>
      </c>
      <c r="F7" s="4">
        <v>-8.0738238371127142</v>
      </c>
      <c r="G7" s="4">
        <v>4.0786303901819511E-2</v>
      </c>
      <c r="H7" s="4">
        <v>-51.789940003545929</v>
      </c>
      <c r="I7" s="4">
        <v>0.11650185705985767</v>
      </c>
      <c r="J7" s="11"/>
      <c r="K7" s="21"/>
      <c r="M7" s="23"/>
      <c r="N7" s="24"/>
    </row>
    <row r="8" spans="1:15">
      <c r="A8" s="17">
        <v>39682</v>
      </c>
      <c r="B8" t="s">
        <v>151</v>
      </c>
      <c r="C8" t="s">
        <v>154</v>
      </c>
      <c r="D8" t="s">
        <v>20</v>
      </c>
      <c r="E8">
        <v>10</v>
      </c>
      <c r="F8" s="4">
        <v>-8.2676135777462996</v>
      </c>
      <c r="G8" s="4">
        <v>5.3363354166546091E-2</v>
      </c>
      <c r="H8" s="4">
        <v>-53.969433116395201</v>
      </c>
      <c r="I8" s="4">
        <v>0.39541866357426458</v>
      </c>
      <c r="J8" s="11"/>
      <c r="K8" s="21"/>
      <c r="M8" s="23"/>
      <c r="N8" s="24"/>
    </row>
    <row r="9" spans="1:15">
      <c r="A9" s="17">
        <v>39675</v>
      </c>
      <c r="B9" t="s">
        <v>155</v>
      </c>
      <c r="C9" t="s">
        <v>127</v>
      </c>
      <c r="D9" t="s">
        <v>20</v>
      </c>
      <c r="E9">
        <v>18</v>
      </c>
      <c r="F9" s="4">
        <v>-8.6110412110158734</v>
      </c>
      <c r="G9" s="4">
        <v>4.8697023581983065E-2</v>
      </c>
      <c r="H9" s="4">
        <v>-56.169724392386328</v>
      </c>
      <c r="I9" s="4">
        <v>0.31672839122211699</v>
      </c>
      <c r="J9" s="11"/>
      <c r="K9" s="21"/>
      <c r="M9" s="23"/>
      <c r="N9" s="24"/>
    </row>
    <row r="10" spans="1:15">
      <c r="A10" s="17">
        <v>39675</v>
      </c>
      <c r="B10" t="s">
        <v>155</v>
      </c>
      <c r="C10" t="s">
        <v>128</v>
      </c>
      <c r="D10" t="s">
        <v>20</v>
      </c>
      <c r="E10">
        <v>80</v>
      </c>
      <c r="F10" s="4">
        <v>-8.4860280115401281</v>
      </c>
      <c r="G10" s="4">
        <v>7.0028597893080538E-2</v>
      </c>
      <c r="H10" s="4">
        <v>-55.060340343040771</v>
      </c>
      <c r="I10" s="4">
        <v>0.37852749446994211</v>
      </c>
      <c r="J10" s="11"/>
      <c r="K10" s="21"/>
      <c r="M10" s="23"/>
      <c r="N10" s="24"/>
    </row>
    <row r="11" spans="1:15">
      <c r="A11" s="17">
        <v>39675</v>
      </c>
      <c r="B11" t="s">
        <v>155</v>
      </c>
      <c r="C11" t="s">
        <v>103</v>
      </c>
      <c r="D11" t="s">
        <v>20</v>
      </c>
      <c r="E11" s="25" t="s">
        <v>157</v>
      </c>
      <c r="F11" s="4">
        <v>-8.2402712473083675</v>
      </c>
      <c r="G11" s="4">
        <v>9.6258084672933453E-2</v>
      </c>
      <c r="H11" s="4">
        <v>-52.981767071591314</v>
      </c>
      <c r="I11" s="4">
        <v>0.18542242629388631</v>
      </c>
      <c r="J11" s="11"/>
      <c r="K11" s="21"/>
      <c r="M11" s="23"/>
      <c r="N11" s="24"/>
    </row>
    <row r="12" spans="1:15">
      <c r="A12" s="17">
        <v>39674</v>
      </c>
      <c r="B12" t="s">
        <v>12</v>
      </c>
      <c r="C12" t="s">
        <v>26</v>
      </c>
      <c r="D12" t="s">
        <v>143</v>
      </c>
      <c r="E12">
        <v>0.27</v>
      </c>
      <c r="F12" s="4">
        <v>-7.9946599081504415</v>
      </c>
      <c r="G12" s="4">
        <v>3.8664176456085879E-2</v>
      </c>
      <c r="H12" s="4">
        <v>-51.83898512558099</v>
      </c>
      <c r="I12" s="4">
        <v>0.40058709409216992</v>
      </c>
      <c r="J12" s="11"/>
      <c r="K12" s="21"/>
      <c r="M12" s="23"/>
      <c r="N12" s="24"/>
    </row>
    <row r="13" spans="1:15">
      <c r="A13" s="17">
        <v>39674</v>
      </c>
      <c r="B13" t="s">
        <v>12</v>
      </c>
      <c r="C13" t="s">
        <v>48</v>
      </c>
      <c r="D13" t="s">
        <v>143</v>
      </c>
      <c r="E13">
        <v>1.74</v>
      </c>
      <c r="F13" s="4">
        <v>-8.9055763673584138</v>
      </c>
      <c r="G13" s="4">
        <v>7.3245807852720238E-2</v>
      </c>
      <c r="H13" s="4">
        <v>-56.867613540277979</v>
      </c>
      <c r="I13" s="4">
        <v>0.23044675923308341</v>
      </c>
      <c r="J13" s="11"/>
      <c r="K13" s="21"/>
      <c r="M13" s="23"/>
      <c r="N13" s="24"/>
    </row>
    <row r="14" spans="1:15">
      <c r="A14" s="17">
        <v>39674</v>
      </c>
      <c r="B14" t="s">
        <v>12</v>
      </c>
      <c r="C14" t="s">
        <v>127</v>
      </c>
      <c r="D14" t="s">
        <v>20</v>
      </c>
      <c r="E14">
        <v>20</v>
      </c>
      <c r="F14" s="4">
        <v>-8.7785094538285335</v>
      </c>
      <c r="G14" s="4">
        <v>9.9890421789872452E-2</v>
      </c>
      <c r="H14" s="4">
        <v>-56.997892951543434</v>
      </c>
      <c r="I14" s="4">
        <v>0.19109870037430798</v>
      </c>
      <c r="J14" s="11"/>
      <c r="K14" s="21"/>
      <c r="M14" s="23"/>
      <c r="N14" s="24"/>
    </row>
    <row r="15" spans="1:15">
      <c r="A15" s="17">
        <v>39674</v>
      </c>
      <c r="B15" t="s">
        <v>12</v>
      </c>
      <c r="C15" t="s">
        <v>107</v>
      </c>
      <c r="D15" t="s">
        <v>20</v>
      </c>
      <c r="E15">
        <v>80</v>
      </c>
      <c r="F15" s="4">
        <v>-8.7367415986584778</v>
      </c>
      <c r="G15" s="4">
        <v>4.1559770124861235E-2</v>
      </c>
      <c r="H15" s="4">
        <v>-56.274593731157132</v>
      </c>
      <c r="I15" s="4">
        <v>0.47728313469753064</v>
      </c>
      <c r="J15" s="11"/>
      <c r="K15" s="21"/>
      <c r="M15" s="23"/>
      <c r="N15" s="24"/>
    </row>
    <row r="16" spans="1:15">
      <c r="A16" s="17">
        <v>39674</v>
      </c>
      <c r="B16" t="s">
        <v>12</v>
      </c>
      <c r="C16" t="s">
        <v>154</v>
      </c>
      <c r="D16" t="s">
        <v>20</v>
      </c>
      <c r="E16">
        <v>17</v>
      </c>
      <c r="F16" s="4">
        <v>-8.4754840073403592</v>
      </c>
      <c r="G16" s="4">
        <v>5.6185448428795977E-2</v>
      </c>
      <c r="H16" s="4">
        <v>-54.675850047740155</v>
      </c>
      <c r="I16" s="4">
        <v>0.43362775392300862</v>
      </c>
      <c r="J16" s="11"/>
      <c r="K16" s="21"/>
      <c r="M16" s="23"/>
      <c r="N16" s="24"/>
    </row>
    <row r="17" spans="1:14">
      <c r="A17" s="17">
        <v>39677</v>
      </c>
      <c r="B17" t="s">
        <v>88</v>
      </c>
      <c r="C17" t="s">
        <v>148</v>
      </c>
      <c r="D17" t="s">
        <v>144</v>
      </c>
      <c r="E17">
        <v>0.53</v>
      </c>
      <c r="F17" s="4">
        <v>-7.8605149646719461</v>
      </c>
      <c r="G17" s="4">
        <v>0.12603683108196939</v>
      </c>
      <c r="H17" s="4">
        <v>-49.716574100197334</v>
      </c>
      <c r="I17" s="4">
        <v>0.41612123290937481</v>
      </c>
      <c r="J17" s="11"/>
      <c r="K17" s="21"/>
      <c r="M17" s="23"/>
      <c r="N17" s="24"/>
    </row>
    <row r="18" spans="1:14">
      <c r="A18" s="17">
        <v>39675</v>
      </c>
      <c r="B18" t="s">
        <v>88</v>
      </c>
      <c r="C18" t="s">
        <v>145</v>
      </c>
      <c r="D18" t="s">
        <v>143</v>
      </c>
      <c r="E18">
        <v>0.28000000000000003</v>
      </c>
      <c r="F18" s="4">
        <v>-7.8636207871101087</v>
      </c>
      <c r="G18" s="4">
        <v>6.9751507180361369E-2</v>
      </c>
      <c r="H18" s="4">
        <v>-51.449891138134333</v>
      </c>
      <c r="I18" s="4">
        <v>0.35990721851846458</v>
      </c>
      <c r="J18" s="11"/>
      <c r="K18" s="21"/>
      <c r="M18" s="23"/>
      <c r="N18" s="24"/>
    </row>
    <row r="19" spans="1:14">
      <c r="A19" s="17">
        <v>39662</v>
      </c>
      <c r="B19" t="s">
        <v>88</v>
      </c>
      <c r="C19" t="s">
        <v>124</v>
      </c>
      <c r="D19" t="s">
        <v>23</v>
      </c>
      <c r="E19" s="4">
        <v>12.708333333333334</v>
      </c>
      <c r="F19" s="4">
        <v>-8.2906374864626979</v>
      </c>
      <c r="G19" s="4">
        <v>7.2586916606811075E-2</v>
      </c>
      <c r="H19" s="4">
        <v>-52.925459961108494</v>
      </c>
      <c r="I19" s="4">
        <v>0.32314053076108284</v>
      </c>
      <c r="J19" s="11" t="s">
        <v>73</v>
      </c>
      <c r="K19" s="21">
        <v>12</v>
      </c>
      <c r="M19" s="23"/>
      <c r="N19" s="24"/>
    </row>
    <row r="20" spans="1:14">
      <c r="A20" s="17">
        <v>39673</v>
      </c>
      <c r="B20" t="s">
        <v>88</v>
      </c>
      <c r="C20" t="s">
        <v>127</v>
      </c>
      <c r="D20" t="s">
        <v>20</v>
      </c>
      <c r="E20">
        <v>2.11</v>
      </c>
      <c r="F20" s="4">
        <v>-7.8222791452257363</v>
      </c>
      <c r="G20" s="4">
        <v>3.788713277393492E-2</v>
      </c>
      <c r="H20" s="4">
        <v>-49.871061512174634</v>
      </c>
      <c r="I20" s="4">
        <v>0.35720182484307084</v>
      </c>
      <c r="J20" s="11"/>
      <c r="K20" s="21"/>
      <c r="M20" s="23"/>
      <c r="N20" s="24"/>
    </row>
    <row r="21" spans="1:14">
      <c r="A21" s="17">
        <v>39673</v>
      </c>
      <c r="B21" t="s">
        <v>88</v>
      </c>
      <c r="C21" t="s">
        <v>107</v>
      </c>
      <c r="D21" t="s">
        <v>20</v>
      </c>
      <c r="E21">
        <v>6</v>
      </c>
      <c r="F21" s="4">
        <v>-8.1708085381066144</v>
      </c>
      <c r="G21" s="4">
        <v>8.5842446012981119E-2</v>
      </c>
      <c r="H21" s="4">
        <v>-52.753474852099778</v>
      </c>
      <c r="I21" s="4">
        <v>0.33447462809608597</v>
      </c>
      <c r="J21" s="11"/>
      <c r="K21" s="21"/>
      <c r="M21" s="23"/>
      <c r="N21" s="24"/>
    </row>
    <row r="22" spans="1:14">
      <c r="A22" s="17">
        <v>39673</v>
      </c>
      <c r="B22" t="s">
        <v>88</v>
      </c>
      <c r="C22" t="s">
        <v>128</v>
      </c>
      <c r="D22" t="s">
        <v>20</v>
      </c>
      <c r="E22">
        <v>3</v>
      </c>
      <c r="F22" s="4">
        <v>-8.4444345651997708</v>
      </c>
      <c r="G22" s="4">
        <v>9.2800059862825343E-2</v>
      </c>
      <c r="H22" s="4">
        <v>-53.493820253624847</v>
      </c>
      <c r="I22" s="4">
        <v>0.44997896542064986</v>
      </c>
      <c r="J22" s="11"/>
      <c r="K22" s="21"/>
      <c r="M22" s="23"/>
      <c r="N22" s="24"/>
    </row>
    <row r="23" spans="1:14">
      <c r="A23" s="17">
        <v>39673</v>
      </c>
      <c r="B23" t="s">
        <v>88</v>
      </c>
      <c r="C23" t="s">
        <v>154</v>
      </c>
      <c r="D23" t="s">
        <v>20</v>
      </c>
      <c r="E23">
        <v>11</v>
      </c>
      <c r="F23" s="4">
        <v>-8.5883686986068586</v>
      </c>
      <c r="G23" s="4">
        <v>3.7246350963810314E-2</v>
      </c>
      <c r="H23" s="4">
        <v>-55.865618618110538</v>
      </c>
      <c r="I23" s="4">
        <v>0.44162258855607961</v>
      </c>
      <c r="J23" s="11"/>
      <c r="K23" s="21"/>
      <c r="M23" s="23"/>
      <c r="N23" s="24"/>
    </row>
    <row r="24" spans="1:14">
      <c r="A24" s="17">
        <v>39673</v>
      </c>
      <c r="B24" t="s">
        <v>88</v>
      </c>
      <c r="C24" t="s">
        <v>103</v>
      </c>
      <c r="D24" t="s">
        <v>20</v>
      </c>
      <c r="E24">
        <v>8</v>
      </c>
      <c r="F24" s="4">
        <v>-8.033898466329255</v>
      </c>
      <c r="G24" s="4">
        <v>1.6899073826066487E-2</v>
      </c>
      <c r="H24" s="4">
        <v>-50.759636820964893</v>
      </c>
      <c r="I24" s="4">
        <v>0.25061100962064881</v>
      </c>
      <c r="J24" s="11"/>
      <c r="K24" s="21"/>
      <c r="M24" s="23"/>
      <c r="N24" s="24"/>
    </row>
    <row r="25" spans="1:14">
      <c r="A25" s="17">
        <v>39673</v>
      </c>
      <c r="B25" t="s">
        <v>88</v>
      </c>
      <c r="C25" t="s">
        <v>156</v>
      </c>
      <c r="D25" t="s">
        <v>20</v>
      </c>
      <c r="E25">
        <v>72</v>
      </c>
      <c r="F25" s="4">
        <v>-8.3189668504027967</v>
      </c>
      <c r="G25" s="4">
        <v>4.3725321890658801E-2</v>
      </c>
      <c r="H25" s="4">
        <v>-53.752130493137223</v>
      </c>
      <c r="I25" s="4">
        <v>0.12707722269521343</v>
      </c>
      <c r="J25" s="11"/>
      <c r="K25" s="21"/>
      <c r="M25" s="23"/>
      <c r="N25" s="24"/>
    </row>
    <row r="26" spans="1:14">
      <c r="A26" s="17">
        <v>39664</v>
      </c>
      <c r="B26" t="s">
        <v>14</v>
      </c>
      <c r="C26" t="s">
        <v>152</v>
      </c>
      <c r="D26" t="s">
        <v>23</v>
      </c>
      <c r="E26" s="4">
        <v>10.333333333333334</v>
      </c>
      <c r="F26" s="4">
        <v>-8.9329052243553306</v>
      </c>
      <c r="G26" s="4">
        <v>7.2976229953336372E-2</v>
      </c>
      <c r="H26" s="4">
        <v>-58.202059791401872</v>
      </c>
      <c r="I26" s="4">
        <v>0.1770092541945977</v>
      </c>
      <c r="J26" s="11" t="s">
        <v>73</v>
      </c>
      <c r="K26" s="21">
        <v>3</v>
      </c>
      <c r="M26" s="23"/>
      <c r="N26" s="24"/>
    </row>
    <row r="27" spans="1:14">
      <c r="A27" s="17">
        <v>39663</v>
      </c>
      <c r="B27" t="s">
        <v>14</v>
      </c>
      <c r="C27" t="s">
        <v>147</v>
      </c>
      <c r="D27" t="s">
        <v>23</v>
      </c>
      <c r="E27" s="4">
        <v>0.46193548387096772</v>
      </c>
      <c r="F27" s="4">
        <v>-8.5404876000916197</v>
      </c>
      <c r="G27" s="4">
        <v>0.11320486582358967</v>
      </c>
      <c r="H27" s="4">
        <v>-54.755611784344097</v>
      </c>
      <c r="I27" s="4">
        <v>0.70171886652204107</v>
      </c>
      <c r="J27" s="11" t="s">
        <v>73</v>
      </c>
      <c r="K27" s="21">
        <v>2</v>
      </c>
      <c r="M27" s="23"/>
      <c r="N27" s="24"/>
    </row>
    <row r="28" spans="1:14">
      <c r="A28" s="17">
        <v>39664</v>
      </c>
      <c r="B28" t="s">
        <v>14</v>
      </c>
      <c r="C28" t="s">
        <v>49</v>
      </c>
      <c r="D28" t="s">
        <v>143</v>
      </c>
      <c r="E28">
        <v>0.15</v>
      </c>
      <c r="F28" s="4">
        <v>-8.1852531931849395</v>
      </c>
      <c r="G28" s="4">
        <v>6.1323880692718991E-2</v>
      </c>
      <c r="H28" s="4">
        <v>-51.662035371711838</v>
      </c>
      <c r="I28" s="4">
        <v>0.21904275862084066</v>
      </c>
      <c r="J28" s="11" t="s">
        <v>73</v>
      </c>
      <c r="K28" s="21">
        <v>2</v>
      </c>
      <c r="M28" s="23"/>
      <c r="N28" s="24"/>
    </row>
    <row r="29" spans="1:14">
      <c r="A29" s="17">
        <v>39664</v>
      </c>
      <c r="B29" t="s">
        <v>14</v>
      </c>
      <c r="C29" t="s">
        <v>55</v>
      </c>
      <c r="D29" t="s">
        <v>143</v>
      </c>
      <c r="E29" s="4">
        <f>1/22.9</f>
        <v>4.3668122270742363E-2</v>
      </c>
      <c r="F29" s="4">
        <v>-8.3389607615057013</v>
      </c>
      <c r="G29" s="4">
        <v>5.3986684189139295E-2</v>
      </c>
      <c r="H29" s="4">
        <v>-53.348812371769583</v>
      </c>
      <c r="I29" s="4">
        <v>0.28778380190765601</v>
      </c>
      <c r="J29" s="36" t="s">
        <v>73</v>
      </c>
      <c r="K29" s="37">
        <v>2</v>
      </c>
      <c r="M29" s="23"/>
      <c r="N29" s="24"/>
    </row>
    <row r="30" spans="1:14">
      <c r="A30" s="17">
        <v>39664</v>
      </c>
      <c r="B30" t="s">
        <v>14</v>
      </c>
      <c r="C30" t="s">
        <v>56</v>
      </c>
      <c r="D30" t="s">
        <v>143</v>
      </c>
      <c r="E30">
        <v>0.25</v>
      </c>
      <c r="F30" s="4">
        <v>-8.3796375141564852</v>
      </c>
      <c r="G30" s="4">
        <v>4.0817987060239175E-2</v>
      </c>
      <c r="H30" s="4">
        <v>-53.57243357668429</v>
      </c>
      <c r="I30" s="4">
        <v>0.3641911208891494</v>
      </c>
      <c r="J30" s="36" t="s">
        <v>73</v>
      </c>
      <c r="K30" s="37">
        <v>2</v>
      </c>
      <c r="M30" s="23"/>
      <c r="N30" s="24"/>
    </row>
    <row r="31" spans="1:14">
      <c r="A31" s="17">
        <v>39663</v>
      </c>
      <c r="B31" t="s">
        <v>14</v>
      </c>
      <c r="C31" t="s">
        <v>153</v>
      </c>
      <c r="D31" t="s">
        <v>23</v>
      </c>
      <c r="E31">
        <v>10</v>
      </c>
      <c r="F31" s="4">
        <v>-8.9870946814515307</v>
      </c>
      <c r="G31" s="4">
        <v>4.1788579617030974E-2</v>
      </c>
      <c r="H31" s="4">
        <v>-59.054607749567175</v>
      </c>
      <c r="I31" s="4">
        <v>0.1896089468218575</v>
      </c>
      <c r="J31" s="36" t="s">
        <v>73</v>
      </c>
      <c r="K31" s="37">
        <v>2</v>
      </c>
      <c r="M31" s="23"/>
      <c r="N31" s="24"/>
    </row>
    <row r="32" spans="1:14">
      <c r="A32" s="17">
        <v>39680</v>
      </c>
      <c r="B32" t="s">
        <v>14</v>
      </c>
      <c r="C32" t="s">
        <v>127</v>
      </c>
      <c r="D32" t="s">
        <v>20</v>
      </c>
      <c r="E32">
        <v>2</v>
      </c>
      <c r="F32" s="4">
        <v>-8.5559086790219823</v>
      </c>
      <c r="G32" s="4">
        <v>0.12468117294979178</v>
      </c>
      <c r="H32" s="4">
        <v>-55.41321830279341</v>
      </c>
      <c r="I32" s="4">
        <v>0.34313985917674966</v>
      </c>
      <c r="J32" s="11"/>
      <c r="K32" s="21"/>
      <c r="M32" s="23"/>
      <c r="N32" s="24"/>
    </row>
    <row r="33" spans="1:14">
      <c r="A33" s="17">
        <v>39680</v>
      </c>
      <c r="B33" t="s">
        <v>14</v>
      </c>
      <c r="C33" t="s">
        <v>107</v>
      </c>
      <c r="D33" t="s">
        <v>20</v>
      </c>
      <c r="E33">
        <v>3</v>
      </c>
      <c r="F33" s="4">
        <v>-8.4293555922363197</v>
      </c>
      <c r="G33" s="4">
        <v>0.1151166477509927</v>
      </c>
      <c r="H33" s="4">
        <v>-54.111309333670889</v>
      </c>
      <c r="I33" s="4">
        <v>0.19953751180226889</v>
      </c>
      <c r="J33" s="11"/>
      <c r="K33" s="21"/>
      <c r="M33" s="23"/>
      <c r="N33" s="24"/>
    </row>
    <row r="34" spans="1:14">
      <c r="A34" s="17">
        <v>39680</v>
      </c>
      <c r="B34" t="s">
        <v>14</v>
      </c>
      <c r="C34" t="s">
        <v>128</v>
      </c>
      <c r="D34" t="s">
        <v>20</v>
      </c>
      <c r="E34">
        <v>31</v>
      </c>
      <c r="F34" s="4">
        <v>-8.9381541121152495</v>
      </c>
      <c r="G34" s="4">
        <v>0.10335501003404575</v>
      </c>
      <c r="H34" s="4">
        <v>-57.333736280849529</v>
      </c>
      <c r="I34" s="4">
        <v>0.75888770470060063</v>
      </c>
      <c r="J34" s="11"/>
      <c r="K34" s="21"/>
      <c r="M34" s="23"/>
      <c r="N34" s="24"/>
    </row>
    <row r="35" spans="1:14">
      <c r="A35" s="17">
        <v>39680</v>
      </c>
      <c r="B35" t="s">
        <v>14</v>
      </c>
      <c r="C35" t="s">
        <v>103</v>
      </c>
      <c r="D35" t="s">
        <v>20</v>
      </c>
      <c r="E35">
        <v>5</v>
      </c>
      <c r="F35" s="4">
        <v>-8.6769396010465716</v>
      </c>
      <c r="G35" s="4">
        <v>9.9362332108796234E-2</v>
      </c>
      <c r="H35" s="4">
        <v>-57.072871152568837</v>
      </c>
      <c r="I35" s="4">
        <v>0.38424622878881715</v>
      </c>
      <c r="J35" s="11"/>
      <c r="K35" s="21"/>
      <c r="M35" s="23"/>
      <c r="N35" s="24"/>
    </row>
    <row r="36" spans="1:14">
      <c r="A36" s="17">
        <v>39680</v>
      </c>
      <c r="B36" t="s">
        <v>14</v>
      </c>
      <c r="C36" t="s">
        <v>104</v>
      </c>
      <c r="D36" t="s">
        <v>20</v>
      </c>
      <c r="E36">
        <v>8</v>
      </c>
      <c r="F36" s="4">
        <v>-8.3010166371396679</v>
      </c>
      <c r="G36" s="4">
        <v>0.12708431943994203</v>
      </c>
      <c r="H36" s="4">
        <v>-52.666316733322255</v>
      </c>
      <c r="I36" s="4">
        <v>0.32717265733312834</v>
      </c>
      <c r="J36" s="11"/>
      <c r="K36" s="21"/>
      <c r="M36" s="23"/>
      <c r="N36" s="24"/>
    </row>
    <row r="37" spans="1:14">
      <c r="A37" s="17">
        <v>39663</v>
      </c>
      <c r="B37" t="s">
        <v>14</v>
      </c>
      <c r="C37" t="s">
        <v>146</v>
      </c>
      <c r="D37" t="s">
        <v>23</v>
      </c>
      <c r="E37" s="4">
        <v>0.43076923076923079</v>
      </c>
      <c r="F37" s="4">
        <v>-8.7263618619792034</v>
      </c>
      <c r="G37" s="4">
        <v>6.8049089966205636E-2</v>
      </c>
      <c r="H37" s="4">
        <v>-55.887340677463364</v>
      </c>
      <c r="I37" s="4">
        <v>0.25175847714993893</v>
      </c>
      <c r="J37" s="36" t="s">
        <v>73</v>
      </c>
      <c r="K37" s="37">
        <v>2</v>
      </c>
      <c r="M37" s="23"/>
      <c r="N37" s="24"/>
    </row>
    <row r="38" spans="1:14">
      <c r="A38" s="17">
        <v>39663</v>
      </c>
      <c r="B38" t="s">
        <v>14</v>
      </c>
      <c r="C38" t="s">
        <v>149</v>
      </c>
      <c r="D38" t="s">
        <v>23</v>
      </c>
      <c r="E38" s="4">
        <v>0.70641025641025645</v>
      </c>
      <c r="F38" s="4">
        <v>-8.455551096159434</v>
      </c>
      <c r="G38" s="4">
        <v>8.1353102075125763E-2</v>
      </c>
      <c r="H38" s="4">
        <v>-53.890789360972782</v>
      </c>
      <c r="I38" s="4">
        <v>0.37594920918113467</v>
      </c>
      <c r="J38" s="11" t="s">
        <v>73</v>
      </c>
      <c r="K38" s="21">
        <v>3</v>
      </c>
      <c r="M38" s="23"/>
      <c r="N38" s="24"/>
    </row>
    <row r="39" spans="1:14">
      <c r="A39" s="17">
        <v>39673</v>
      </c>
      <c r="B39" t="s">
        <v>150</v>
      </c>
      <c r="C39" t="s">
        <v>127</v>
      </c>
      <c r="D39" t="s">
        <v>20</v>
      </c>
      <c r="E39">
        <v>5</v>
      </c>
      <c r="F39" s="4">
        <v>-8.6343030044154947</v>
      </c>
      <c r="G39" s="4">
        <v>0.11139085723899431</v>
      </c>
      <c r="H39" s="4">
        <v>-56.347120372164021</v>
      </c>
      <c r="I39" s="4">
        <v>0.55622047323631951</v>
      </c>
      <c r="K39" s="21"/>
      <c r="M39" s="23"/>
      <c r="N39" s="24"/>
    </row>
    <row r="40" spans="1:14">
      <c r="A40" s="17">
        <v>39673</v>
      </c>
      <c r="B40" t="s">
        <v>150</v>
      </c>
      <c r="C40" t="s">
        <v>128</v>
      </c>
      <c r="D40" t="s">
        <v>20</v>
      </c>
      <c r="E40" s="25" t="s">
        <v>17</v>
      </c>
      <c r="F40" s="4">
        <v>-8.5860490427760059</v>
      </c>
      <c r="G40" s="4">
        <v>0.14333386575589635</v>
      </c>
      <c r="H40" s="4">
        <v>-55.612824912347669</v>
      </c>
      <c r="I40" s="4">
        <v>0.33856976463403643</v>
      </c>
      <c r="K40"/>
      <c r="M40" s="23"/>
      <c r="N40" s="24"/>
    </row>
    <row r="41" spans="1:14">
      <c r="A41" s="2"/>
      <c r="B41" s="3"/>
      <c r="C41" s="3"/>
      <c r="D41" s="3"/>
      <c r="E41" s="12"/>
      <c r="F41" s="4"/>
      <c r="G41" s="4"/>
      <c r="H41" s="4"/>
      <c r="I41" s="5"/>
      <c r="K41"/>
      <c r="M41" s="23"/>
      <c r="N41" s="24"/>
    </row>
    <row r="42" spans="1:14">
      <c r="A42" s="2"/>
      <c r="B42" s="3"/>
      <c r="C42" s="3"/>
      <c r="D42" s="3"/>
      <c r="E42" s="12"/>
      <c r="F42" s="4"/>
      <c r="G42" s="4"/>
      <c r="H42" s="4"/>
      <c r="I42" s="5"/>
      <c r="K42"/>
      <c r="M42" s="23"/>
      <c r="N42" s="24"/>
    </row>
    <row r="43" spans="1:14">
      <c r="A43" s="2"/>
      <c r="B43" s="3"/>
      <c r="C43" s="3"/>
      <c r="D43" s="3"/>
      <c r="E43" s="12"/>
      <c r="F43" s="4"/>
      <c r="G43" s="4"/>
      <c r="H43" s="4"/>
      <c r="I43" s="5"/>
      <c r="K43"/>
      <c r="M43" s="23"/>
      <c r="N43" s="24"/>
    </row>
    <row r="44" spans="1:14">
      <c r="A44" s="2"/>
      <c r="B44" s="3"/>
      <c r="C44" s="3"/>
      <c r="D44" s="3"/>
      <c r="E44" s="12"/>
      <c r="F44" s="4"/>
      <c r="G44" s="4"/>
      <c r="H44" s="4"/>
      <c r="I44" s="5"/>
      <c r="K44"/>
      <c r="M44" s="23"/>
      <c r="N44" s="24"/>
    </row>
    <row r="45" spans="1:14">
      <c r="A45" s="2"/>
      <c r="B45" s="3"/>
      <c r="C45" s="3"/>
      <c r="D45" s="3"/>
      <c r="E45" s="12"/>
      <c r="F45" s="4"/>
      <c r="G45" s="4"/>
      <c r="H45" s="4"/>
      <c r="I45" s="5"/>
      <c r="K45"/>
      <c r="M45" s="35"/>
      <c r="N45" s="24"/>
    </row>
    <row r="46" spans="1:14">
      <c r="A46" s="2"/>
      <c r="B46" s="3"/>
      <c r="C46" s="3"/>
      <c r="D46" s="3"/>
      <c r="E46" s="12"/>
      <c r="F46" s="4"/>
      <c r="G46" s="4"/>
      <c r="H46" s="4"/>
      <c r="I46" s="5"/>
      <c r="K46"/>
      <c r="M46" s="23"/>
    </row>
    <row r="47" spans="1:14">
      <c r="A47" s="2"/>
      <c r="B47" s="3"/>
      <c r="C47" s="3"/>
      <c r="D47" s="3"/>
      <c r="E47" s="14"/>
      <c r="F47" s="4"/>
      <c r="G47" s="4"/>
      <c r="H47" s="4"/>
      <c r="I47" s="5"/>
      <c r="K47"/>
      <c r="M47" s="23"/>
    </row>
    <row r="48" spans="1:14">
      <c r="A48" s="2"/>
      <c r="B48" s="3"/>
      <c r="C48" s="3"/>
      <c r="D48" s="3"/>
      <c r="E48" s="12"/>
      <c r="F48" s="4"/>
      <c r="G48" s="4"/>
      <c r="H48" s="4"/>
      <c r="I48" s="5"/>
      <c r="K48"/>
      <c r="M48" s="23"/>
    </row>
    <row r="49" spans="1:13">
      <c r="A49" s="2"/>
      <c r="B49" s="3"/>
      <c r="C49" s="3"/>
      <c r="D49" s="3"/>
      <c r="E49" s="12"/>
      <c r="F49" s="4"/>
      <c r="G49" s="4"/>
      <c r="H49" s="4"/>
      <c r="I49" s="5"/>
      <c r="K49"/>
      <c r="M49" s="23"/>
    </row>
    <row r="50" spans="1:13">
      <c r="A50" s="2"/>
      <c r="B50" s="3"/>
      <c r="C50" s="3"/>
      <c r="D50" s="3"/>
      <c r="E50" s="16"/>
      <c r="F50" s="4"/>
      <c r="G50" s="4"/>
      <c r="H50" s="4"/>
      <c r="I50" s="5"/>
      <c r="K50"/>
      <c r="M50" s="23"/>
    </row>
    <row r="51" spans="1:13">
      <c r="A51" s="2"/>
      <c r="B51" s="3"/>
      <c r="C51" s="3"/>
      <c r="D51" s="3"/>
      <c r="E51" s="12"/>
      <c r="F51" s="4"/>
      <c r="G51" s="4"/>
      <c r="H51" s="4"/>
      <c r="I51" s="5"/>
      <c r="K51"/>
      <c r="M51" s="23"/>
    </row>
    <row r="52" spans="1:13">
      <c r="A52" s="2"/>
      <c r="B52" s="3"/>
      <c r="C52" s="3"/>
      <c r="D52" s="3"/>
      <c r="E52" s="13"/>
      <c r="F52" s="4"/>
      <c r="G52" s="4"/>
      <c r="H52" s="4"/>
      <c r="I52" s="5"/>
      <c r="J52" s="7"/>
      <c r="K52"/>
      <c r="M52" s="23"/>
    </row>
    <row r="53" spans="1:13">
      <c r="A53" s="2"/>
      <c r="B53" s="3"/>
      <c r="C53" s="3"/>
      <c r="D53" s="3"/>
      <c r="E53" s="13"/>
      <c r="F53" s="4"/>
      <c r="G53" s="4"/>
      <c r="H53" s="4"/>
      <c r="I53" s="5"/>
      <c r="J53" s="6"/>
      <c r="K53"/>
    </row>
    <row r="54" spans="1:13">
      <c r="J54" s="6"/>
      <c r="K54"/>
    </row>
    <row r="55" spans="1:13">
      <c r="J55" s="6"/>
      <c r="K55"/>
    </row>
    <row r="57" spans="1:13">
      <c r="K57" s="7"/>
    </row>
  </sheetData>
  <sortState ref="N1:N72">
    <sortCondition ref="N1:N7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workbookViewId="0">
      <selection activeCell="F5" sqref="F5:F58"/>
    </sheetView>
  </sheetViews>
  <sheetFormatPr baseColWidth="10" defaultRowHeight="15" x14ac:dyDescent="0"/>
  <cols>
    <col min="1" max="1" width="14.6640625" bestFit="1" customWidth="1"/>
    <col min="2" max="2" width="13.83203125" bestFit="1" customWidth="1"/>
    <col min="3" max="4" width="12.33203125" customWidth="1"/>
    <col min="5" max="5" width="13.83203125" bestFit="1" customWidth="1"/>
    <col min="11" max="11" width="10.83203125" style="6"/>
  </cols>
  <sheetData>
    <row r="1" spans="1:13" ht="20">
      <c r="A1" s="70" t="s">
        <v>75</v>
      </c>
      <c r="H1" s="1"/>
      <c r="L1" s="7"/>
      <c r="M1" s="24"/>
    </row>
    <row r="2" spans="1:13">
      <c r="A2" t="s">
        <v>0</v>
      </c>
      <c r="L2" s="7"/>
      <c r="M2" s="24"/>
    </row>
    <row r="3" spans="1:13">
      <c r="L3" s="7"/>
      <c r="M3" s="24"/>
    </row>
    <row r="4" spans="1:13">
      <c r="A4" s="1" t="s">
        <v>6</v>
      </c>
      <c r="B4" s="1" t="s">
        <v>7</v>
      </c>
      <c r="C4" s="1" t="s">
        <v>140</v>
      </c>
      <c r="D4" s="1" t="s">
        <v>141</v>
      </c>
      <c r="E4" s="1" t="s">
        <v>4</v>
      </c>
      <c r="F4" s="1" t="s">
        <v>1</v>
      </c>
      <c r="G4" s="1" t="s">
        <v>2</v>
      </c>
      <c r="H4" s="1" t="s">
        <v>3</v>
      </c>
      <c r="I4" s="1" t="s">
        <v>2</v>
      </c>
      <c r="J4" s="1" t="s">
        <v>71</v>
      </c>
      <c r="K4" s="69" t="s">
        <v>72</v>
      </c>
      <c r="L4" s="7"/>
      <c r="M4" s="24"/>
    </row>
    <row r="5" spans="1:13">
      <c r="A5" s="17">
        <v>40243</v>
      </c>
      <c r="B5" t="s">
        <v>76</v>
      </c>
      <c r="C5" t="s">
        <v>91</v>
      </c>
      <c r="D5" t="s">
        <v>92</v>
      </c>
      <c r="E5" s="25">
        <v>18</v>
      </c>
      <c r="F5" s="7">
        <v>-7.74845422266832</v>
      </c>
      <c r="G5" s="7">
        <v>0.11692464381461389</v>
      </c>
      <c r="H5" s="7">
        <v>-47.327762884776241</v>
      </c>
      <c r="I5" s="7">
        <v>0.9455402783764969</v>
      </c>
      <c r="K5" s="7"/>
      <c r="L5" s="7"/>
      <c r="M5" s="24"/>
    </row>
    <row r="6" spans="1:13">
      <c r="A6" s="17">
        <v>40240</v>
      </c>
      <c r="B6" t="s">
        <v>8</v>
      </c>
      <c r="C6" t="s">
        <v>93</v>
      </c>
      <c r="D6" t="s">
        <v>33</v>
      </c>
      <c r="E6" s="25">
        <v>8</v>
      </c>
      <c r="F6" s="7">
        <v>-6.9376858882901038</v>
      </c>
      <c r="G6" s="7">
        <v>0.21552486955094938</v>
      </c>
      <c r="H6" s="7">
        <v>-41.042099250595427</v>
      </c>
      <c r="I6" s="7">
        <v>0.55123777500723115</v>
      </c>
      <c r="K6" s="7"/>
      <c r="L6" s="22"/>
      <c r="M6" s="24"/>
    </row>
    <row r="7" spans="1:13">
      <c r="A7" s="17">
        <v>40240</v>
      </c>
      <c r="B7" t="s">
        <v>8</v>
      </c>
      <c r="C7" t="s">
        <v>94</v>
      </c>
      <c r="D7" t="s">
        <v>22</v>
      </c>
      <c r="E7" s="25">
        <f>60/25</f>
        <v>2.4</v>
      </c>
      <c r="F7" s="7">
        <v>-7.113930265211148</v>
      </c>
      <c r="G7" s="7">
        <v>8.3991269021917253E-2</v>
      </c>
      <c r="H7" s="7">
        <v>-44.595540354582099</v>
      </c>
      <c r="I7" s="7">
        <v>0.26520976269965035</v>
      </c>
      <c r="K7" s="7"/>
      <c r="L7" s="7"/>
      <c r="M7" s="24"/>
    </row>
    <row r="8" spans="1:13">
      <c r="A8" s="17">
        <v>40244</v>
      </c>
      <c r="B8" s="19" t="s">
        <v>77</v>
      </c>
      <c r="C8" s="19" t="s">
        <v>94</v>
      </c>
      <c r="D8" s="19" t="s">
        <v>95</v>
      </c>
      <c r="E8" s="26">
        <v>10</v>
      </c>
      <c r="F8" s="7">
        <v>-6.6059180172055942</v>
      </c>
      <c r="G8" s="7">
        <v>4.4951610888834682E-2</v>
      </c>
      <c r="H8" s="7">
        <v>-40.739693762378828</v>
      </c>
      <c r="I8" s="7">
        <v>0.48884767266231693</v>
      </c>
      <c r="K8" s="7"/>
      <c r="L8" s="7"/>
      <c r="M8" s="24"/>
    </row>
    <row r="9" spans="1:13">
      <c r="A9" s="17">
        <v>40244</v>
      </c>
      <c r="B9" s="19" t="s">
        <v>77</v>
      </c>
      <c r="C9" s="19" t="s">
        <v>96</v>
      </c>
      <c r="D9" s="19" t="s">
        <v>95</v>
      </c>
      <c r="E9" s="27">
        <f>60/(60*4+30)</f>
        <v>0.22222222222222221</v>
      </c>
      <c r="F9" s="7">
        <v>-5.924655608523814</v>
      </c>
      <c r="G9" s="7">
        <v>9.3810572087071442E-2</v>
      </c>
      <c r="H9" s="7">
        <v>-35.505109452151906</v>
      </c>
      <c r="I9" s="7">
        <v>0.36026830011902927</v>
      </c>
      <c r="K9" s="7"/>
      <c r="L9" s="7"/>
      <c r="M9" s="24"/>
    </row>
    <row r="10" spans="1:13">
      <c r="A10" s="17">
        <v>40244</v>
      </c>
      <c r="B10" s="19" t="s">
        <v>77</v>
      </c>
      <c r="C10" s="19" t="s">
        <v>97</v>
      </c>
      <c r="D10" s="19" t="s">
        <v>92</v>
      </c>
      <c r="E10" s="25">
        <v>84</v>
      </c>
      <c r="F10" s="7">
        <v>-6.8169517494331258</v>
      </c>
      <c r="G10" s="7">
        <v>4.5979327314451146E-2</v>
      </c>
      <c r="H10" s="7">
        <v>-42.528427435960666</v>
      </c>
      <c r="I10" s="7">
        <v>0.7595547787374386</v>
      </c>
      <c r="K10" s="9"/>
      <c r="L10" s="7"/>
      <c r="M10" s="24"/>
    </row>
    <row r="11" spans="1:13">
      <c r="A11" s="17">
        <v>40244</v>
      </c>
      <c r="B11" s="19" t="s">
        <v>78</v>
      </c>
      <c r="C11" s="19" t="s">
        <v>98</v>
      </c>
      <c r="D11" s="19" t="s">
        <v>92</v>
      </c>
      <c r="E11" s="27">
        <f>60/14</f>
        <v>4.2857142857142856</v>
      </c>
      <c r="F11" s="7">
        <v>-6.4807842548365571</v>
      </c>
      <c r="G11" s="7">
        <v>2.6178537278712801E-2</v>
      </c>
      <c r="H11" s="7">
        <v>-40.315206497495922</v>
      </c>
      <c r="I11" s="7">
        <v>8.6054075656230841E-2</v>
      </c>
      <c r="K11" s="9"/>
      <c r="L11" s="7"/>
      <c r="M11" s="24"/>
    </row>
    <row r="12" spans="1:13">
      <c r="A12" s="17">
        <v>40244</v>
      </c>
      <c r="B12" s="19" t="s">
        <v>79</v>
      </c>
      <c r="C12" s="19" t="s">
        <v>99</v>
      </c>
      <c r="D12" s="19" t="s">
        <v>100</v>
      </c>
      <c r="E12" s="27">
        <f>60/11</f>
        <v>5.4545454545454541</v>
      </c>
      <c r="F12" s="7">
        <v>-6.2851305760045575</v>
      </c>
      <c r="G12" s="7">
        <v>3.6515571376084965E-2</v>
      </c>
      <c r="H12" s="7">
        <v>-38.079646722863409</v>
      </c>
      <c r="I12" s="7">
        <v>0.46857561932349767</v>
      </c>
      <c r="K12" s="9"/>
      <c r="L12" s="7"/>
      <c r="M12" s="24"/>
    </row>
    <row r="13" spans="1:13">
      <c r="A13" s="17">
        <v>40244</v>
      </c>
      <c r="B13" s="19" t="s">
        <v>78</v>
      </c>
      <c r="C13" s="19" t="s">
        <v>101</v>
      </c>
      <c r="D13" s="19" t="s">
        <v>92</v>
      </c>
      <c r="E13" s="25">
        <v>75</v>
      </c>
      <c r="F13" s="7">
        <v>-7.4714430738476212</v>
      </c>
      <c r="G13" s="7">
        <v>8.3474708907371242E-2</v>
      </c>
      <c r="H13" s="7">
        <v>-47.478032060884175</v>
      </c>
      <c r="I13" s="7">
        <v>0.28747313509890299</v>
      </c>
      <c r="K13" s="9"/>
      <c r="L13" s="7"/>
      <c r="M13" s="24"/>
    </row>
    <row r="14" spans="1:13">
      <c r="A14" s="17">
        <v>40244</v>
      </c>
      <c r="B14" s="19" t="s">
        <v>77</v>
      </c>
      <c r="C14" s="19" t="s">
        <v>102</v>
      </c>
      <c r="D14" s="19" t="s">
        <v>92</v>
      </c>
      <c r="E14" s="28">
        <v>22</v>
      </c>
      <c r="F14" s="7">
        <v>-7.2282311663674914</v>
      </c>
      <c r="G14" s="7">
        <v>0.17023621359439495</v>
      </c>
      <c r="H14" s="7">
        <v>-45.586539007456295</v>
      </c>
      <c r="I14" s="7">
        <v>0.60265320484383111</v>
      </c>
      <c r="K14" s="9"/>
      <c r="L14" s="7"/>
      <c r="M14" s="24"/>
    </row>
    <row r="15" spans="1:13">
      <c r="A15" s="17">
        <v>40240</v>
      </c>
      <c r="B15" t="s">
        <v>8</v>
      </c>
      <c r="C15" t="s">
        <v>103</v>
      </c>
      <c r="D15" t="s">
        <v>20</v>
      </c>
      <c r="E15" s="25">
        <v>16</v>
      </c>
      <c r="F15" s="7">
        <v>-7.1103141445887319</v>
      </c>
      <c r="G15" s="7">
        <v>7.3869336396400809E-2</v>
      </c>
      <c r="H15" s="7">
        <v>-43.417011348868243</v>
      </c>
      <c r="I15" s="7">
        <v>0.3524055543193465</v>
      </c>
      <c r="K15" s="9"/>
      <c r="L15" s="7"/>
      <c r="M15" s="24"/>
    </row>
    <row r="16" spans="1:13">
      <c r="A16" s="17">
        <v>40240</v>
      </c>
      <c r="B16" t="s">
        <v>8</v>
      </c>
      <c r="C16" t="s">
        <v>104</v>
      </c>
      <c r="D16" t="s">
        <v>20</v>
      </c>
      <c r="E16" s="25">
        <v>10</v>
      </c>
      <c r="F16" s="7">
        <v>-6.8487336564548116</v>
      </c>
      <c r="G16" s="7">
        <v>6.1125604201240233E-2</v>
      </c>
      <c r="H16" s="7">
        <v>-41.813614129010269</v>
      </c>
      <c r="I16" s="7">
        <v>0.54766586381702986</v>
      </c>
      <c r="K16" s="9"/>
      <c r="L16" s="23"/>
      <c r="M16" s="24"/>
    </row>
    <row r="17" spans="1:13">
      <c r="A17" s="17">
        <v>40240</v>
      </c>
      <c r="B17" t="s">
        <v>8</v>
      </c>
      <c r="C17" t="s">
        <v>105</v>
      </c>
      <c r="D17" t="s">
        <v>20</v>
      </c>
      <c r="E17" s="25">
        <v>36</v>
      </c>
      <c r="F17" s="7">
        <v>-7.4636562199503302</v>
      </c>
      <c r="G17" s="7">
        <v>0.13191966266614369</v>
      </c>
      <c r="H17" s="7">
        <v>-45.22269771433762</v>
      </c>
      <c r="I17" s="7">
        <v>0.43587144334096684</v>
      </c>
      <c r="K17" s="9"/>
      <c r="L17" s="7"/>
      <c r="M17" s="24"/>
    </row>
    <row r="18" spans="1:13">
      <c r="A18" s="17">
        <v>40240</v>
      </c>
      <c r="B18" t="s">
        <v>8</v>
      </c>
      <c r="C18" t="s">
        <v>106</v>
      </c>
      <c r="D18" t="s">
        <v>20</v>
      </c>
      <c r="E18" s="25">
        <f>60/16</f>
        <v>3.75</v>
      </c>
      <c r="F18" s="7">
        <v>-6.0893540238254467</v>
      </c>
      <c r="G18" s="7">
        <v>5.9714199911030455E-2</v>
      </c>
      <c r="H18" s="7">
        <v>-34.863144420835489</v>
      </c>
      <c r="I18" s="7">
        <v>0.50000232277586099</v>
      </c>
      <c r="K18" s="9"/>
      <c r="L18" s="7"/>
      <c r="M18" s="24"/>
    </row>
    <row r="19" spans="1:13">
      <c r="A19" s="17">
        <v>40240</v>
      </c>
      <c r="B19" t="s">
        <v>80</v>
      </c>
      <c r="C19" t="s">
        <v>107</v>
      </c>
      <c r="D19" t="s">
        <v>20</v>
      </c>
      <c r="E19" s="29">
        <f>60/32</f>
        <v>1.875</v>
      </c>
      <c r="F19" s="7">
        <v>-6.6606194940542292</v>
      </c>
      <c r="G19" s="7">
        <v>5.2777610935119811E-2</v>
      </c>
      <c r="H19" s="7">
        <v>-40.015063486124525</v>
      </c>
      <c r="I19" s="7">
        <v>0.25657093794246877</v>
      </c>
      <c r="K19" s="9"/>
      <c r="L19" s="7"/>
      <c r="M19" s="24"/>
    </row>
    <row r="20" spans="1:13">
      <c r="A20" s="17">
        <v>40247</v>
      </c>
      <c r="B20" s="19" t="s">
        <v>81</v>
      </c>
      <c r="C20" s="19" t="s">
        <v>108</v>
      </c>
      <c r="D20" s="19" t="s">
        <v>95</v>
      </c>
      <c r="E20" s="30">
        <v>8</v>
      </c>
      <c r="F20" s="7">
        <v>-8.3925924213682617</v>
      </c>
      <c r="G20" s="7">
        <v>3.6041450425225829E-2</v>
      </c>
      <c r="H20" s="7">
        <v>-53.922880494735423</v>
      </c>
      <c r="I20" s="7">
        <v>0.12581831550683314</v>
      </c>
      <c r="K20" s="9"/>
      <c r="L20" s="7"/>
      <c r="M20" s="24"/>
    </row>
    <row r="21" spans="1:13">
      <c r="A21" s="17">
        <v>40247</v>
      </c>
      <c r="B21" s="19" t="s">
        <v>82</v>
      </c>
      <c r="C21" s="19" t="s">
        <v>109</v>
      </c>
      <c r="D21" s="19" t="s">
        <v>110</v>
      </c>
      <c r="E21" s="28">
        <v>7</v>
      </c>
      <c r="F21" s="7">
        <v>-8.5040536585829294</v>
      </c>
      <c r="G21" s="7">
        <v>0.13991839237672404</v>
      </c>
      <c r="H21" s="7">
        <v>-54.534244842803915</v>
      </c>
      <c r="I21" s="7">
        <v>0.52068243733199859</v>
      </c>
      <c r="K21" s="9"/>
      <c r="L21" s="7"/>
      <c r="M21" s="24"/>
    </row>
    <row r="22" spans="1:13">
      <c r="A22" s="17">
        <v>40247</v>
      </c>
      <c r="B22" s="19" t="s">
        <v>83</v>
      </c>
      <c r="C22" s="19" t="s">
        <v>111</v>
      </c>
      <c r="D22" s="19" t="s">
        <v>112</v>
      </c>
      <c r="E22" s="26">
        <f>60/(60*2)</f>
        <v>0.5</v>
      </c>
      <c r="F22" s="7">
        <v>-8.5021990784288075</v>
      </c>
      <c r="G22" s="7">
        <v>7.8276314084233023E-2</v>
      </c>
      <c r="H22" s="7">
        <v>-55.092937319410645</v>
      </c>
      <c r="I22" s="7">
        <v>0.30187811690223548</v>
      </c>
      <c r="K22" s="9"/>
      <c r="L22" s="7"/>
      <c r="M22" s="24"/>
    </row>
    <row r="23" spans="1:13">
      <c r="A23" s="17">
        <v>40247</v>
      </c>
      <c r="B23" s="19" t="s">
        <v>84</v>
      </c>
      <c r="C23" s="19" t="s">
        <v>113</v>
      </c>
      <c r="D23" s="19" t="s">
        <v>92</v>
      </c>
      <c r="E23" s="27">
        <f>60/55</f>
        <v>1.0909090909090908</v>
      </c>
      <c r="F23" s="7">
        <v>-7.7849308216837851</v>
      </c>
      <c r="G23" s="7">
        <v>0.11814785095219446</v>
      </c>
      <c r="H23" s="7">
        <v>-50.317281719997396</v>
      </c>
      <c r="I23" s="7">
        <v>0.14436964640173269</v>
      </c>
      <c r="K23" s="9"/>
      <c r="L23" s="7"/>
      <c r="M23" s="24"/>
    </row>
    <row r="24" spans="1:13">
      <c r="A24" s="17">
        <v>40247</v>
      </c>
      <c r="B24" s="19" t="s">
        <v>84</v>
      </c>
      <c r="C24" s="19" t="s">
        <v>114</v>
      </c>
      <c r="D24" s="19" t="s">
        <v>92</v>
      </c>
      <c r="E24" s="25">
        <v>7</v>
      </c>
      <c r="F24" s="22">
        <v>-8.3510236388634489</v>
      </c>
      <c r="G24" s="22">
        <v>6.8540917566631707E-2</v>
      </c>
      <c r="H24" s="22">
        <v>-55.240519699846004</v>
      </c>
      <c r="I24" s="22">
        <v>0.47199629282390793</v>
      </c>
      <c r="K24" s="9"/>
      <c r="L24" s="7"/>
      <c r="M24" s="24"/>
    </row>
    <row r="25" spans="1:13">
      <c r="A25" s="17">
        <v>40247</v>
      </c>
      <c r="B25" s="19" t="s">
        <v>84</v>
      </c>
      <c r="C25" s="19" t="s">
        <v>115</v>
      </c>
      <c r="D25" s="19" t="s">
        <v>92</v>
      </c>
      <c r="E25" s="25">
        <v>45</v>
      </c>
      <c r="F25" s="7">
        <v>-8.4007204247241685</v>
      </c>
      <c r="G25" s="7">
        <v>0.16979068775853542</v>
      </c>
      <c r="H25" s="7">
        <v>-53.714126309917546</v>
      </c>
      <c r="I25" s="7">
        <v>0.51026994280057014</v>
      </c>
      <c r="K25" s="9"/>
      <c r="L25" s="7"/>
      <c r="M25" s="24"/>
    </row>
    <row r="26" spans="1:13">
      <c r="A26" s="17">
        <v>40238</v>
      </c>
      <c r="B26" t="s">
        <v>12</v>
      </c>
      <c r="C26" t="s">
        <v>116</v>
      </c>
      <c r="D26" t="s">
        <v>33</v>
      </c>
      <c r="E26" s="29">
        <f>60/(60*3+57)</f>
        <v>0.25316455696202533</v>
      </c>
      <c r="F26" s="7">
        <v>-7.3156341376238343</v>
      </c>
      <c r="G26" s="7">
        <v>3.839453440522278E-2</v>
      </c>
      <c r="H26" s="4">
        <v>-45.670296433400026</v>
      </c>
      <c r="I26" s="7">
        <v>4.5367680943804341E-2</v>
      </c>
      <c r="J26" t="s">
        <v>73</v>
      </c>
      <c r="K26" s="10">
        <v>2</v>
      </c>
      <c r="L26" s="7"/>
      <c r="M26" s="24"/>
    </row>
    <row r="27" spans="1:13">
      <c r="A27" s="17">
        <v>40238</v>
      </c>
      <c r="B27" t="s">
        <v>12</v>
      </c>
      <c r="C27" t="s">
        <v>117</v>
      </c>
      <c r="D27" t="s">
        <v>33</v>
      </c>
      <c r="E27" s="29">
        <f>60/42</f>
        <v>1.4285714285714286</v>
      </c>
      <c r="F27" s="7">
        <v>-7.1452009531165244</v>
      </c>
      <c r="G27" s="7">
        <v>4.2216755596951511E-2</v>
      </c>
      <c r="H27" s="7">
        <v>-44.388074887311717</v>
      </c>
      <c r="I27" s="7">
        <v>0.34372134140914212</v>
      </c>
      <c r="K27" s="9"/>
      <c r="L27" s="7"/>
      <c r="M27" s="24"/>
    </row>
    <row r="28" spans="1:13">
      <c r="A28" s="17">
        <v>40249</v>
      </c>
      <c r="B28" s="19" t="s">
        <v>85</v>
      </c>
      <c r="C28" s="19" t="s">
        <v>118</v>
      </c>
      <c r="D28" s="19" t="s">
        <v>119</v>
      </c>
      <c r="E28" s="29">
        <f>60/(60*2+24)</f>
        <v>0.41666666666666669</v>
      </c>
      <c r="F28" s="7">
        <v>-8.0499429122709856</v>
      </c>
      <c r="G28" s="7">
        <v>7.4932605257810855E-2</v>
      </c>
      <c r="H28" s="7">
        <v>-51.269588626251682</v>
      </c>
      <c r="I28" s="7">
        <v>0.53805720643299382</v>
      </c>
      <c r="K28" s="9"/>
      <c r="L28" s="7"/>
      <c r="M28" s="24"/>
    </row>
    <row r="29" spans="1:13">
      <c r="A29" s="17">
        <v>40238</v>
      </c>
      <c r="B29" t="s">
        <v>12</v>
      </c>
      <c r="C29" t="s">
        <v>94</v>
      </c>
      <c r="D29" t="s">
        <v>22</v>
      </c>
      <c r="E29" s="25">
        <v>5</v>
      </c>
      <c r="F29" s="7">
        <v>-7.4742516813685338</v>
      </c>
      <c r="G29" s="7">
        <v>0.15510087117593679</v>
      </c>
      <c r="H29" s="7">
        <v>-46.503623857663989</v>
      </c>
      <c r="I29" s="7">
        <v>0.23559005173972006</v>
      </c>
      <c r="K29" s="9"/>
      <c r="L29" s="7"/>
      <c r="M29" s="24"/>
    </row>
    <row r="30" spans="1:13">
      <c r="A30" s="17">
        <v>40249</v>
      </c>
      <c r="B30" s="19" t="s">
        <v>86</v>
      </c>
      <c r="C30" s="19" t="s">
        <v>120</v>
      </c>
      <c r="D30" s="19" t="s">
        <v>92</v>
      </c>
      <c r="E30" s="26">
        <v>4</v>
      </c>
      <c r="F30" s="7">
        <v>-6.637782557122855</v>
      </c>
      <c r="G30" s="7">
        <v>7.757659942887149E-2</v>
      </c>
      <c r="H30" s="7">
        <v>-40.906787990524641</v>
      </c>
      <c r="I30" s="7">
        <v>0.61516036113104511</v>
      </c>
      <c r="K30" s="9"/>
      <c r="L30" s="7"/>
      <c r="M30" s="24"/>
    </row>
    <row r="31" spans="1:13">
      <c r="A31" s="17">
        <v>40249</v>
      </c>
      <c r="B31" s="19" t="s">
        <v>87</v>
      </c>
      <c r="C31" s="19" t="s">
        <v>121</v>
      </c>
      <c r="D31" s="19" t="s">
        <v>122</v>
      </c>
      <c r="E31" s="27">
        <f>60/(60*2+8)</f>
        <v>0.46875</v>
      </c>
      <c r="F31" s="7">
        <v>-8.1992817168210106</v>
      </c>
      <c r="G31" s="7">
        <v>0.13971496333554845</v>
      </c>
      <c r="H31" s="7">
        <v>-52.868963355443839</v>
      </c>
      <c r="I31" s="7">
        <v>0.69759500297565624</v>
      </c>
      <c r="K31" s="9"/>
      <c r="L31" s="7"/>
      <c r="M31" s="24"/>
    </row>
    <row r="32" spans="1:13">
      <c r="A32" s="17">
        <v>40233</v>
      </c>
      <c r="B32" t="s">
        <v>13</v>
      </c>
      <c r="C32" t="s">
        <v>123</v>
      </c>
      <c r="D32" t="s">
        <v>23</v>
      </c>
      <c r="E32" s="25">
        <v>6</v>
      </c>
      <c r="F32" s="7">
        <v>-6.9334699565738376</v>
      </c>
      <c r="G32" s="7">
        <v>7.7412836739673363E-2</v>
      </c>
      <c r="H32" s="7">
        <v>-43.442787348754756</v>
      </c>
      <c r="I32" s="7">
        <v>0.38417853325773849</v>
      </c>
      <c r="J32" s="36" t="s">
        <v>73</v>
      </c>
      <c r="K32" s="36">
        <v>5</v>
      </c>
      <c r="L32" s="7"/>
      <c r="M32" s="24"/>
    </row>
    <row r="33" spans="1:13">
      <c r="A33" s="17">
        <v>40233</v>
      </c>
      <c r="B33" t="s">
        <v>13</v>
      </c>
      <c r="C33" t="s">
        <v>124</v>
      </c>
      <c r="D33" t="s">
        <v>23</v>
      </c>
      <c r="E33" s="31">
        <v>15.8</v>
      </c>
      <c r="F33" s="7">
        <v>-7.9833010851528243</v>
      </c>
      <c r="G33" s="7">
        <v>8.7457823229791065E-2</v>
      </c>
      <c r="H33" s="7">
        <v>-51.079794240575161</v>
      </c>
      <c r="I33" s="7">
        <v>0.12174251451643744</v>
      </c>
      <c r="J33" t="s">
        <v>73</v>
      </c>
      <c r="K33" s="10">
        <v>5</v>
      </c>
      <c r="L33" s="7"/>
      <c r="M33" s="24"/>
    </row>
    <row r="34" spans="1:13">
      <c r="A34" s="17">
        <v>40237</v>
      </c>
      <c r="B34" t="s">
        <v>13</v>
      </c>
      <c r="C34" t="s">
        <v>125</v>
      </c>
      <c r="D34" t="s">
        <v>33</v>
      </c>
      <c r="E34" s="25">
        <f>60/(60*2+30)</f>
        <v>0.4</v>
      </c>
      <c r="F34" s="7">
        <v>-8.6913295580390439</v>
      </c>
      <c r="G34" s="7">
        <v>0.11812149877663697</v>
      </c>
      <c r="H34" s="7">
        <v>-56.16110326597294</v>
      </c>
      <c r="I34" s="7">
        <v>0.61990922290356687</v>
      </c>
      <c r="K34" s="10"/>
      <c r="L34" s="7"/>
      <c r="M34" s="24"/>
    </row>
    <row r="35" spans="1:13">
      <c r="A35" s="17">
        <v>40237</v>
      </c>
      <c r="B35" t="s">
        <v>13</v>
      </c>
      <c r="C35" t="s">
        <v>126</v>
      </c>
      <c r="D35" t="s">
        <v>33</v>
      </c>
      <c r="E35" s="29">
        <f>60/(60*16+30)</f>
        <v>6.0606060606060608E-2</v>
      </c>
      <c r="F35" s="7">
        <v>-7.8152556905561443</v>
      </c>
      <c r="G35" s="7">
        <v>9.2173844638549066E-2</v>
      </c>
      <c r="H35" s="7">
        <v>-48.723301385457169</v>
      </c>
      <c r="I35" s="7">
        <v>0.47205239295719015</v>
      </c>
      <c r="K35" s="9"/>
      <c r="L35" s="7"/>
      <c r="M35" s="24"/>
    </row>
    <row r="36" spans="1:13">
      <c r="A36" s="18">
        <v>40237</v>
      </c>
      <c r="B36" s="6" t="s">
        <v>13</v>
      </c>
      <c r="C36" s="6" t="s">
        <v>94</v>
      </c>
      <c r="D36" s="6" t="s">
        <v>22</v>
      </c>
      <c r="E36" s="32">
        <f>60/(60*2+17)</f>
        <v>0.43795620437956206</v>
      </c>
      <c r="F36" s="7">
        <v>-7.909328330463139</v>
      </c>
      <c r="G36" s="7">
        <v>0.11877604875735355</v>
      </c>
      <c r="H36" s="7">
        <v>-51.25257084688711</v>
      </c>
      <c r="I36" s="7">
        <v>0.22960077509792376</v>
      </c>
      <c r="K36" s="9"/>
      <c r="L36" s="7"/>
      <c r="M36" s="24"/>
    </row>
    <row r="37" spans="1:13">
      <c r="A37" s="17">
        <v>40237</v>
      </c>
      <c r="B37" t="s">
        <v>13</v>
      </c>
      <c r="C37" t="s">
        <v>94</v>
      </c>
      <c r="D37" t="s">
        <v>22</v>
      </c>
      <c r="E37" s="29">
        <f>60/(60*3+36)</f>
        <v>0.27777777777777779</v>
      </c>
      <c r="F37" s="7">
        <v>-7.4978906372888128</v>
      </c>
      <c r="G37" s="7">
        <v>2.1510489285527703E-2</v>
      </c>
      <c r="H37" s="7">
        <v>-46.616404778129422</v>
      </c>
      <c r="I37" s="7">
        <v>0.2279537282873883</v>
      </c>
      <c r="K37" s="9"/>
      <c r="L37" s="7"/>
      <c r="M37" s="24"/>
    </row>
    <row r="38" spans="1:13">
      <c r="A38" s="17">
        <v>40237</v>
      </c>
      <c r="B38" t="s">
        <v>13</v>
      </c>
      <c r="C38" t="s">
        <v>127</v>
      </c>
      <c r="D38" t="s">
        <v>20</v>
      </c>
      <c r="E38" s="25">
        <v>11</v>
      </c>
      <c r="F38" s="7">
        <v>-7.4203466564524687</v>
      </c>
      <c r="G38" s="7">
        <v>2.7295569944801246E-2</v>
      </c>
      <c r="H38" s="7">
        <v>-46.052299693977744</v>
      </c>
      <c r="I38" s="7">
        <v>0.1724538629459294</v>
      </c>
      <c r="K38" s="9"/>
      <c r="L38" s="7"/>
      <c r="M38" s="24"/>
    </row>
    <row r="39" spans="1:13">
      <c r="A39" s="17">
        <v>40237</v>
      </c>
      <c r="B39" t="s">
        <v>13</v>
      </c>
      <c r="C39" t="s">
        <v>128</v>
      </c>
      <c r="D39" t="s">
        <v>20</v>
      </c>
      <c r="E39" s="25">
        <v>42</v>
      </c>
      <c r="F39" s="7">
        <v>-8.017690364930619</v>
      </c>
      <c r="G39" s="7">
        <v>6.2689968386123812E-2</v>
      </c>
      <c r="H39" s="7">
        <v>-51.401191351536319</v>
      </c>
      <c r="I39" s="7">
        <v>0.20572107675359697</v>
      </c>
      <c r="K39" s="9"/>
      <c r="L39" s="7"/>
      <c r="M39" s="24"/>
    </row>
    <row r="40" spans="1:13">
      <c r="A40" s="17">
        <v>40237</v>
      </c>
      <c r="B40" t="s">
        <v>13</v>
      </c>
      <c r="C40" t="s">
        <v>105</v>
      </c>
      <c r="D40" t="s">
        <v>20</v>
      </c>
      <c r="E40" s="25">
        <v>54</v>
      </c>
      <c r="F40" s="7">
        <v>-6.7544353060921587</v>
      </c>
      <c r="G40" s="7">
        <v>9.7701837254559512E-2</v>
      </c>
      <c r="H40" s="7">
        <v>-41.742809023220325</v>
      </c>
      <c r="I40" s="7">
        <v>0.25952965386586496</v>
      </c>
      <c r="K40" s="9"/>
      <c r="L40" s="7"/>
      <c r="M40" s="24"/>
    </row>
    <row r="41" spans="1:13">
      <c r="A41" s="17">
        <v>40234</v>
      </c>
      <c r="B41" t="s">
        <v>14</v>
      </c>
      <c r="C41" t="s">
        <v>129</v>
      </c>
      <c r="D41" t="s">
        <v>20</v>
      </c>
      <c r="E41" s="25">
        <v>37</v>
      </c>
      <c r="F41" s="7">
        <v>-5.9646207614580069</v>
      </c>
      <c r="G41" s="7">
        <v>0.19239165237872607</v>
      </c>
      <c r="H41" s="7">
        <v>-33.949489670497982</v>
      </c>
      <c r="I41" s="7">
        <v>0.96040937577575813</v>
      </c>
      <c r="K41" s="9"/>
      <c r="L41" s="7"/>
      <c r="M41" s="24"/>
    </row>
    <row r="42" spans="1:13">
      <c r="A42" s="17">
        <v>40234</v>
      </c>
      <c r="B42" t="s">
        <v>14</v>
      </c>
      <c r="C42" t="s">
        <v>47</v>
      </c>
      <c r="D42" t="s">
        <v>22</v>
      </c>
      <c r="E42" s="25" t="s">
        <v>17</v>
      </c>
      <c r="F42" s="7">
        <v>-7.9564963710880789</v>
      </c>
      <c r="G42" s="7">
        <v>6.0228853628312796E-2</v>
      </c>
      <c r="H42" s="7">
        <v>-50.567667904067029</v>
      </c>
      <c r="I42" s="7">
        <v>0.29810944745586349</v>
      </c>
      <c r="K42" s="9"/>
      <c r="L42" s="7"/>
      <c r="M42" s="24"/>
    </row>
    <row r="43" spans="1:13">
      <c r="A43" s="17">
        <v>40234</v>
      </c>
      <c r="B43" t="s">
        <v>14</v>
      </c>
      <c r="C43" t="s">
        <v>48</v>
      </c>
      <c r="D43" t="s">
        <v>22</v>
      </c>
      <c r="E43" s="25" t="s">
        <v>17</v>
      </c>
      <c r="F43" s="7">
        <v>-7.7907243463940699</v>
      </c>
      <c r="G43" s="7">
        <v>0.10671457310835138</v>
      </c>
      <c r="H43" s="7">
        <v>-48.528675708631532</v>
      </c>
      <c r="I43" s="7">
        <v>5.2248830826647642E-2</v>
      </c>
      <c r="K43" s="9"/>
      <c r="L43" s="7"/>
      <c r="M43" s="24"/>
    </row>
    <row r="44" spans="1:13">
      <c r="A44" s="17">
        <v>40234</v>
      </c>
      <c r="B44" t="s">
        <v>14</v>
      </c>
      <c r="C44" t="s">
        <v>130</v>
      </c>
      <c r="D44" t="s">
        <v>33</v>
      </c>
      <c r="E44" s="25">
        <v>4</v>
      </c>
      <c r="F44" s="7">
        <v>-6.0195824005942393</v>
      </c>
      <c r="G44" s="7">
        <v>7.6724244800094821E-2</v>
      </c>
      <c r="H44" s="7">
        <v>-34.131964467529372</v>
      </c>
      <c r="I44" s="7">
        <v>0.26436594386535989</v>
      </c>
      <c r="K44" s="9"/>
      <c r="L44" s="7"/>
      <c r="M44" s="24"/>
    </row>
    <row r="45" spans="1:13">
      <c r="A45" s="17">
        <v>40234</v>
      </c>
      <c r="B45" t="s">
        <v>14</v>
      </c>
      <c r="C45" t="s">
        <v>131</v>
      </c>
      <c r="D45" t="s">
        <v>33</v>
      </c>
      <c r="E45" s="25">
        <v>4</v>
      </c>
      <c r="F45" s="7">
        <v>-6.4602057392607009</v>
      </c>
      <c r="G45" s="7">
        <v>0.1177153716110822</v>
      </c>
      <c r="H45" s="7">
        <v>-37.922556931081594</v>
      </c>
      <c r="I45" s="7">
        <v>0.43143219348771389</v>
      </c>
      <c r="K45" s="9"/>
      <c r="L45" s="7"/>
      <c r="M45" s="24"/>
    </row>
    <row r="46" spans="1:13">
      <c r="A46" s="17">
        <v>40236</v>
      </c>
      <c r="B46" t="s">
        <v>14</v>
      </c>
      <c r="C46" t="s">
        <v>103</v>
      </c>
      <c r="D46" t="s">
        <v>20</v>
      </c>
      <c r="E46" s="25">
        <v>4</v>
      </c>
      <c r="F46" s="7">
        <v>-6.2181671234637577</v>
      </c>
      <c r="G46" s="7">
        <v>0.17374048603603565</v>
      </c>
      <c r="H46" s="7">
        <v>-34.300609477536895</v>
      </c>
      <c r="I46" s="7">
        <v>0.46315353595244141</v>
      </c>
      <c r="K46" s="9"/>
      <c r="L46" s="7"/>
      <c r="M46" s="24"/>
    </row>
    <row r="47" spans="1:13">
      <c r="A47" s="17">
        <v>40236</v>
      </c>
      <c r="B47" t="s">
        <v>14</v>
      </c>
      <c r="C47" t="s">
        <v>104</v>
      </c>
      <c r="D47" t="s">
        <v>20</v>
      </c>
      <c r="E47" s="25">
        <v>11</v>
      </c>
      <c r="F47" s="7">
        <v>-6.1466555970000325</v>
      </c>
      <c r="G47" s="7">
        <v>2.364654187688749E-2</v>
      </c>
      <c r="H47" s="7">
        <v>-34.352820320350219</v>
      </c>
      <c r="I47" s="7">
        <v>0.31475371335802155</v>
      </c>
      <c r="K47" s="9"/>
      <c r="L47" s="7"/>
      <c r="M47" s="24"/>
    </row>
    <row r="48" spans="1:13">
      <c r="A48" s="17">
        <v>40248</v>
      </c>
      <c r="B48" s="19" t="s">
        <v>89</v>
      </c>
      <c r="C48" s="19" t="s">
        <v>132</v>
      </c>
      <c r="D48" s="19" t="s">
        <v>133</v>
      </c>
      <c r="E48" s="26">
        <v>10</v>
      </c>
      <c r="F48" s="7">
        <v>-6.4768906626911846</v>
      </c>
      <c r="G48" s="7">
        <v>9.4573190064071132E-3</v>
      </c>
      <c r="H48" s="7">
        <v>-37.881008122326058</v>
      </c>
      <c r="I48" s="7">
        <v>0.81377191604887178</v>
      </c>
      <c r="K48" s="9"/>
      <c r="L48" s="7"/>
      <c r="M48" s="24"/>
    </row>
    <row r="49" spans="1:13">
      <c r="A49" s="17">
        <v>40242</v>
      </c>
      <c r="B49" t="s">
        <v>90</v>
      </c>
      <c r="C49" t="s">
        <v>68</v>
      </c>
      <c r="D49" t="s">
        <v>95</v>
      </c>
      <c r="E49" s="25" t="s">
        <v>17</v>
      </c>
      <c r="F49" s="7">
        <v>-6.6478196033026329</v>
      </c>
      <c r="G49" s="7">
        <v>4.1794561350462923E-2</v>
      </c>
      <c r="H49" s="7">
        <v>-39.483111810616307</v>
      </c>
      <c r="I49" s="7">
        <v>6.1111984071262865E-2</v>
      </c>
      <c r="K49" s="9"/>
      <c r="L49" s="7"/>
      <c r="M49" s="24"/>
    </row>
    <row r="50" spans="1:13">
      <c r="A50" s="17">
        <v>40242</v>
      </c>
      <c r="B50" t="s">
        <v>90</v>
      </c>
      <c r="C50" t="s">
        <v>134</v>
      </c>
      <c r="D50" t="s">
        <v>95</v>
      </c>
      <c r="E50" s="29">
        <f>60/38</f>
        <v>1.5789473684210527</v>
      </c>
      <c r="F50" s="7">
        <v>-7.1234122040317738</v>
      </c>
      <c r="G50" s="7">
        <v>0.10554499844527374</v>
      </c>
      <c r="H50" s="7">
        <v>-43.204747887432205</v>
      </c>
      <c r="I50" s="7">
        <v>0.38644298995310422</v>
      </c>
      <c r="K50" s="10"/>
      <c r="L50" s="7"/>
      <c r="M50" s="24"/>
    </row>
    <row r="51" spans="1:13">
      <c r="A51" s="17">
        <v>40242</v>
      </c>
      <c r="B51" t="s">
        <v>90</v>
      </c>
      <c r="C51" t="s">
        <v>96</v>
      </c>
      <c r="D51" t="s">
        <v>95</v>
      </c>
      <c r="E51" s="29">
        <f>60/19</f>
        <v>3.1578947368421053</v>
      </c>
      <c r="F51" s="7">
        <v>-7.1994089318442214</v>
      </c>
      <c r="G51" s="7">
        <v>7.6767437190049762E-2</v>
      </c>
      <c r="H51" s="7">
        <v>-43.259269117992943</v>
      </c>
      <c r="I51" s="7">
        <v>0.15470611525512742</v>
      </c>
      <c r="K51" s="9"/>
      <c r="L51" s="7"/>
      <c r="M51" s="24"/>
    </row>
    <row r="52" spans="1:13">
      <c r="A52" s="17">
        <v>40243</v>
      </c>
      <c r="B52" t="s">
        <v>90</v>
      </c>
      <c r="C52" t="s">
        <v>96</v>
      </c>
      <c r="D52" t="s">
        <v>95</v>
      </c>
      <c r="E52" s="29">
        <f>60/(60*9)</f>
        <v>0.1111111111111111</v>
      </c>
      <c r="F52" s="7">
        <v>-7.1644222826612323</v>
      </c>
      <c r="G52" s="7">
        <v>2.5283744236540541E-2</v>
      </c>
      <c r="H52" s="7">
        <v>-44.027837640429127</v>
      </c>
      <c r="I52" s="7">
        <v>0.3695561329427392</v>
      </c>
      <c r="K52" s="9"/>
      <c r="L52" s="7"/>
      <c r="M52" s="24"/>
    </row>
    <row r="53" spans="1:13">
      <c r="A53" s="18">
        <v>40243</v>
      </c>
      <c r="B53" s="6" t="s">
        <v>90</v>
      </c>
      <c r="C53" s="6" t="s">
        <v>68</v>
      </c>
      <c r="D53" s="6" t="s">
        <v>95</v>
      </c>
      <c r="E53" s="32">
        <f>60/53</f>
        <v>1.1320754716981132</v>
      </c>
      <c r="F53" s="7">
        <v>-6.6496707010188345</v>
      </c>
      <c r="G53" s="7">
        <v>5.3227703224750442E-2</v>
      </c>
      <c r="H53" s="7">
        <v>-40.894808161527713</v>
      </c>
      <c r="I53" s="7">
        <v>0.18339883651812738</v>
      </c>
      <c r="K53" s="9"/>
      <c r="L53" s="7"/>
      <c r="M53" s="24"/>
    </row>
    <row r="54" spans="1:13">
      <c r="A54" s="17">
        <v>40243</v>
      </c>
      <c r="B54" t="s">
        <v>90</v>
      </c>
      <c r="C54" t="s">
        <v>69</v>
      </c>
      <c r="D54" t="s">
        <v>95</v>
      </c>
      <c r="E54" s="25" t="s">
        <v>135</v>
      </c>
      <c r="F54" s="7">
        <v>-6.6878340941993653</v>
      </c>
      <c r="G54" s="7">
        <v>6.2742170233257413E-2</v>
      </c>
      <c r="H54" s="7">
        <v>-40.540656593754449</v>
      </c>
      <c r="I54" s="7">
        <v>0.38998511016259901</v>
      </c>
      <c r="K54" s="9"/>
      <c r="L54" s="7"/>
      <c r="M54" s="24"/>
    </row>
    <row r="55" spans="1:13">
      <c r="A55" s="17">
        <v>40243</v>
      </c>
      <c r="B55" t="s">
        <v>90</v>
      </c>
      <c r="C55" t="s">
        <v>136</v>
      </c>
      <c r="D55" t="s">
        <v>92</v>
      </c>
      <c r="E55" s="29">
        <f>60/(60*9)</f>
        <v>0.1111111111111111</v>
      </c>
      <c r="F55" s="7">
        <v>-7.2376456791356674</v>
      </c>
      <c r="G55" s="7">
        <v>3.6029145824907974E-2</v>
      </c>
      <c r="H55" s="7">
        <v>-43.872519243261287</v>
      </c>
      <c r="I55" s="7">
        <v>7.1586981797509899E-2</v>
      </c>
      <c r="K55" s="9"/>
      <c r="M55" s="7"/>
    </row>
    <row r="56" spans="1:13">
      <c r="A56" s="18">
        <v>40243</v>
      </c>
      <c r="B56" s="6" t="s">
        <v>90</v>
      </c>
      <c r="C56" s="6" t="s">
        <v>137</v>
      </c>
      <c r="D56" s="6" t="s">
        <v>92</v>
      </c>
      <c r="E56" s="33">
        <v>55</v>
      </c>
      <c r="F56" s="7">
        <v>-6.6260067675162837</v>
      </c>
      <c r="G56" s="7">
        <v>5.9036949601074182E-2</v>
      </c>
      <c r="H56" s="7">
        <v>-40.817831402209826</v>
      </c>
      <c r="I56" s="7">
        <v>0.41481827688555728</v>
      </c>
      <c r="K56" s="9"/>
      <c r="M56" s="1"/>
    </row>
    <row r="57" spans="1:13">
      <c r="A57" s="17">
        <v>40243</v>
      </c>
      <c r="B57" t="s">
        <v>90</v>
      </c>
      <c r="C57" t="s">
        <v>138</v>
      </c>
      <c r="D57" t="s">
        <v>92</v>
      </c>
      <c r="E57" s="25">
        <v>14</v>
      </c>
      <c r="F57" s="7">
        <v>-6.6972516509744606</v>
      </c>
      <c r="G57" s="7">
        <v>0.10839619094523004</v>
      </c>
      <c r="H57" s="7">
        <v>-41.217533336179791</v>
      </c>
      <c r="I57" s="7">
        <v>0.26290233744957264</v>
      </c>
      <c r="K57" s="9"/>
    </row>
    <row r="58" spans="1:13">
      <c r="A58" s="17">
        <v>40243</v>
      </c>
      <c r="B58" s="19" t="s">
        <v>90</v>
      </c>
      <c r="C58" s="19" t="s">
        <v>139</v>
      </c>
      <c r="D58" s="19" t="s">
        <v>22</v>
      </c>
      <c r="E58" s="26">
        <f>60/48</f>
        <v>1.25</v>
      </c>
      <c r="F58" s="7">
        <v>-7.1135584378094139</v>
      </c>
      <c r="G58" s="7">
        <v>0.10364128398480771</v>
      </c>
      <c r="H58" s="7">
        <v>-44.567307746732347</v>
      </c>
      <c r="I58" s="7">
        <v>0.24922204389312519</v>
      </c>
      <c r="K58" s="9"/>
      <c r="L58" s="4"/>
    </row>
    <row r="59" spans="1:13">
      <c r="A59" s="2"/>
      <c r="B59" s="3"/>
      <c r="C59" s="3"/>
      <c r="D59" s="3"/>
      <c r="E59" s="14"/>
      <c r="F59" s="4"/>
      <c r="G59" s="4"/>
      <c r="H59" s="4"/>
      <c r="I59" s="4"/>
      <c r="K59" s="9"/>
      <c r="L59" s="4"/>
    </row>
    <row r="60" spans="1:13">
      <c r="A60" s="2"/>
      <c r="B60" s="3"/>
      <c r="C60" s="3"/>
      <c r="D60" s="3"/>
      <c r="E60" s="14"/>
      <c r="F60" s="4"/>
      <c r="G60" s="4"/>
      <c r="H60" s="4"/>
      <c r="I60" s="4"/>
      <c r="K60" s="9"/>
      <c r="L60" s="4"/>
    </row>
    <row r="61" spans="1:13">
      <c r="A61" s="2"/>
      <c r="B61" s="3"/>
      <c r="C61" s="3"/>
      <c r="D61" s="3"/>
      <c r="E61" s="12"/>
      <c r="F61" s="4"/>
      <c r="G61" s="4"/>
      <c r="H61" s="4"/>
      <c r="I61" s="4"/>
      <c r="K61" s="9"/>
      <c r="L61" s="4"/>
    </row>
    <row r="62" spans="1:13">
      <c r="A62" s="2"/>
      <c r="B62" s="3"/>
      <c r="C62" s="3"/>
      <c r="D62" s="3"/>
      <c r="E62" s="12"/>
      <c r="F62" s="4"/>
      <c r="G62" s="4"/>
      <c r="H62" s="4"/>
      <c r="I62" s="4"/>
      <c r="K62" s="9"/>
      <c r="L62" s="4"/>
    </row>
    <row r="63" spans="1:13">
      <c r="A63" s="2"/>
      <c r="B63" s="3"/>
      <c r="C63" s="3"/>
      <c r="D63" s="3"/>
      <c r="E63" s="12"/>
      <c r="F63" s="4"/>
      <c r="G63" s="4"/>
      <c r="H63" s="4"/>
      <c r="I63" s="4"/>
      <c r="K63" s="9"/>
      <c r="L63" s="4"/>
    </row>
    <row r="64" spans="1:13">
      <c r="A64" s="2"/>
      <c r="B64" s="3"/>
      <c r="C64" s="3"/>
      <c r="D64" s="3"/>
      <c r="E64" s="12"/>
      <c r="F64" s="4"/>
      <c r="G64" s="4"/>
      <c r="H64" s="4"/>
      <c r="I64" s="4"/>
      <c r="K64" s="9"/>
      <c r="L64" s="4"/>
    </row>
    <row r="65" spans="1:12">
      <c r="A65" s="2"/>
      <c r="B65" s="3"/>
      <c r="C65" s="3"/>
      <c r="D65" s="3"/>
      <c r="E65" s="14"/>
      <c r="F65" s="4"/>
      <c r="G65" s="4"/>
      <c r="H65" s="4"/>
      <c r="I65" s="4"/>
      <c r="K65" s="9"/>
      <c r="L65" s="4"/>
    </row>
    <row r="66" spans="1:12">
      <c r="A66" s="2"/>
      <c r="B66" s="3"/>
      <c r="C66" s="3"/>
      <c r="D66" s="3"/>
      <c r="E66" s="12"/>
      <c r="F66" s="4"/>
      <c r="G66" s="4"/>
      <c r="H66" s="4"/>
      <c r="I66" s="4"/>
      <c r="K66" s="9"/>
      <c r="L66" s="4"/>
    </row>
    <row r="67" spans="1:12">
      <c r="A67" s="2"/>
      <c r="B67" s="3"/>
      <c r="C67" s="3"/>
      <c r="D67" s="3"/>
      <c r="E67" s="14"/>
      <c r="F67" s="4"/>
      <c r="G67" s="4"/>
      <c r="H67" s="4"/>
      <c r="I67" s="4"/>
      <c r="K67" s="9"/>
      <c r="L67" s="4"/>
    </row>
    <row r="68" spans="1:12">
      <c r="A68" s="2"/>
      <c r="B68" s="3"/>
      <c r="C68" s="3"/>
      <c r="D68" s="3"/>
      <c r="E68" s="12"/>
      <c r="F68" s="4"/>
      <c r="G68" s="4"/>
      <c r="H68" s="4"/>
      <c r="I68" s="4"/>
      <c r="K68" s="9"/>
      <c r="L68" s="4"/>
    </row>
    <row r="69" spans="1:12">
      <c r="A69" s="2"/>
      <c r="B69" s="3"/>
      <c r="C69" s="3"/>
      <c r="D69" s="3"/>
      <c r="E69" s="14"/>
      <c r="F69" s="4"/>
      <c r="G69" s="4"/>
      <c r="H69" s="4"/>
      <c r="I69" s="4"/>
      <c r="K69" s="9"/>
      <c r="L69" s="4"/>
    </row>
    <row r="70" spans="1:12">
      <c r="A70" s="2"/>
      <c r="B70" s="3"/>
      <c r="C70" s="3"/>
      <c r="D70" s="3"/>
      <c r="E70" s="12"/>
      <c r="F70" s="4"/>
      <c r="G70" s="4"/>
      <c r="H70" s="4"/>
      <c r="I70" s="4"/>
      <c r="K70" s="9"/>
      <c r="L70" s="4"/>
    </row>
    <row r="71" spans="1:12">
      <c r="A71" s="2"/>
      <c r="B71" s="3"/>
      <c r="C71" s="3"/>
      <c r="D71" s="3"/>
      <c r="E71" s="12"/>
      <c r="F71" s="4"/>
      <c r="G71" s="4"/>
      <c r="H71" s="4"/>
      <c r="I71" s="4"/>
      <c r="K71" s="9"/>
      <c r="L71" s="4"/>
    </row>
    <row r="72" spans="1:12">
      <c r="A72" s="2"/>
      <c r="B72" s="3"/>
      <c r="C72" s="3"/>
      <c r="D72" s="3"/>
      <c r="E72" s="13"/>
      <c r="F72" s="4"/>
      <c r="G72" s="4"/>
      <c r="H72" s="4"/>
      <c r="I72" s="4"/>
      <c r="K72" s="9"/>
      <c r="L72" s="4"/>
    </row>
    <row r="73" spans="1:12">
      <c r="A73" s="2"/>
      <c r="B73" s="3"/>
      <c r="C73" s="3"/>
      <c r="D73" s="3"/>
      <c r="E73" s="12"/>
      <c r="F73" s="4"/>
      <c r="G73" s="4"/>
      <c r="H73" s="4"/>
      <c r="I73" s="4"/>
      <c r="K73" s="9"/>
      <c r="L73" s="4"/>
    </row>
    <row r="74" spans="1:12">
      <c r="A74" s="2"/>
      <c r="B74" s="3"/>
      <c r="C74" s="3"/>
      <c r="D74" s="3"/>
      <c r="E74" s="14"/>
      <c r="F74" s="4"/>
      <c r="G74" s="4"/>
      <c r="H74" s="4"/>
      <c r="I74" s="4"/>
      <c r="K74" s="9"/>
      <c r="L74" s="4"/>
    </row>
    <row r="75" spans="1:12">
      <c r="A75" s="2"/>
      <c r="B75" s="3"/>
      <c r="C75" s="3"/>
      <c r="D75" s="3"/>
      <c r="E75" s="12"/>
      <c r="F75" s="4"/>
      <c r="G75" s="4"/>
      <c r="H75" s="4"/>
      <c r="I75" s="4"/>
      <c r="K75" s="9"/>
      <c r="L75" s="4"/>
    </row>
    <row r="76" spans="1:12">
      <c r="A76" s="2"/>
      <c r="B76" s="3"/>
      <c r="C76" s="3"/>
      <c r="D76" s="3"/>
      <c r="E76" s="12"/>
      <c r="F76" s="4"/>
      <c r="G76" s="4"/>
      <c r="H76" s="4"/>
      <c r="I76" s="4"/>
      <c r="K76" s="9"/>
      <c r="L76" s="4"/>
    </row>
    <row r="77" spans="1:12">
      <c r="A77" s="2"/>
      <c r="B77" s="3"/>
      <c r="C77" s="3"/>
      <c r="D77" s="3"/>
      <c r="E77" s="12"/>
      <c r="F77" s="4"/>
      <c r="G77" s="4"/>
      <c r="H77" s="4"/>
      <c r="I77" s="4"/>
      <c r="K77" s="9"/>
      <c r="L77" s="4"/>
    </row>
    <row r="78" spans="1:12">
      <c r="A78" s="2"/>
      <c r="B78" s="3"/>
      <c r="C78" s="3"/>
      <c r="D78" s="3"/>
      <c r="E78" s="12"/>
      <c r="F78" s="4"/>
      <c r="G78" s="4"/>
      <c r="H78" s="4"/>
      <c r="I78" s="4"/>
      <c r="K78" s="9"/>
      <c r="L78" s="4"/>
    </row>
    <row r="79" spans="1:12">
      <c r="A79" s="2"/>
      <c r="B79" s="3"/>
      <c r="C79" s="3"/>
      <c r="D79" s="3"/>
      <c r="E79" s="12"/>
      <c r="F79" s="4"/>
      <c r="G79" s="4"/>
      <c r="H79" s="4"/>
      <c r="I79" s="4"/>
      <c r="K79" s="9"/>
    </row>
    <row r="80" spans="1:12">
      <c r="A80" s="2"/>
      <c r="B80" s="3"/>
      <c r="C80" s="3"/>
      <c r="D80" s="3"/>
      <c r="E80" s="12"/>
      <c r="F80" s="4"/>
      <c r="G80" s="4"/>
      <c r="H80" s="4"/>
      <c r="I80" s="4"/>
      <c r="K80" s="9"/>
    </row>
    <row r="81" spans="1:11">
      <c r="A81" s="2"/>
      <c r="B81" s="3"/>
      <c r="C81" s="3"/>
      <c r="D81" s="3"/>
      <c r="E81" s="12"/>
      <c r="F81" s="4"/>
      <c r="G81" s="4"/>
      <c r="H81" s="4"/>
      <c r="I81" s="4"/>
      <c r="K81" s="9"/>
    </row>
    <row r="82" spans="1:11">
      <c r="A82" s="2"/>
      <c r="B82" s="3"/>
      <c r="C82" s="3"/>
      <c r="D82" s="3"/>
      <c r="E82" s="12"/>
      <c r="F82" s="4"/>
      <c r="G82" s="4"/>
      <c r="H82" s="4"/>
      <c r="I82" s="4"/>
      <c r="K82" s="9"/>
    </row>
    <row r="83" spans="1:11">
      <c r="A83" s="2"/>
      <c r="B83" s="3"/>
      <c r="C83" s="3"/>
      <c r="D83" s="3"/>
      <c r="E83" s="12"/>
      <c r="F83" s="4"/>
      <c r="G83" s="4"/>
      <c r="H83" s="4"/>
      <c r="I83" s="4"/>
      <c r="K83" s="9"/>
    </row>
    <row r="84" spans="1:11">
      <c r="A84" s="2"/>
      <c r="B84" s="3"/>
      <c r="C84" s="3"/>
      <c r="D84" s="3"/>
      <c r="E84" s="12"/>
      <c r="F84" s="4"/>
      <c r="G84" s="4"/>
      <c r="H84" s="4"/>
      <c r="I84" s="4"/>
      <c r="K84" s="9"/>
    </row>
    <row r="85" spans="1:11">
      <c r="A85" s="2"/>
      <c r="B85" s="3"/>
      <c r="C85" s="3"/>
      <c r="D85" s="3"/>
      <c r="E85" s="12"/>
      <c r="F85" s="4"/>
      <c r="G85" s="4"/>
      <c r="H85" s="4"/>
      <c r="I85" s="4"/>
      <c r="K85" s="9"/>
    </row>
    <row r="86" spans="1:11">
      <c r="A86" s="2"/>
      <c r="B86" s="3"/>
      <c r="C86" s="3"/>
      <c r="D86" s="3"/>
      <c r="E86" s="12"/>
      <c r="F86" s="4"/>
      <c r="G86" s="4"/>
      <c r="H86" s="4"/>
      <c r="I86" s="4"/>
      <c r="K86" s="9"/>
    </row>
    <row r="87" spans="1:11">
      <c r="A87" s="2"/>
      <c r="B87" s="3"/>
      <c r="C87" s="3"/>
      <c r="D87" s="3"/>
      <c r="E87" s="14"/>
      <c r="F87" s="4"/>
      <c r="G87" s="4"/>
      <c r="H87" s="4"/>
      <c r="I87" s="4"/>
      <c r="K87" s="9"/>
    </row>
    <row r="88" spans="1:11">
      <c r="A88" s="2"/>
      <c r="B88" s="3"/>
      <c r="C88" s="3"/>
      <c r="D88" s="3"/>
      <c r="E88" s="12"/>
      <c r="F88" s="4"/>
      <c r="G88" s="4"/>
      <c r="H88" s="4"/>
      <c r="I88" s="4"/>
      <c r="K88" s="9"/>
    </row>
    <row r="89" spans="1:11">
      <c r="A89" s="2"/>
      <c r="B89" s="3"/>
      <c r="C89" s="3"/>
      <c r="D89" s="3"/>
      <c r="E89" s="12"/>
      <c r="F89" s="4"/>
      <c r="G89" s="4"/>
      <c r="H89" s="4"/>
      <c r="I89" s="4"/>
      <c r="K89" s="9"/>
    </row>
    <row r="90" spans="1:11">
      <c r="A90" s="2"/>
      <c r="B90" s="3"/>
      <c r="C90" s="3"/>
      <c r="D90" s="3"/>
      <c r="E90" s="12"/>
      <c r="F90" s="4"/>
      <c r="G90" s="4"/>
      <c r="H90" s="4"/>
      <c r="I90" s="4"/>
      <c r="K90" s="9"/>
    </row>
    <row r="91" spans="1:11">
      <c r="A91" s="2"/>
      <c r="B91" s="3"/>
      <c r="C91" s="3"/>
      <c r="D91" s="3"/>
      <c r="E91" s="12"/>
      <c r="F91" s="4"/>
      <c r="G91" s="4"/>
      <c r="H91" s="4"/>
      <c r="I91" s="4"/>
      <c r="K91" s="9"/>
    </row>
    <row r="92" spans="1:11">
      <c r="A92" s="2"/>
      <c r="B92" s="3"/>
      <c r="C92" s="3"/>
      <c r="D92" s="3"/>
      <c r="E92" s="12"/>
      <c r="F92" s="4"/>
      <c r="G92" s="4"/>
      <c r="H92" s="4"/>
      <c r="I92" s="4"/>
      <c r="K92" s="9"/>
    </row>
    <row r="93" spans="1:11">
      <c r="A93" s="2"/>
      <c r="B93" s="3"/>
      <c r="C93" s="3"/>
      <c r="D93" s="3"/>
      <c r="E93" s="12"/>
      <c r="F93" s="4"/>
      <c r="G93" s="4"/>
      <c r="H93" s="4"/>
      <c r="I93" s="4"/>
      <c r="K93" s="9"/>
    </row>
    <row r="94" spans="1:11">
      <c r="A94" s="2"/>
      <c r="B94" s="3"/>
      <c r="C94" s="3"/>
      <c r="D94" s="3"/>
      <c r="E94" s="12"/>
      <c r="F94" s="4"/>
      <c r="G94" s="4"/>
      <c r="H94" s="4"/>
      <c r="I94" s="4"/>
      <c r="K94" s="9"/>
    </row>
    <row r="95" spans="1:11">
      <c r="A95" s="2"/>
      <c r="B95" s="3"/>
      <c r="C95" s="3"/>
      <c r="D95" s="3"/>
      <c r="E95" s="12"/>
      <c r="F95" s="4"/>
      <c r="G95" s="4"/>
      <c r="H95" s="4"/>
      <c r="I95" s="4"/>
      <c r="K95" s="9"/>
    </row>
    <row r="96" spans="1:11">
      <c r="A96" s="2"/>
      <c r="B96" s="3"/>
      <c r="C96" s="3"/>
      <c r="D96" s="3"/>
      <c r="E96" s="12"/>
      <c r="F96" s="4"/>
      <c r="G96" s="4"/>
      <c r="H96" s="4"/>
      <c r="I96" s="4"/>
      <c r="K96" s="9"/>
    </row>
    <row r="97" spans="1:11">
      <c r="A97" s="2"/>
      <c r="B97" s="3"/>
      <c r="C97" s="3"/>
      <c r="D97" s="3"/>
      <c r="E97" s="12"/>
      <c r="F97" s="4"/>
      <c r="G97" s="4"/>
      <c r="H97" s="4"/>
      <c r="I97" s="4"/>
      <c r="K97" s="9"/>
    </row>
    <row r="98" spans="1:11">
      <c r="A98" s="2"/>
      <c r="B98" s="3"/>
      <c r="C98" s="3"/>
      <c r="D98" s="3"/>
      <c r="E98" s="12"/>
      <c r="F98" s="4"/>
      <c r="G98" s="4"/>
      <c r="H98" s="4"/>
      <c r="I98" s="4"/>
      <c r="K98" s="9"/>
    </row>
    <row r="99" spans="1:11">
      <c r="A99" s="2"/>
      <c r="B99" s="3"/>
      <c r="C99" s="3"/>
      <c r="D99" s="3"/>
      <c r="E99" s="12"/>
      <c r="F99" s="4"/>
      <c r="G99" s="4"/>
      <c r="H99" s="4"/>
      <c r="I99" s="4"/>
      <c r="K99" s="9"/>
    </row>
    <row r="100" spans="1:11">
      <c r="A100" s="2"/>
      <c r="B100" s="3"/>
      <c r="C100" s="3"/>
      <c r="D100" s="3"/>
      <c r="E100" s="12"/>
      <c r="F100" s="4"/>
      <c r="G100" s="4"/>
      <c r="H100" s="4"/>
      <c r="I100" s="4"/>
      <c r="K100" s="9"/>
    </row>
    <row r="101" spans="1:11">
      <c r="A101" s="2"/>
      <c r="B101" s="3"/>
      <c r="C101" s="3"/>
      <c r="D101" s="3"/>
      <c r="E101" s="14"/>
      <c r="F101" s="4"/>
      <c r="G101" s="4"/>
      <c r="H101" s="4"/>
      <c r="I101" s="4"/>
      <c r="K101" s="9"/>
    </row>
    <row r="102" spans="1:11">
      <c r="A102" s="2"/>
      <c r="B102" s="3"/>
      <c r="C102" s="3"/>
      <c r="D102" s="3"/>
      <c r="E102" s="12"/>
      <c r="F102" s="4"/>
      <c r="G102" s="4"/>
      <c r="H102" s="4"/>
      <c r="I102" s="4"/>
      <c r="K102" s="9"/>
    </row>
    <row r="103" spans="1:11">
      <c r="A103" s="2"/>
      <c r="B103" s="3"/>
      <c r="C103" s="3"/>
      <c r="D103" s="3"/>
      <c r="E103" s="12"/>
      <c r="F103" s="4"/>
      <c r="G103" s="4"/>
      <c r="H103" s="4"/>
      <c r="I103" s="4"/>
      <c r="K103" s="9"/>
    </row>
    <row r="104" spans="1:11">
      <c r="A104" s="2"/>
      <c r="B104" s="3"/>
      <c r="C104" s="3"/>
      <c r="D104" s="3"/>
      <c r="E104" s="12"/>
      <c r="F104" s="4"/>
      <c r="G104" s="4"/>
      <c r="H104" s="4"/>
      <c r="I104" s="4"/>
      <c r="K104" s="9"/>
    </row>
    <row r="105" spans="1:11">
      <c r="A105" s="2"/>
      <c r="B105" s="3"/>
      <c r="C105" s="3"/>
      <c r="D105" s="3"/>
      <c r="E105" s="12"/>
      <c r="F105" s="4"/>
      <c r="G105" s="4"/>
      <c r="H105" s="4"/>
      <c r="I105" s="4"/>
      <c r="K105" s="9"/>
    </row>
    <row r="106" spans="1:11">
      <c r="A106" s="2"/>
      <c r="B106" s="3"/>
      <c r="C106" s="3"/>
      <c r="D106" s="3"/>
      <c r="E106" s="12"/>
      <c r="F106" s="4"/>
      <c r="G106" s="4"/>
      <c r="H106" s="4"/>
      <c r="I106" s="4"/>
      <c r="K106" s="9"/>
    </row>
    <row r="107" spans="1:11">
      <c r="A107" s="2"/>
      <c r="B107" s="3"/>
      <c r="C107" s="3"/>
      <c r="D107" s="3"/>
      <c r="E107" s="12"/>
      <c r="F107" s="4"/>
      <c r="G107" s="4"/>
      <c r="H107" s="4"/>
      <c r="I107" s="4"/>
      <c r="K107" s="9"/>
    </row>
    <row r="108" spans="1:11">
      <c r="A108" s="2"/>
      <c r="B108" s="3"/>
      <c r="C108" s="3"/>
      <c r="D108" s="3"/>
      <c r="E108" s="12"/>
      <c r="F108" s="4"/>
      <c r="G108" s="4"/>
      <c r="H108" s="4"/>
      <c r="I108" s="4"/>
    </row>
    <row r="109" spans="1:11">
      <c r="A109" s="2"/>
      <c r="B109" s="3"/>
      <c r="C109" s="3"/>
      <c r="D109" s="3"/>
      <c r="E109" s="12"/>
      <c r="F109" s="4"/>
      <c r="G109" s="4"/>
      <c r="H109" s="4"/>
      <c r="I109" s="4"/>
    </row>
    <row r="110" spans="1:11">
      <c r="A110" s="2"/>
      <c r="B110" s="3"/>
      <c r="C110" s="3"/>
      <c r="D110" s="3"/>
      <c r="E110" s="12"/>
      <c r="F110" s="4"/>
      <c r="G110" s="4"/>
      <c r="H110" s="4"/>
      <c r="I110" s="4"/>
    </row>
    <row r="111" spans="1:11">
      <c r="A111" s="2"/>
      <c r="B111" s="3"/>
      <c r="C111" s="3"/>
      <c r="D111" s="3"/>
      <c r="E111" s="12"/>
      <c r="F111" s="4"/>
      <c r="G111" s="4"/>
      <c r="H111" s="4"/>
      <c r="I111" s="4"/>
    </row>
    <row r="112" spans="1:11">
      <c r="A112" s="2"/>
      <c r="B112" s="3"/>
      <c r="C112" s="3"/>
      <c r="D112" s="3"/>
      <c r="E112" s="13"/>
      <c r="F112" s="4"/>
      <c r="G112" s="4"/>
      <c r="H112" s="4"/>
      <c r="I112" s="4"/>
    </row>
    <row r="113" spans="1:12">
      <c r="A113" s="2"/>
      <c r="B113" s="3"/>
      <c r="C113" s="3"/>
      <c r="D113" s="3"/>
      <c r="E113" s="12"/>
      <c r="F113" s="4"/>
      <c r="G113" s="4"/>
      <c r="H113" s="4"/>
      <c r="I113" s="4"/>
    </row>
    <row r="114" spans="1:12">
      <c r="A114" s="2"/>
      <c r="B114" s="3"/>
      <c r="C114" s="3"/>
      <c r="D114" s="3"/>
      <c r="E114" s="12"/>
      <c r="F114" s="4"/>
      <c r="G114" s="4"/>
      <c r="H114" s="4"/>
      <c r="I114" s="4"/>
    </row>
    <row r="115" spans="1:12">
      <c r="A115" s="2"/>
      <c r="B115" s="3"/>
      <c r="C115" s="3"/>
      <c r="D115" s="3"/>
      <c r="E115" s="12"/>
      <c r="F115" s="4"/>
      <c r="G115" s="4"/>
      <c r="H115" s="4"/>
      <c r="I115" s="4"/>
    </row>
    <row r="116" spans="1:12">
      <c r="A116" s="2"/>
      <c r="B116" s="3"/>
      <c r="C116" s="3"/>
      <c r="D116" s="3"/>
      <c r="E116" s="12"/>
      <c r="F116" s="4"/>
      <c r="G116" s="4"/>
      <c r="H116" s="4"/>
      <c r="I116" s="4"/>
    </row>
    <row r="117" spans="1:12">
      <c r="A117" s="2"/>
      <c r="B117" s="3"/>
      <c r="C117" s="3"/>
      <c r="D117" s="3"/>
      <c r="E117" s="12"/>
      <c r="F117" s="4"/>
      <c r="G117" s="4"/>
      <c r="H117" s="4"/>
      <c r="I117" s="4"/>
    </row>
    <row r="118" spans="1:12">
      <c r="A118" s="2"/>
      <c r="B118" s="3"/>
      <c r="C118" s="3"/>
      <c r="D118" s="3"/>
      <c r="E118" s="12"/>
      <c r="F118" s="4"/>
      <c r="G118" s="4"/>
      <c r="H118" s="4"/>
      <c r="I118" s="4"/>
    </row>
    <row r="119" spans="1:12">
      <c r="A119" s="2"/>
      <c r="B119" s="3"/>
      <c r="C119" s="3"/>
      <c r="D119" s="3"/>
      <c r="E119" s="14"/>
      <c r="F119" s="4"/>
      <c r="G119" s="4"/>
      <c r="H119" s="4"/>
      <c r="I119" s="4"/>
    </row>
    <row r="120" spans="1:12">
      <c r="A120" s="2"/>
      <c r="B120" s="3"/>
      <c r="C120" s="3"/>
      <c r="D120" s="3"/>
      <c r="E120" s="12"/>
      <c r="F120" s="4"/>
      <c r="G120" s="4"/>
      <c r="H120" s="4"/>
      <c r="I120" s="4"/>
    </row>
    <row r="121" spans="1:12">
      <c r="A121" s="2"/>
      <c r="B121" s="3"/>
      <c r="C121" s="3"/>
      <c r="D121" s="3"/>
      <c r="E121" s="12"/>
      <c r="F121" s="4"/>
      <c r="G121" s="4"/>
      <c r="H121" s="4"/>
      <c r="I121" s="4"/>
    </row>
    <row r="122" spans="1:12">
      <c r="A122" s="2"/>
      <c r="B122" s="3"/>
      <c r="C122" s="3"/>
      <c r="D122" s="3"/>
      <c r="E122" s="16"/>
      <c r="F122" s="4"/>
      <c r="G122" s="4"/>
      <c r="H122" s="4"/>
      <c r="I122" s="4"/>
    </row>
    <row r="123" spans="1:12">
      <c r="A123" s="2"/>
      <c r="B123" s="3"/>
      <c r="C123" s="3"/>
      <c r="D123" s="3"/>
      <c r="E123" s="12"/>
      <c r="F123" s="4"/>
      <c r="G123" s="4"/>
      <c r="H123" s="4"/>
      <c r="I123" s="4"/>
    </row>
    <row r="124" spans="1:12">
      <c r="A124" s="2"/>
      <c r="B124" s="3"/>
      <c r="C124" s="3"/>
      <c r="D124" s="3"/>
      <c r="E124" s="13"/>
      <c r="F124" s="4"/>
      <c r="G124" s="4"/>
      <c r="H124" s="4"/>
      <c r="I124" s="4"/>
      <c r="L124" s="7"/>
    </row>
    <row r="125" spans="1:12">
      <c r="A125" s="2"/>
      <c r="B125" s="3"/>
      <c r="C125" s="3"/>
      <c r="D125" s="3"/>
      <c r="E125" s="13"/>
      <c r="F125" s="4"/>
      <c r="G125" s="4"/>
      <c r="H125" s="4"/>
      <c r="I125" s="4"/>
    </row>
    <row r="129" spans="11:11">
      <c r="K129" s="7"/>
    </row>
  </sheetData>
  <sortState ref="M1:M54">
    <sortCondition ref="M1:M5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A124" workbookViewId="0">
      <selection activeCell="F139" sqref="F5:F139"/>
    </sheetView>
  </sheetViews>
  <sheetFormatPr baseColWidth="10" defaultRowHeight="15" x14ac:dyDescent="0"/>
  <cols>
    <col min="1" max="1" width="14.6640625" bestFit="1" customWidth="1"/>
    <col min="2" max="2" width="12.33203125" bestFit="1" customWidth="1"/>
    <col min="3" max="4" width="12.33203125" customWidth="1"/>
    <col min="5" max="5" width="13.83203125" bestFit="1" customWidth="1"/>
    <col min="11" max="11" width="10.83203125" style="6"/>
  </cols>
  <sheetData>
    <row r="1" spans="1:13" ht="20">
      <c r="A1" s="70" t="s">
        <v>5</v>
      </c>
      <c r="H1" s="1"/>
      <c r="M1" s="1"/>
    </row>
    <row r="2" spans="1:13">
      <c r="A2" t="s">
        <v>0</v>
      </c>
    </row>
    <row r="4" spans="1:13">
      <c r="A4" s="1" t="s">
        <v>6</v>
      </c>
      <c r="B4" s="1" t="s">
        <v>7</v>
      </c>
      <c r="C4" s="1"/>
      <c r="D4" s="1"/>
      <c r="E4" s="1" t="s">
        <v>4</v>
      </c>
      <c r="F4" s="1" t="s">
        <v>1</v>
      </c>
      <c r="G4" s="1" t="s">
        <v>2</v>
      </c>
      <c r="H4" s="1" t="s">
        <v>3</v>
      </c>
      <c r="I4" s="1" t="s">
        <v>2</v>
      </c>
      <c r="J4" s="1" t="s">
        <v>71</v>
      </c>
      <c r="K4" s="69" t="s">
        <v>72</v>
      </c>
    </row>
    <row r="5" spans="1:13">
      <c r="A5" s="2">
        <v>41208</v>
      </c>
      <c r="B5" s="3" t="s">
        <v>8</v>
      </c>
      <c r="C5" s="3" t="s">
        <v>19</v>
      </c>
      <c r="D5" s="3" t="s">
        <v>20</v>
      </c>
      <c r="E5" s="12">
        <v>76</v>
      </c>
      <c r="F5" s="4">
        <v>-7.685854611415321</v>
      </c>
      <c r="G5" s="4">
        <v>9.4614513601524175E-2</v>
      </c>
      <c r="H5" s="4">
        <v>-49.715283014049476</v>
      </c>
      <c r="I5" s="4">
        <v>1.8497307132741163E-2</v>
      </c>
      <c r="K5" s="7"/>
      <c r="L5" s="4"/>
    </row>
    <row r="6" spans="1:13">
      <c r="A6" s="2">
        <v>41208</v>
      </c>
      <c r="B6" s="3" t="s">
        <v>8</v>
      </c>
      <c r="C6" s="3" t="s">
        <v>21</v>
      </c>
      <c r="D6" s="3" t="s">
        <v>22</v>
      </c>
      <c r="E6" s="12">
        <v>6</v>
      </c>
      <c r="F6" s="4">
        <v>-7.9186273293136145</v>
      </c>
      <c r="G6" s="4">
        <v>0.30712571386874415</v>
      </c>
      <c r="H6" s="4">
        <v>-50.452220667673465</v>
      </c>
      <c r="I6" s="4">
        <v>1.671010043311165</v>
      </c>
      <c r="K6" s="7"/>
      <c r="L6" s="4"/>
    </row>
    <row r="7" spans="1:13">
      <c r="A7" s="2">
        <v>41208</v>
      </c>
      <c r="B7" s="3" t="s">
        <v>8</v>
      </c>
      <c r="C7" s="3" t="s">
        <v>20</v>
      </c>
      <c r="D7" s="3" t="s">
        <v>20</v>
      </c>
      <c r="E7" s="12">
        <v>31</v>
      </c>
      <c r="F7" s="4">
        <v>-7.680234708466064</v>
      </c>
      <c r="G7" s="4">
        <v>4.852966240602357E-2</v>
      </c>
      <c r="H7" s="4">
        <v>-50.676146750591343</v>
      </c>
      <c r="I7" s="4">
        <v>0.23667177131797865</v>
      </c>
      <c r="K7" s="7"/>
      <c r="L7" s="4"/>
    </row>
    <row r="8" spans="1:13">
      <c r="A8" s="2">
        <v>41208</v>
      </c>
      <c r="B8" s="3" t="s">
        <v>8</v>
      </c>
      <c r="C8" s="3" t="s">
        <v>20</v>
      </c>
      <c r="D8" s="3" t="s">
        <v>20</v>
      </c>
      <c r="E8" s="12">
        <v>3.5</v>
      </c>
      <c r="F8" s="4">
        <v>-7.3027514207874207</v>
      </c>
      <c r="G8" s="4">
        <v>5.2228739585232963E-2</v>
      </c>
      <c r="H8" s="4">
        <v>-47.912415441155986</v>
      </c>
      <c r="I8" s="4">
        <v>0.20282461051607595</v>
      </c>
      <c r="K8" s="7"/>
      <c r="L8" s="4"/>
    </row>
    <row r="9" spans="1:13">
      <c r="A9" s="2">
        <v>41208</v>
      </c>
      <c r="B9" s="3" t="s">
        <v>8</v>
      </c>
      <c r="C9" s="3" t="s">
        <v>20</v>
      </c>
      <c r="D9" s="3" t="s">
        <v>20</v>
      </c>
      <c r="E9" s="12">
        <v>34</v>
      </c>
      <c r="F9" s="4">
        <v>-8.253333921680694</v>
      </c>
      <c r="G9" s="4">
        <v>0.21134274910575659</v>
      </c>
      <c r="H9" s="4">
        <v>-53.192776068679009</v>
      </c>
      <c r="I9" s="4">
        <v>1.1727978744172269</v>
      </c>
      <c r="K9" s="7"/>
      <c r="L9" s="4"/>
    </row>
    <row r="10" spans="1:13">
      <c r="A10" s="2">
        <v>41208</v>
      </c>
      <c r="B10" s="3" t="s">
        <v>8</v>
      </c>
      <c r="C10" s="3" t="s">
        <v>20</v>
      </c>
      <c r="D10" s="3" t="s">
        <v>20</v>
      </c>
      <c r="E10" s="12">
        <v>24</v>
      </c>
      <c r="F10" s="4">
        <v>-8.2763202149190676</v>
      </c>
      <c r="G10" s="4">
        <v>0.11677868164462903</v>
      </c>
      <c r="H10" s="4">
        <v>-54.216927279648203</v>
      </c>
      <c r="I10" s="4">
        <v>0.55516839960463227</v>
      </c>
      <c r="K10" s="9"/>
      <c r="L10" s="4"/>
    </row>
    <row r="11" spans="1:13">
      <c r="A11" s="2">
        <v>41208</v>
      </c>
      <c r="B11" s="3" t="s">
        <v>8</v>
      </c>
      <c r="C11" s="3" t="s">
        <v>20</v>
      </c>
      <c r="D11" s="3" t="s">
        <v>20</v>
      </c>
      <c r="E11" s="12">
        <v>30</v>
      </c>
      <c r="F11" s="4">
        <v>-7.8282508740250236</v>
      </c>
      <c r="G11" s="4">
        <v>0.15699462222735444</v>
      </c>
      <c r="H11" s="4">
        <v>-51.333847894371623</v>
      </c>
      <c r="I11" s="4">
        <v>1.2684403565110332</v>
      </c>
      <c r="K11" s="9"/>
      <c r="L11" s="4"/>
    </row>
    <row r="12" spans="1:13">
      <c r="A12" s="2">
        <v>41208</v>
      </c>
      <c r="B12" s="3" t="s">
        <v>8</v>
      </c>
      <c r="C12" s="3" t="s">
        <v>20</v>
      </c>
      <c r="D12" s="3" t="s">
        <v>23</v>
      </c>
      <c r="E12" s="12">
        <v>13</v>
      </c>
      <c r="F12" s="4">
        <v>-8.2043456192708675</v>
      </c>
      <c r="G12" s="4">
        <v>0.10913536884247241</v>
      </c>
      <c r="H12" s="4">
        <v>-53.588855696985185</v>
      </c>
      <c r="I12" s="4">
        <v>9.9732149428900088E-2</v>
      </c>
      <c r="K12" s="9"/>
      <c r="L12" s="4"/>
    </row>
    <row r="13" spans="1:13">
      <c r="A13" s="2">
        <v>41208</v>
      </c>
      <c r="B13" s="3" t="s">
        <v>8</v>
      </c>
      <c r="C13" s="3" t="s">
        <v>20</v>
      </c>
      <c r="D13" s="3" t="s">
        <v>20</v>
      </c>
      <c r="E13" s="12">
        <v>24</v>
      </c>
      <c r="F13" s="4">
        <v>-8.0319419005268173</v>
      </c>
      <c r="G13" s="4">
        <v>0.10427141145100353</v>
      </c>
      <c r="H13" s="4">
        <v>-51.091254123716119</v>
      </c>
      <c r="I13" s="4">
        <v>0.34188143503387963</v>
      </c>
      <c r="K13" s="9"/>
      <c r="L13" s="4"/>
    </row>
    <row r="14" spans="1:13">
      <c r="A14" s="2">
        <v>41208</v>
      </c>
      <c r="B14" s="3" t="s">
        <v>8</v>
      </c>
      <c r="C14" s="3" t="s">
        <v>20</v>
      </c>
      <c r="D14" s="3" t="s">
        <v>20</v>
      </c>
      <c r="E14" s="12">
        <v>92</v>
      </c>
      <c r="F14" s="4">
        <v>-7.9447152176950189</v>
      </c>
      <c r="G14" s="4">
        <v>5.9262681267462182E-2</v>
      </c>
      <c r="H14" s="4">
        <v>-51.448850969566259</v>
      </c>
      <c r="I14" s="4">
        <v>0.36765141575681543</v>
      </c>
      <c r="K14" s="9"/>
      <c r="L14" s="4"/>
    </row>
    <row r="15" spans="1:13">
      <c r="A15" s="2">
        <v>41208</v>
      </c>
      <c r="B15" s="3" t="s">
        <v>8</v>
      </c>
      <c r="C15" s="3" t="s">
        <v>20</v>
      </c>
      <c r="D15" s="3" t="s">
        <v>20</v>
      </c>
      <c r="E15" s="12">
        <v>52</v>
      </c>
      <c r="F15" s="4">
        <v>-7.976619565930779</v>
      </c>
      <c r="G15" s="4">
        <v>9.8352634765579844E-2</v>
      </c>
      <c r="H15" s="4">
        <v>-51.519467912040135</v>
      </c>
      <c r="I15" s="4">
        <v>0.61369101048340913</v>
      </c>
      <c r="K15" s="9"/>
      <c r="L15" s="4"/>
    </row>
    <row r="16" spans="1:13">
      <c r="A16" s="2">
        <v>41208</v>
      </c>
      <c r="B16" s="3" t="s">
        <v>8</v>
      </c>
      <c r="C16" s="3"/>
      <c r="D16" s="3" t="s">
        <v>22</v>
      </c>
      <c r="E16" s="12" t="s">
        <v>17</v>
      </c>
      <c r="F16" s="4">
        <v>-7.6438151499793019</v>
      </c>
      <c r="G16" s="4">
        <v>0.11537005732552873</v>
      </c>
      <c r="H16" s="4">
        <v>-49.551878851246336</v>
      </c>
      <c r="I16" s="4">
        <v>0.37118843768469023</v>
      </c>
      <c r="K16" s="9"/>
      <c r="L16" s="4"/>
    </row>
    <row r="17" spans="1:12">
      <c r="A17" s="2">
        <v>41216</v>
      </c>
      <c r="B17" s="3" t="s">
        <v>9</v>
      </c>
      <c r="C17" s="3" t="s">
        <v>24</v>
      </c>
      <c r="D17" s="3" t="s">
        <v>20</v>
      </c>
      <c r="E17" s="12">
        <v>180</v>
      </c>
      <c r="F17" s="4">
        <v>-7.5983407360360644</v>
      </c>
      <c r="G17" s="4">
        <v>5.93631433484125E-2</v>
      </c>
      <c r="H17" s="4">
        <v>-48.127817223820749</v>
      </c>
      <c r="I17" s="4">
        <v>0.23771647677358623</v>
      </c>
      <c r="K17" s="9"/>
      <c r="L17" s="4"/>
    </row>
    <row r="18" spans="1:12">
      <c r="A18" s="2">
        <v>41221</v>
      </c>
      <c r="B18" s="3" t="s">
        <v>9</v>
      </c>
      <c r="C18" s="3" t="s">
        <v>25</v>
      </c>
      <c r="D18" s="3" t="s">
        <v>23</v>
      </c>
      <c r="E18" s="12">
        <v>108</v>
      </c>
      <c r="F18" s="4">
        <v>-7.4228432670976181</v>
      </c>
      <c r="G18" s="4">
        <v>8.9750827764605953E-2</v>
      </c>
      <c r="H18" s="4">
        <v>-46.072071107837246</v>
      </c>
      <c r="I18" s="4">
        <v>3.7066894658153195E-2</v>
      </c>
      <c r="K18" s="9"/>
      <c r="L18" s="4"/>
    </row>
    <row r="19" spans="1:12">
      <c r="A19" s="2">
        <v>41201</v>
      </c>
      <c r="B19" s="3" t="s">
        <v>9</v>
      </c>
      <c r="C19" s="3" t="s">
        <v>26</v>
      </c>
      <c r="D19" s="3" t="s">
        <v>22</v>
      </c>
      <c r="E19" s="12" t="s">
        <v>17</v>
      </c>
      <c r="F19" s="4">
        <v>-8.2742184256499343</v>
      </c>
      <c r="G19" s="4">
        <v>0.19583093868630005</v>
      </c>
      <c r="H19" s="4">
        <v>-52.380024466374444</v>
      </c>
      <c r="I19" s="4">
        <v>0.54310021634068273</v>
      </c>
      <c r="J19" t="s">
        <v>73</v>
      </c>
      <c r="K19" s="9">
        <v>2</v>
      </c>
      <c r="L19" s="4"/>
    </row>
    <row r="20" spans="1:12">
      <c r="A20" s="2">
        <v>41202</v>
      </c>
      <c r="B20" s="3" t="s">
        <v>9</v>
      </c>
      <c r="C20" s="3" t="s">
        <v>20</v>
      </c>
      <c r="D20" s="3" t="s">
        <v>20</v>
      </c>
      <c r="E20" s="12" t="s">
        <v>17</v>
      </c>
      <c r="F20" s="4">
        <v>-8.1243832550081052</v>
      </c>
      <c r="G20" s="4">
        <v>7.5425190334732065E-2</v>
      </c>
      <c r="H20" s="4">
        <v>-53.743223675753754</v>
      </c>
      <c r="I20" s="4">
        <v>0.34204131223135159</v>
      </c>
      <c r="K20" s="9"/>
      <c r="L20" s="4"/>
    </row>
    <row r="21" spans="1:12">
      <c r="A21" s="2">
        <v>41202</v>
      </c>
      <c r="B21" s="3" t="s">
        <v>9</v>
      </c>
      <c r="C21" s="3" t="s">
        <v>20</v>
      </c>
      <c r="D21" s="3" t="s">
        <v>20</v>
      </c>
      <c r="E21" s="12" t="s">
        <v>17</v>
      </c>
      <c r="F21" s="4">
        <v>-7.0319953605800061</v>
      </c>
      <c r="G21" s="4">
        <v>5.3268353435926397E-2</v>
      </c>
      <c r="H21" s="4">
        <v>-44.676906697504535</v>
      </c>
      <c r="I21" s="4">
        <v>0.21544283475277065</v>
      </c>
      <c r="K21" s="9"/>
      <c r="L21" s="4"/>
    </row>
    <row r="22" spans="1:12">
      <c r="A22" s="2">
        <v>41214</v>
      </c>
      <c r="B22" s="3" t="s">
        <v>10</v>
      </c>
      <c r="C22" s="3" t="s">
        <v>27</v>
      </c>
      <c r="D22" s="3" t="s">
        <v>22</v>
      </c>
      <c r="E22" s="12">
        <v>7.5</v>
      </c>
      <c r="F22" s="4">
        <v>-8.450998808782062</v>
      </c>
      <c r="G22" s="4">
        <v>0.24126001493221721</v>
      </c>
      <c r="H22" s="4">
        <v>-52.606661593315764</v>
      </c>
      <c r="I22" s="4">
        <v>1.4980050137101852</v>
      </c>
      <c r="J22" t="s">
        <v>73</v>
      </c>
      <c r="K22" s="9">
        <v>2</v>
      </c>
    </row>
    <row r="23" spans="1:12">
      <c r="A23" s="2">
        <v>41214</v>
      </c>
      <c r="B23" s="3" t="s">
        <v>10</v>
      </c>
      <c r="C23" s="3" t="s">
        <v>28</v>
      </c>
      <c r="D23" s="3" t="s">
        <v>22</v>
      </c>
      <c r="E23" s="12">
        <v>9</v>
      </c>
      <c r="F23" s="4">
        <v>-8.3194215429227896</v>
      </c>
      <c r="G23" s="4">
        <v>0.10875763443424492</v>
      </c>
      <c r="H23" s="4">
        <v>-52.119739716331267</v>
      </c>
      <c r="I23" s="4">
        <v>0.95568674335954173</v>
      </c>
      <c r="J23" t="s">
        <v>73</v>
      </c>
      <c r="K23" s="9">
        <v>2</v>
      </c>
    </row>
    <row r="24" spans="1:12">
      <c r="A24" s="2">
        <v>41214</v>
      </c>
      <c r="B24" s="3" t="s">
        <v>10</v>
      </c>
      <c r="C24" s="3" t="s">
        <v>29</v>
      </c>
      <c r="D24" s="3" t="s">
        <v>30</v>
      </c>
      <c r="E24" s="12">
        <v>24</v>
      </c>
      <c r="F24" s="4">
        <v>-8.5520123771531473</v>
      </c>
      <c r="G24" s="4">
        <v>5.3889770908970076E-2</v>
      </c>
      <c r="H24" s="4">
        <v>-54.961547297212846</v>
      </c>
      <c r="I24" s="4">
        <v>0.55745458541090465</v>
      </c>
      <c r="J24" t="s">
        <v>73</v>
      </c>
      <c r="K24" s="9">
        <v>2</v>
      </c>
      <c r="L24" s="4"/>
    </row>
    <row r="25" spans="1:12">
      <c r="A25" s="2">
        <v>41220</v>
      </c>
      <c r="B25" s="3" t="s">
        <v>10</v>
      </c>
      <c r="C25" s="3" t="s">
        <v>31</v>
      </c>
      <c r="D25" s="3" t="s">
        <v>20</v>
      </c>
      <c r="E25" s="12" t="s">
        <v>18</v>
      </c>
      <c r="F25" s="4">
        <v>-7.5698189960121844</v>
      </c>
      <c r="G25" s="4">
        <v>0.15220174178473825</v>
      </c>
      <c r="H25" s="4">
        <v>-47.988267159274436</v>
      </c>
      <c r="I25" s="4">
        <v>0.99869258914576253</v>
      </c>
      <c r="K25" s="9"/>
      <c r="L25" s="4"/>
    </row>
    <row r="26" spans="1:12">
      <c r="A26" s="2">
        <v>41214</v>
      </c>
      <c r="B26" s="3" t="s">
        <v>10</v>
      </c>
      <c r="C26" s="3" t="s">
        <v>20</v>
      </c>
      <c r="D26" s="3" t="s">
        <v>20</v>
      </c>
      <c r="E26" s="12">
        <v>20</v>
      </c>
      <c r="F26" s="4">
        <v>-8.5051702703115932</v>
      </c>
      <c r="G26" s="4">
        <v>5.2622725055888879E-2</v>
      </c>
      <c r="H26" s="4">
        <v>-55.360115230101826</v>
      </c>
      <c r="I26" s="4">
        <v>0.26766099927626097</v>
      </c>
      <c r="K26" s="9"/>
      <c r="L26" s="4"/>
    </row>
    <row r="27" spans="1:12">
      <c r="A27" s="2">
        <v>41214</v>
      </c>
      <c r="B27" s="3" t="s">
        <v>10</v>
      </c>
      <c r="C27" s="3" t="s">
        <v>20</v>
      </c>
      <c r="D27" s="3" t="s">
        <v>20</v>
      </c>
      <c r="E27" s="12">
        <v>28</v>
      </c>
      <c r="F27" s="4">
        <v>-8.6891009396840886</v>
      </c>
      <c r="G27" s="4">
        <v>0.14169066032657376</v>
      </c>
      <c r="H27" s="4">
        <v>-55.925238430200956</v>
      </c>
      <c r="I27" s="4">
        <v>1.6169990646992758</v>
      </c>
      <c r="K27" s="9"/>
      <c r="L27" s="4"/>
    </row>
    <row r="28" spans="1:12">
      <c r="A28" s="2">
        <v>41214</v>
      </c>
      <c r="B28" s="3" t="s">
        <v>10</v>
      </c>
      <c r="C28" s="3" t="s">
        <v>20</v>
      </c>
      <c r="D28" s="3" t="s">
        <v>20</v>
      </c>
      <c r="E28" s="12">
        <v>24</v>
      </c>
      <c r="F28" s="4">
        <v>-8.5747011878230328</v>
      </c>
      <c r="G28" s="4">
        <v>0.10952603440203512</v>
      </c>
      <c r="H28" s="4">
        <v>-54.453646025977612</v>
      </c>
      <c r="I28" s="4">
        <v>0.27226328553513185</v>
      </c>
      <c r="K28" s="9"/>
      <c r="L28" s="4"/>
    </row>
    <row r="29" spans="1:12">
      <c r="A29" s="2">
        <v>41214</v>
      </c>
      <c r="B29" s="3" t="s">
        <v>10</v>
      </c>
      <c r="C29" s="3" t="s">
        <v>20</v>
      </c>
      <c r="D29" s="3" t="s">
        <v>20</v>
      </c>
      <c r="E29" s="12">
        <v>102</v>
      </c>
      <c r="F29" s="4">
        <v>-7.7382503093309296</v>
      </c>
      <c r="G29" s="4">
        <v>0.1601884334384911</v>
      </c>
      <c r="H29" s="4">
        <v>-49.023248015149306</v>
      </c>
      <c r="I29" s="4">
        <v>1.4016262275279789</v>
      </c>
      <c r="K29" s="9"/>
      <c r="L29" s="4"/>
    </row>
    <row r="30" spans="1:12">
      <c r="A30" s="2">
        <v>41214</v>
      </c>
      <c r="B30" s="3" t="s">
        <v>10</v>
      </c>
      <c r="C30" s="3" t="s">
        <v>20</v>
      </c>
      <c r="D30" s="3" t="s">
        <v>20</v>
      </c>
      <c r="E30" s="12">
        <v>128</v>
      </c>
      <c r="F30" s="4">
        <v>-8.3054257994968452</v>
      </c>
      <c r="G30" s="4">
        <v>0.19288163195613162</v>
      </c>
      <c r="H30" s="4">
        <v>-52.491344857644442</v>
      </c>
      <c r="I30" s="4">
        <v>1.7986668363467817</v>
      </c>
      <c r="K30" s="9"/>
      <c r="L30" s="4"/>
    </row>
    <row r="31" spans="1:12">
      <c r="A31" s="2">
        <v>41214</v>
      </c>
      <c r="B31" s="3" t="s">
        <v>10</v>
      </c>
      <c r="C31" s="3" t="s">
        <v>20</v>
      </c>
      <c r="D31" s="3" t="s">
        <v>20</v>
      </c>
      <c r="E31" s="12">
        <v>4</v>
      </c>
      <c r="F31" s="4">
        <v>-8.3278763060473935</v>
      </c>
      <c r="G31" s="4">
        <v>0.18418964115352218</v>
      </c>
      <c r="H31" s="4">
        <v>-54.144093557270772</v>
      </c>
      <c r="I31" s="4">
        <v>1.3697903844558479</v>
      </c>
      <c r="K31" s="9"/>
      <c r="L31" s="4"/>
    </row>
    <row r="32" spans="1:12">
      <c r="A32" s="2">
        <v>41214</v>
      </c>
      <c r="B32" s="3" t="s">
        <v>10</v>
      </c>
      <c r="C32" s="3" t="s">
        <v>20</v>
      </c>
      <c r="D32" s="3" t="s">
        <v>20</v>
      </c>
      <c r="E32" s="12">
        <v>120</v>
      </c>
      <c r="F32" s="4">
        <v>-8.3816441104037498</v>
      </c>
      <c r="G32" s="4">
        <v>0.18431790408333315</v>
      </c>
      <c r="H32" s="4">
        <v>-52.544240865710094</v>
      </c>
      <c r="I32" s="4">
        <v>1.1543943234670266</v>
      </c>
      <c r="K32" s="9"/>
      <c r="L32" s="4"/>
    </row>
    <row r="33" spans="1:12">
      <c r="A33" s="2">
        <v>41214</v>
      </c>
      <c r="B33" s="3" t="s">
        <v>10</v>
      </c>
      <c r="C33" s="3" t="s">
        <v>20</v>
      </c>
      <c r="D33" s="3" t="s">
        <v>20</v>
      </c>
      <c r="E33" s="12">
        <v>22</v>
      </c>
      <c r="F33" s="4">
        <v>-8.4034574692580755</v>
      </c>
      <c r="G33" s="4">
        <v>0.26911969039434719</v>
      </c>
      <c r="H33" s="4">
        <v>-54.289547702746745</v>
      </c>
      <c r="I33" s="4">
        <v>1.8446551487617535</v>
      </c>
      <c r="K33" s="9"/>
      <c r="L33" s="4"/>
    </row>
    <row r="34" spans="1:12">
      <c r="A34" s="2">
        <v>41214</v>
      </c>
      <c r="B34" s="3" t="s">
        <v>10</v>
      </c>
      <c r="C34" s="3" t="s">
        <v>20</v>
      </c>
      <c r="D34" s="3" t="s">
        <v>20</v>
      </c>
      <c r="E34" s="12">
        <v>48</v>
      </c>
      <c r="F34" s="4">
        <v>-8.3589775148324978</v>
      </c>
      <c r="G34" s="4">
        <v>0.16558372023938708</v>
      </c>
      <c r="H34" s="4">
        <v>-52.730141410033141</v>
      </c>
      <c r="I34" s="4">
        <v>1.1629677550264506</v>
      </c>
      <c r="K34" s="9"/>
      <c r="L34" s="4"/>
    </row>
    <row r="35" spans="1:12">
      <c r="A35" s="2">
        <v>41214</v>
      </c>
      <c r="B35" s="3" t="s">
        <v>10</v>
      </c>
      <c r="C35" s="3" t="s">
        <v>20</v>
      </c>
      <c r="D35" s="3" t="s">
        <v>20</v>
      </c>
      <c r="E35" s="12">
        <v>4</v>
      </c>
      <c r="F35" s="4">
        <v>-8.2056365511250213</v>
      </c>
      <c r="G35" s="4">
        <v>8.7850778216635006E-2</v>
      </c>
      <c r="H35" s="4">
        <v>-52.354759390801036</v>
      </c>
      <c r="I35" s="4">
        <v>0.28625790779143356</v>
      </c>
      <c r="K35" s="9"/>
      <c r="L35" s="4"/>
    </row>
    <row r="36" spans="1:12">
      <c r="A36" s="2">
        <v>41214</v>
      </c>
      <c r="B36" s="3" t="s">
        <v>10</v>
      </c>
      <c r="C36" s="3" t="s">
        <v>20</v>
      </c>
      <c r="D36" s="3" t="s">
        <v>20</v>
      </c>
      <c r="E36" s="12">
        <v>1</v>
      </c>
      <c r="F36" s="4">
        <v>-8.0285481072592866</v>
      </c>
      <c r="G36" s="4">
        <v>3.8348769986968623E-2</v>
      </c>
      <c r="H36" s="4">
        <v>-51.098275838247204</v>
      </c>
      <c r="I36" s="4">
        <v>0.39556190198013574</v>
      </c>
      <c r="K36" s="9"/>
      <c r="L36" s="4"/>
    </row>
    <row r="37" spans="1:12">
      <c r="A37" s="2">
        <v>41220</v>
      </c>
      <c r="B37" s="3" t="s">
        <v>10</v>
      </c>
      <c r="C37" s="3" t="s">
        <v>20</v>
      </c>
      <c r="D37" s="3" t="s">
        <v>20</v>
      </c>
      <c r="E37" s="12">
        <v>30</v>
      </c>
      <c r="F37" s="4">
        <v>-8.5614217821651621</v>
      </c>
      <c r="G37" s="4">
        <v>8.9458668572240552E-2</v>
      </c>
      <c r="H37" s="4">
        <v>-56.846224564567848</v>
      </c>
      <c r="I37" s="4">
        <v>0.12056500613381575</v>
      </c>
      <c r="K37" s="9"/>
      <c r="L37" s="4"/>
    </row>
    <row r="38" spans="1:12">
      <c r="A38" s="2">
        <v>41220</v>
      </c>
      <c r="B38" s="3" t="s">
        <v>10</v>
      </c>
      <c r="C38" s="3" t="s">
        <v>20</v>
      </c>
      <c r="D38" s="3" t="s">
        <v>20</v>
      </c>
      <c r="E38" s="12">
        <v>28</v>
      </c>
      <c r="F38" s="4">
        <v>-8.6728740057912717</v>
      </c>
      <c r="G38" s="4">
        <v>3.7270546736855231E-2</v>
      </c>
      <c r="H38" s="4">
        <v>-57.309812394349471</v>
      </c>
      <c r="I38" s="4">
        <v>0.71733888992659356</v>
      </c>
      <c r="K38" s="9"/>
      <c r="L38" s="4"/>
    </row>
    <row r="39" spans="1:12">
      <c r="A39" s="2">
        <v>41220</v>
      </c>
      <c r="B39" s="3" t="s">
        <v>10</v>
      </c>
      <c r="C39" s="3" t="s">
        <v>20</v>
      </c>
      <c r="D39" s="3" t="s">
        <v>20</v>
      </c>
      <c r="E39" s="12">
        <v>78</v>
      </c>
      <c r="F39" s="4">
        <v>-8.3107856550709283</v>
      </c>
      <c r="G39" s="4">
        <v>7.8512924061173273E-2</v>
      </c>
      <c r="H39" s="4">
        <v>-55.064665165922328</v>
      </c>
      <c r="I39" s="4">
        <v>0.58353991221105161</v>
      </c>
      <c r="K39" s="9"/>
      <c r="L39" s="4"/>
    </row>
    <row r="40" spans="1:12">
      <c r="A40" s="2">
        <v>41220</v>
      </c>
      <c r="B40" s="3" t="s">
        <v>10</v>
      </c>
      <c r="C40" s="3" t="s">
        <v>20</v>
      </c>
      <c r="D40" s="3" t="s">
        <v>20</v>
      </c>
      <c r="E40" s="12">
        <v>87</v>
      </c>
      <c r="F40" s="4">
        <v>-8.2893226773155781</v>
      </c>
      <c r="G40" s="4">
        <v>7.6521796075457782E-2</v>
      </c>
      <c r="H40" s="4">
        <v>-55.230492905970415</v>
      </c>
      <c r="I40" s="4">
        <v>9.8552315966524737E-2</v>
      </c>
      <c r="K40" s="9"/>
      <c r="L40" s="4"/>
    </row>
    <row r="41" spans="1:12">
      <c r="A41" s="2">
        <v>41220</v>
      </c>
      <c r="B41" s="3" t="s">
        <v>10</v>
      </c>
      <c r="C41" s="3" t="s">
        <v>20</v>
      </c>
      <c r="D41" s="3" t="s">
        <v>20</v>
      </c>
      <c r="E41" s="12">
        <v>21</v>
      </c>
      <c r="F41" s="4">
        <v>-8.4208042453042573</v>
      </c>
      <c r="G41" s="4">
        <v>0.16427504375580884</v>
      </c>
      <c r="H41" s="4">
        <v>-54.188420030561964</v>
      </c>
      <c r="I41" s="4">
        <v>0.70894391763647113</v>
      </c>
      <c r="K41" s="9"/>
      <c r="L41" s="4"/>
    </row>
    <row r="42" spans="1:12">
      <c r="A42" s="2">
        <v>41220</v>
      </c>
      <c r="B42" s="3" t="s">
        <v>10</v>
      </c>
      <c r="C42" s="3" t="s">
        <v>20</v>
      </c>
      <c r="D42" s="3" t="s">
        <v>20</v>
      </c>
      <c r="E42" s="12">
        <v>67</v>
      </c>
      <c r="F42" s="4">
        <v>-8.4254266653116261</v>
      </c>
      <c r="G42" s="4">
        <v>6.504729544526032E-2</v>
      </c>
      <c r="H42" s="4">
        <v>-54.277778937072213</v>
      </c>
      <c r="I42" s="4">
        <v>0.77918375390782735</v>
      </c>
      <c r="K42" s="9"/>
      <c r="L42" s="4"/>
    </row>
    <row r="43" spans="1:12">
      <c r="A43" s="2">
        <v>41220</v>
      </c>
      <c r="B43" s="3" t="s">
        <v>10</v>
      </c>
      <c r="C43" s="3" t="s">
        <v>20</v>
      </c>
      <c r="D43" s="3" t="s">
        <v>20</v>
      </c>
      <c r="E43" s="12">
        <v>24</v>
      </c>
      <c r="F43" s="4">
        <v>-8.3827913734042827</v>
      </c>
      <c r="G43" s="4">
        <v>7.2038815905958981E-2</v>
      </c>
      <c r="H43" s="4">
        <v>-54.733831975035429</v>
      </c>
      <c r="I43" s="4">
        <v>1.1544687750067826</v>
      </c>
      <c r="K43" s="9"/>
      <c r="L43" s="4"/>
    </row>
    <row r="44" spans="1:12">
      <c r="A44" s="2">
        <v>41220</v>
      </c>
      <c r="B44" s="3" t="s">
        <v>10</v>
      </c>
      <c r="C44" s="3" t="s">
        <v>20</v>
      </c>
      <c r="D44" s="3" t="s">
        <v>20</v>
      </c>
      <c r="E44" s="12">
        <v>147</v>
      </c>
      <c r="F44" s="4">
        <v>-7.5539692030277541</v>
      </c>
      <c r="G44" s="4">
        <v>0.15910429604910115</v>
      </c>
      <c r="H44" s="4">
        <v>-48.421855663360169</v>
      </c>
      <c r="I44" s="4">
        <v>0.35229407350894354</v>
      </c>
      <c r="K44" s="9"/>
      <c r="L44" s="4"/>
    </row>
    <row r="45" spans="1:12">
      <c r="A45" s="2">
        <v>41216</v>
      </c>
      <c r="B45" s="3" t="s">
        <v>11</v>
      </c>
      <c r="C45" s="3" t="s">
        <v>32</v>
      </c>
      <c r="D45" s="3" t="s">
        <v>33</v>
      </c>
      <c r="E45" s="12" t="s">
        <v>17</v>
      </c>
      <c r="F45" s="4">
        <v>-8.4695708872981204</v>
      </c>
      <c r="G45" s="4">
        <v>9.3436088515841925E-2</v>
      </c>
      <c r="H45" s="4">
        <v>-54.862303112473356</v>
      </c>
      <c r="I45" s="4">
        <v>0.4388104568313525</v>
      </c>
      <c r="K45" s="9"/>
      <c r="L45" s="4"/>
    </row>
    <row r="46" spans="1:12">
      <c r="A46" s="2">
        <v>41216</v>
      </c>
      <c r="B46" s="3" t="s">
        <v>11</v>
      </c>
      <c r="C46" s="3" t="s">
        <v>34</v>
      </c>
      <c r="D46" s="3" t="s">
        <v>33</v>
      </c>
      <c r="E46" s="12" t="s">
        <v>17</v>
      </c>
      <c r="F46" s="4">
        <v>-8.0894262129242929</v>
      </c>
      <c r="G46" s="4">
        <v>3.3717750855320604E-2</v>
      </c>
      <c r="H46" s="4">
        <v>-51.941745923328483</v>
      </c>
      <c r="I46" s="4">
        <v>0.30684582096438318</v>
      </c>
      <c r="K46" s="9"/>
      <c r="L46" s="4"/>
    </row>
    <row r="47" spans="1:12">
      <c r="A47" s="2">
        <v>41216</v>
      </c>
      <c r="B47" s="3" t="s">
        <v>11</v>
      </c>
      <c r="C47" s="3" t="s">
        <v>35</v>
      </c>
      <c r="D47" s="3" t="s">
        <v>33</v>
      </c>
      <c r="E47" s="12" t="s">
        <v>17</v>
      </c>
      <c r="F47" s="4">
        <v>-8.1304804538813293</v>
      </c>
      <c r="G47" s="4">
        <v>0.12136658260024602</v>
      </c>
      <c r="H47" s="4">
        <v>-53.836657351860289</v>
      </c>
      <c r="I47" s="4">
        <v>1.0828406863045779E-2</v>
      </c>
      <c r="K47" s="9"/>
      <c r="L47" s="4"/>
    </row>
    <row r="48" spans="1:12">
      <c r="A48" s="2">
        <v>41213</v>
      </c>
      <c r="B48" s="3" t="s">
        <v>11</v>
      </c>
      <c r="C48" s="3" t="s">
        <v>20</v>
      </c>
      <c r="D48" s="3" t="s">
        <v>20</v>
      </c>
      <c r="E48" s="12">
        <v>12</v>
      </c>
      <c r="F48" s="4">
        <v>-8.0416221599440725</v>
      </c>
      <c r="G48" s="4">
        <v>8.3372855378869015E-2</v>
      </c>
      <c r="H48" s="4">
        <v>-51.855564606284055</v>
      </c>
      <c r="I48" s="4">
        <v>0.42945887793575793</v>
      </c>
      <c r="K48" s="9"/>
      <c r="L48" s="4"/>
    </row>
    <row r="49" spans="1:13">
      <c r="A49" s="2">
        <v>41213</v>
      </c>
      <c r="B49" s="3" t="s">
        <v>11</v>
      </c>
      <c r="C49" s="3" t="s">
        <v>20</v>
      </c>
      <c r="D49" s="3" t="s">
        <v>20</v>
      </c>
      <c r="E49" s="12">
        <v>3</v>
      </c>
      <c r="F49" s="4">
        <v>-8.4050320087410348</v>
      </c>
      <c r="G49" s="4">
        <v>6.1974544528632027E-2</v>
      </c>
      <c r="H49" s="4">
        <v>-55.172484130863083</v>
      </c>
      <c r="I49" s="4">
        <v>0.14852248392474252</v>
      </c>
      <c r="K49" s="9"/>
      <c r="L49" s="4"/>
    </row>
    <row r="50" spans="1:13">
      <c r="A50" s="2">
        <v>41213</v>
      </c>
      <c r="B50" s="3" t="s">
        <v>11</v>
      </c>
      <c r="C50" s="3" t="s">
        <v>20</v>
      </c>
      <c r="D50" s="3" t="s">
        <v>20</v>
      </c>
      <c r="E50" s="12">
        <v>7.5</v>
      </c>
      <c r="F50" s="4">
        <v>-8.1490074806949195</v>
      </c>
      <c r="G50" s="4">
        <v>7.1325119197678005E-2</v>
      </c>
      <c r="H50" s="4">
        <v>-52.891094067396921</v>
      </c>
      <c r="I50" s="4">
        <v>1.0050392065133278</v>
      </c>
      <c r="K50" s="9"/>
      <c r="L50" s="4"/>
    </row>
    <row r="51" spans="1:13">
      <c r="A51" s="2">
        <v>41213</v>
      </c>
      <c r="B51" s="3" t="s">
        <v>11</v>
      </c>
      <c r="C51" s="3" t="s">
        <v>20</v>
      </c>
      <c r="D51" s="3" t="s">
        <v>20</v>
      </c>
      <c r="E51" s="12">
        <v>4</v>
      </c>
      <c r="F51" s="4">
        <v>-8.0257655100988021</v>
      </c>
      <c r="G51" s="4">
        <v>0.2375032916848365</v>
      </c>
      <c r="H51" s="4">
        <v>-50.692022694274698</v>
      </c>
      <c r="I51" s="4">
        <v>1.7063152512556641</v>
      </c>
      <c r="K51" s="9"/>
      <c r="L51" s="4"/>
    </row>
    <row r="52" spans="1:13">
      <c r="A52" s="2">
        <v>41213</v>
      </c>
      <c r="B52" s="3" t="s">
        <v>11</v>
      </c>
      <c r="C52" s="3" t="s">
        <v>20</v>
      </c>
      <c r="D52" s="3" t="s">
        <v>20</v>
      </c>
      <c r="E52" s="12">
        <v>7</v>
      </c>
      <c r="F52" s="4">
        <v>-8.1346064301190886</v>
      </c>
      <c r="G52" s="4">
        <v>1.0558722264717383E-2</v>
      </c>
      <c r="H52" s="4">
        <v>-53.619757414598993</v>
      </c>
      <c r="I52" s="4">
        <v>0.38302129955172481</v>
      </c>
      <c r="K52" s="9"/>
      <c r="L52" s="4"/>
    </row>
    <row r="53" spans="1:13">
      <c r="A53" s="2">
        <v>41213</v>
      </c>
      <c r="B53" s="3" t="s">
        <v>11</v>
      </c>
      <c r="C53" s="3" t="s">
        <v>20</v>
      </c>
      <c r="D53" s="3" t="s">
        <v>20</v>
      </c>
      <c r="E53" s="12">
        <v>36</v>
      </c>
      <c r="F53" s="4">
        <v>-8.2007952840338998</v>
      </c>
      <c r="G53" s="4">
        <v>4.561880832089709E-2</v>
      </c>
      <c r="H53" s="4">
        <v>-53.096715843805235</v>
      </c>
      <c r="I53" s="4">
        <v>0.76192478183846457</v>
      </c>
      <c r="K53" s="9"/>
      <c r="L53" s="4"/>
    </row>
    <row r="54" spans="1:13">
      <c r="A54" s="2">
        <v>41213</v>
      </c>
      <c r="B54" s="3" t="s">
        <v>11</v>
      </c>
      <c r="C54" s="3" t="s">
        <v>20</v>
      </c>
      <c r="D54" s="3" t="s">
        <v>20</v>
      </c>
      <c r="E54" s="12">
        <v>42</v>
      </c>
      <c r="F54" s="4">
        <v>-7.7779839989339274</v>
      </c>
      <c r="G54" s="4">
        <v>0.22110669757791437</v>
      </c>
      <c r="H54" s="4">
        <v>-49.028545432600126</v>
      </c>
      <c r="I54" s="4">
        <v>1.034869427996373</v>
      </c>
      <c r="K54" s="9"/>
      <c r="L54" s="4"/>
    </row>
    <row r="55" spans="1:13">
      <c r="A55" s="2">
        <v>41213</v>
      </c>
      <c r="B55" s="3" t="s">
        <v>11</v>
      </c>
      <c r="C55" s="3" t="s">
        <v>20</v>
      </c>
      <c r="D55" s="3" t="s">
        <v>20</v>
      </c>
      <c r="E55" s="12">
        <v>4</v>
      </c>
      <c r="F55" s="4">
        <v>-7.6516696562098696</v>
      </c>
      <c r="G55" s="4">
        <v>8.6550390820524403E-2</v>
      </c>
      <c r="H55" s="4">
        <v>-48.830049269471907</v>
      </c>
      <c r="I55" s="4">
        <v>0.40768252322166348</v>
      </c>
      <c r="K55" s="9"/>
      <c r="L55" s="4"/>
    </row>
    <row r="56" spans="1:13">
      <c r="A56" s="2">
        <v>41213</v>
      </c>
      <c r="B56" s="3" t="s">
        <v>11</v>
      </c>
      <c r="C56" s="3" t="s">
        <v>20</v>
      </c>
      <c r="D56" s="3" t="s">
        <v>20</v>
      </c>
      <c r="E56" s="12">
        <v>30</v>
      </c>
      <c r="F56" s="4">
        <v>-8.2690436064981707</v>
      </c>
      <c r="G56" s="4">
        <v>0.29423619492580771</v>
      </c>
      <c r="H56" s="4">
        <v>-53.238745629411021</v>
      </c>
      <c r="I56" s="4">
        <v>0.6800788067219744</v>
      </c>
      <c r="K56" s="9"/>
    </row>
    <row r="57" spans="1:13">
      <c r="A57" s="2">
        <v>41202</v>
      </c>
      <c r="B57" s="3" t="s">
        <v>11</v>
      </c>
      <c r="C57" s="3" t="s">
        <v>36</v>
      </c>
      <c r="D57" s="3" t="s">
        <v>20</v>
      </c>
      <c r="E57" s="12">
        <v>20</v>
      </c>
      <c r="F57" s="4">
        <v>-8.0393205758869861</v>
      </c>
      <c r="G57" s="4">
        <v>3.763447842658809E-2</v>
      </c>
      <c r="H57" s="4">
        <v>-52.256687205916904</v>
      </c>
      <c r="I57" s="4">
        <v>0.27024873734968791</v>
      </c>
      <c r="K57" s="9"/>
    </row>
    <row r="58" spans="1:13">
      <c r="A58" s="2">
        <v>41202</v>
      </c>
      <c r="B58" s="3" t="s">
        <v>11</v>
      </c>
      <c r="C58" s="3" t="s">
        <v>37</v>
      </c>
      <c r="D58" s="3" t="s">
        <v>20</v>
      </c>
      <c r="E58" s="12">
        <v>10</v>
      </c>
      <c r="F58" s="4">
        <v>-8.1079230858661777</v>
      </c>
      <c r="G58" s="4">
        <v>5.3800512440105142E-2</v>
      </c>
      <c r="H58" s="4">
        <v>-53.522129187312814</v>
      </c>
      <c r="I58" s="4">
        <v>1.3814676737511269E-2</v>
      </c>
      <c r="K58" s="9"/>
      <c r="L58" s="4"/>
    </row>
    <row r="59" spans="1:13">
      <c r="A59" s="2">
        <v>41217</v>
      </c>
      <c r="B59" s="3" t="s">
        <v>12</v>
      </c>
      <c r="C59" s="3" t="s">
        <v>19</v>
      </c>
      <c r="D59" s="3" t="s">
        <v>20</v>
      </c>
      <c r="E59" s="13">
        <v>28.5</v>
      </c>
      <c r="F59" s="4">
        <v>-8.1728875869571134</v>
      </c>
      <c r="G59" s="4">
        <v>0.10180577583230149</v>
      </c>
      <c r="H59" s="4">
        <v>-51.620158568517539</v>
      </c>
      <c r="I59" s="4">
        <v>0.27468673605870808</v>
      </c>
      <c r="J59" t="s">
        <v>73</v>
      </c>
      <c r="K59" s="9">
        <v>2</v>
      </c>
    </row>
    <row r="60" spans="1:13">
      <c r="A60" s="2">
        <v>41200</v>
      </c>
      <c r="B60" s="3" t="s">
        <v>12</v>
      </c>
      <c r="C60" s="3" t="s">
        <v>38</v>
      </c>
      <c r="D60" s="3" t="s">
        <v>23</v>
      </c>
      <c r="E60" s="13">
        <v>19.399999999999999</v>
      </c>
      <c r="F60" s="4">
        <v>-8.1093649855310375</v>
      </c>
      <c r="G60" s="4">
        <v>0.30439267204136372</v>
      </c>
      <c r="H60" s="4">
        <v>-51.560865305136247</v>
      </c>
      <c r="I60" s="4">
        <v>0.84368849632439635</v>
      </c>
      <c r="J60" t="s">
        <v>73</v>
      </c>
      <c r="K60" s="9">
        <v>5</v>
      </c>
      <c r="L60" s="4"/>
    </row>
    <row r="61" spans="1:13">
      <c r="A61" s="2">
        <v>41200</v>
      </c>
      <c r="B61" s="3" t="s">
        <v>12</v>
      </c>
      <c r="C61" s="3" t="s">
        <v>39</v>
      </c>
      <c r="D61" s="3" t="s">
        <v>20</v>
      </c>
      <c r="E61" s="14">
        <f>60/77</f>
        <v>0.77922077922077926</v>
      </c>
      <c r="F61" s="4">
        <v>-7.5437397102623045</v>
      </c>
      <c r="G61" s="4">
        <v>9.4391574768607017E-2</v>
      </c>
      <c r="H61" s="4">
        <v>-49.112167451714889</v>
      </c>
      <c r="I61" s="4">
        <v>1.0385863930372985</v>
      </c>
      <c r="K61" s="10"/>
      <c r="L61" s="11"/>
      <c r="M61" s="11"/>
    </row>
    <row r="62" spans="1:13">
      <c r="A62" s="2">
        <v>41200</v>
      </c>
      <c r="B62" s="3" t="s">
        <v>12</v>
      </c>
      <c r="C62" s="3" t="s">
        <v>40</v>
      </c>
      <c r="D62" s="3" t="s">
        <v>23</v>
      </c>
      <c r="E62" s="12">
        <v>82</v>
      </c>
      <c r="F62" s="4">
        <v>-8.4780305053801257</v>
      </c>
      <c r="G62" s="4">
        <v>1.4036578614073451E-2</v>
      </c>
      <c r="H62" s="4">
        <v>-53.823721848522545</v>
      </c>
      <c r="I62" s="4">
        <v>0.13199816702038009</v>
      </c>
      <c r="J62" t="s">
        <v>73</v>
      </c>
      <c r="K62" s="9">
        <v>3</v>
      </c>
      <c r="L62" s="4"/>
    </row>
    <row r="63" spans="1:13">
      <c r="A63" s="2">
        <v>41200</v>
      </c>
      <c r="B63" s="3" t="s">
        <v>12</v>
      </c>
      <c r="C63" s="3" t="s">
        <v>41</v>
      </c>
      <c r="D63" s="3" t="s">
        <v>20</v>
      </c>
      <c r="E63" s="12">
        <v>3</v>
      </c>
      <c r="F63" s="4">
        <v>-8.0281278414048991</v>
      </c>
      <c r="G63" s="4">
        <v>9.968298543672216E-2</v>
      </c>
      <c r="H63" s="4">
        <v>-52.969358506323495</v>
      </c>
      <c r="I63" s="4">
        <v>0.4845673538672588</v>
      </c>
      <c r="K63" s="9"/>
    </row>
    <row r="64" spans="1:13">
      <c r="A64" s="2">
        <v>41200</v>
      </c>
      <c r="B64" s="3" t="s">
        <v>12</v>
      </c>
      <c r="C64" s="3" t="s">
        <v>42</v>
      </c>
      <c r="D64" s="3" t="s">
        <v>43</v>
      </c>
      <c r="E64" s="12">
        <f>60/120</f>
        <v>0.5</v>
      </c>
      <c r="F64" s="4">
        <v>-7.838899708230791</v>
      </c>
      <c r="G64" s="4">
        <v>0.10168488091567369</v>
      </c>
      <c r="H64" s="4">
        <v>-50.718676991632307</v>
      </c>
      <c r="I64" s="4">
        <v>0.20304694332107595</v>
      </c>
      <c r="K64" s="9"/>
    </row>
    <row r="65" spans="1:12">
      <c r="A65" s="2">
        <v>41211</v>
      </c>
      <c r="B65" s="3" t="s">
        <v>12</v>
      </c>
      <c r="C65" s="3" t="s">
        <v>25</v>
      </c>
      <c r="D65" s="3" t="s">
        <v>23</v>
      </c>
      <c r="E65" s="14">
        <v>0.83015873015873021</v>
      </c>
      <c r="F65" s="4">
        <v>-7.6902218127577058</v>
      </c>
      <c r="G65" s="4">
        <v>0.12139145269545908</v>
      </c>
      <c r="H65" s="4">
        <v>-48.532454263721398</v>
      </c>
      <c r="I65" s="4">
        <v>0.32684849126421273</v>
      </c>
      <c r="J65" t="s">
        <v>73</v>
      </c>
      <c r="K65" s="9">
        <v>3</v>
      </c>
      <c r="L65" s="4"/>
    </row>
    <row r="66" spans="1:12">
      <c r="A66" s="2">
        <v>41222</v>
      </c>
      <c r="B66" s="3" t="s">
        <v>12</v>
      </c>
      <c r="C66" s="3" t="s">
        <v>44</v>
      </c>
      <c r="D66" s="3" t="s">
        <v>22</v>
      </c>
      <c r="E66" s="14">
        <f>60/39</f>
        <v>1.5384615384615385</v>
      </c>
      <c r="F66" s="4">
        <v>-7.8282257469333691</v>
      </c>
      <c r="G66" s="4">
        <v>2.5220506671308797E-2</v>
      </c>
      <c r="H66" s="4">
        <v>-50.032458119015956</v>
      </c>
      <c r="I66" s="4">
        <v>0.34442070447256923</v>
      </c>
      <c r="K66" s="9"/>
      <c r="L66" s="4"/>
    </row>
    <row r="67" spans="1:12">
      <c r="A67" s="2">
        <v>41200</v>
      </c>
      <c r="B67" s="3" t="s">
        <v>12</v>
      </c>
      <c r="C67" s="3" t="s">
        <v>45</v>
      </c>
      <c r="D67" s="3" t="s">
        <v>23</v>
      </c>
      <c r="E67" s="14">
        <v>0.4664280506396235</v>
      </c>
      <c r="F67" s="4">
        <v>-7.5796943168595918</v>
      </c>
      <c r="G67" s="4">
        <v>4.8791563187232039E-2</v>
      </c>
      <c r="H67" s="4">
        <v>-48.133145496802946</v>
      </c>
      <c r="I67" s="4">
        <v>0.27019362131588476</v>
      </c>
      <c r="J67" t="s">
        <v>73</v>
      </c>
      <c r="K67" s="9">
        <v>4</v>
      </c>
      <c r="L67" s="4"/>
    </row>
    <row r="68" spans="1:12">
      <c r="A68" s="2">
        <v>41200</v>
      </c>
      <c r="B68" s="3" t="s">
        <v>12</v>
      </c>
      <c r="C68" s="3" t="s">
        <v>46</v>
      </c>
      <c r="D68" s="3" t="s">
        <v>23</v>
      </c>
      <c r="E68" s="14">
        <v>0.99310655749625509</v>
      </c>
      <c r="F68" s="4">
        <v>-7.7014984917611713</v>
      </c>
      <c r="G68" s="4">
        <v>0.11158826935760119</v>
      </c>
      <c r="H68" s="4">
        <v>-48.804911684377025</v>
      </c>
      <c r="I68" s="4">
        <v>0.31546632846913075</v>
      </c>
      <c r="J68" t="s">
        <v>73</v>
      </c>
      <c r="K68" s="9">
        <v>4</v>
      </c>
      <c r="L68" s="4"/>
    </row>
    <row r="69" spans="1:12">
      <c r="A69" s="2">
        <v>41200</v>
      </c>
      <c r="B69" s="3" t="s">
        <v>12</v>
      </c>
      <c r="C69" s="3" t="s">
        <v>26</v>
      </c>
      <c r="D69" s="3" t="s">
        <v>22</v>
      </c>
      <c r="E69" s="14">
        <v>1.7727272727272727</v>
      </c>
      <c r="F69" s="4">
        <v>-7.5755058925144985</v>
      </c>
      <c r="G69" s="4">
        <v>0.10793582051247121</v>
      </c>
      <c r="H69" s="4">
        <v>-48.145344567941329</v>
      </c>
      <c r="I69" s="4">
        <v>0.5138371710463504</v>
      </c>
      <c r="J69" t="s">
        <v>73</v>
      </c>
      <c r="K69" s="9">
        <v>3</v>
      </c>
    </row>
    <row r="70" spans="1:12">
      <c r="A70" s="2">
        <v>41200</v>
      </c>
      <c r="B70" s="3" t="s">
        <v>12</v>
      </c>
      <c r="C70" s="3" t="s">
        <v>47</v>
      </c>
      <c r="D70" s="3" t="s">
        <v>22</v>
      </c>
      <c r="E70" s="12">
        <f>60/(4*60)</f>
        <v>0.25</v>
      </c>
      <c r="F70" s="4">
        <v>-7.2566707062013931</v>
      </c>
      <c r="G70" s="4">
        <v>0.30935422228291098</v>
      </c>
      <c r="H70" s="4">
        <v>-47.649900066442974</v>
      </c>
      <c r="I70" s="4">
        <v>1.2590558966869512</v>
      </c>
      <c r="K70" s="9"/>
      <c r="L70" s="4"/>
    </row>
    <row r="71" spans="1:12">
      <c r="A71" s="2">
        <v>41203</v>
      </c>
      <c r="B71" s="3" t="s">
        <v>12</v>
      </c>
      <c r="C71" s="3" t="s">
        <v>48</v>
      </c>
      <c r="D71" s="3" t="s">
        <v>22</v>
      </c>
      <c r="E71" s="15">
        <f>6/(60*30)</f>
        <v>3.3333333333333335E-3</v>
      </c>
      <c r="F71" s="4">
        <v>-7.7270203971219917</v>
      </c>
      <c r="G71" s="4">
        <v>0.10982552534020387</v>
      </c>
      <c r="H71" s="4">
        <v>-49.497805677263564</v>
      </c>
      <c r="I71" s="4">
        <v>0.41091165038056893</v>
      </c>
      <c r="K71" s="9"/>
      <c r="L71" s="4"/>
    </row>
    <row r="72" spans="1:12">
      <c r="A72" s="2">
        <v>41200</v>
      </c>
      <c r="B72" s="3" t="s">
        <v>12</v>
      </c>
      <c r="C72" s="3" t="s">
        <v>49</v>
      </c>
      <c r="D72" s="3" t="s">
        <v>22</v>
      </c>
      <c r="E72" s="12">
        <v>6</v>
      </c>
      <c r="F72" s="4">
        <v>-8.2088150373729718</v>
      </c>
      <c r="G72" s="4">
        <v>2.1093645734069397E-2</v>
      </c>
      <c r="H72" s="4">
        <v>-52.406591921762825</v>
      </c>
      <c r="I72" s="4">
        <v>0.21922752158150957</v>
      </c>
      <c r="J72" t="s">
        <v>73</v>
      </c>
      <c r="K72" s="9">
        <v>2</v>
      </c>
      <c r="L72" s="4"/>
    </row>
    <row r="73" spans="1:12">
      <c r="A73" s="2">
        <v>41203</v>
      </c>
      <c r="B73" s="3" t="s">
        <v>12</v>
      </c>
      <c r="C73" s="3" t="s">
        <v>50</v>
      </c>
      <c r="D73" s="3" t="s">
        <v>23</v>
      </c>
      <c r="E73" s="14">
        <v>7.416666666666667</v>
      </c>
      <c r="F73" s="4">
        <v>-7.8346972558338326</v>
      </c>
      <c r="G73" s="4">
        <v>0.10334305254606833</v>
      </c>
      <c r="H73" s="4">
        <v>-48.687950784431479</v>
      </c>
      <c r="I73" s="4">
        <v>0.67555714697052782</v>
      </c>
      <c r="J73" t="s">
        <v>73</v>
      </c>
      <c r="K73" s="9">
        <v>4</v>
      </c>
    </row>
    <row r="74" spans="1:12">
      <c r="A74" s="2">
        <v>41200</v>
      </c>
      <c r="B74" s="3" t="s">
        <v>12</v>
      </c>
      <c r="C74" s="3" t="s">
        <v>51</v>
      </c>
      <c r="D74" s="3" t="s">
        <v>23</v>
      </c>
      <c r="E74" s="14">
        <v>5.132352941176471</v>
      </c>
      <c r="F74" s="4">
        <v>-8.118592361080383</v>
      </c>
      <c r="G74" s="4">
        <v>6.9827134723106005E-2</v>
      </c>
      <c r="H74" s="4">
        <v>-52.114968460723219</v>
      </c>
      <c r="I74" s="4">
        <v>0.15018876443431287</v>
      </c>
      <c r="J74" t="s">
        <v>73</v>
      </c>
      <c r="K74" s="9">
        <v>4</v>
      </c>
      <c r="L74" s="4"/>
    </row>
    <row r="75" spans="1:12">
      <c r="A75" s="2">
        <v>41200</v>
      </c>
      <c r="B75" s="3" t="s">
        <v>12</v>
      </c>
      <c r="C75" s="3" t="s">
        <v>20</v>
      </c>
      <c r="D75" s="3" t="s">
        <v>20</v>
      </c>
      <c r="E75" s="12">
        <v>62</v>
      </c>
      <c r="F75" s="4">
        <v>-7.5555178087438426</v>
      </c>
      <c r="G75" s="4">
        <v>5.7516278940465779E-2</v>
      </c>
      <c r="H75" s="4">
        <v>-49.55806518768766</v>
      </c>
      <c r="I75" s="4">
        <v>0.28880273113813559</v>
      </c>
      <c r="K75" s="9"/>
      <c r="L75" s="4"/>
    </row>
    <row r="76" spans="1:12">
      <c r="A76" s="2">
        <v>41203</v>
      </c>
      <c r="B76" s="3" t="s">
        <v>12</v>
      </c>
      <c r="C76" s="3" t="s">
        <v>20</v>
      </c>
      <c r="D76" s="3" t="s">
        <v>20</v>
      </c>
      <c r="E76" s="12">
        <v>3</v>
      </c>
      <c r="F76" s="4">
        <v>-8.3978447623363497</v>
      </c>
      <c r="G76" s="4">
        <v>4.2434999543441446E-2</v>
      </c>
      <c r="H76" s="4">
        <v>-55.757751121191298</v>
      </c>
      <c r="I76" s="4">
        <v>0.29973700466079639</v>
      </c>
      <c r="K76" s="9"/>
      <c r="L76" s="4"/>
    </row>
    <row r="77" spans="1:12">
      <c r="A77" s="2">
        <v>41203</v>
      </c>
      <c r="B77" s="3" t="s">
        <v>12</v>
      </c>
      <c r="C77" s="3" t="s">
        <v>20</v>
      </c>
      <c r="D77" s="3" t="s">
        <v>20</v>
      </c>
      <c r="E77" s="12">
        <v>24</v>
      </c>
      <c r="F77" s="4">
        <v>-7.4160405144275252</v>
      </c>
      <c r="G77" s="4">
        <v>7.0195324408448875E-2</v>
      </c>
      <c r="H77" s="4">
        <v>-48.847034219201348</v>
      </c>
      <c r="I77" s="4">
        <v>5.7949696102852895E-2</v>
      </c>
      <c r="K77" s="9"/>
      <c r="L77" s="4"/>
    </row>
    <row r="78" spans="1:12">
      <c r="A78" s="2">
        <v>41211</v>
      </c>
      <c r="B78" s="3" t="s">
        <v>12</v>
      </c>
      <c r="C78" s="3" t="s">
        <v>20</v>
      </c>
      <c r="D78" s="3" t="s">
        <v>20</v>
      </c>
      <c r="E78" s="12">
        <v>3</v>
      </c>
      <c r="F78" s="4">
        <v>-8.0926764416721308</v>
      </c>
      <c r="G78" s="4">
        <v>5.0944844338248876E-2</v>
      </c>
      <c r="H78" s="4">
        <v>-52.922847925242102</v>
      </c>
      <c r="I78" s="4">
        <v>0.35445934622924913</v>
      </c>
      <c r="K78" s="9"/>
      <c r="L78" s="4"/>
    </row>
    <row r="79" spans="1:12">
      <c r="A79" s="2">
        <v>41211</v>
      </c>
      <c r="B79" s="3" t="s">
        <v>12</v>
      </c>
      <c r="C79" s="3" t="s">
        <v>20</v>
      </c>
      <c r="D79" s="3" t="s">
        <v>20</v>
      </c>
      <c r="E79" s="14">
        <f>60/108</f>
        <v>0.55555555555555558</v>
      </c>
      <c r="F79" s="4">
        <v>-7.7852330418753635</v>
      </c>
      <c r="G79" s="4">
        <v>0.11017278856958718</v>
      </c>
      <c r="H79" s="4">
        <v>-50.941550820679609</v>
      </c>
      <c r="I79" s="4">
        <v>0.17345741868242581</v>
      </c>
      <c r="K79" s="9"/>
      <c r="L79" s="4"/>
    </row>
    <row r="80" spans="1:12">
      <c r="A80" s="2">
        <v>41222</v>
      </c>
      <c r="B80" s="3" t="s">
        <v>12</v>
      </c>
      <c r="C80" s="3" t="s">
        <v>20</v>
      </c>
      <c r="D80" s="3" t="s">
        <v>20</v>
      </c>
      <c r="E80" s="12">
        <v>168</v>
      </c>
      <c r="F80" s="4">
        <v>-7.775473304659605</v>
      </c>
      <c r="G80" s="4">
        <v>1.8518794908845965E-2</v>
      </c>
      <c r="H80" s="4">
        <v>-52.024656692784106</v>
      </c>
      <c r="I80" s="4">
        <v>0.50356938831454523</v>
      </c>
      <c r="K80" s="9"/>
      <c r="L80" s="4"/>
    </row>
    <row r="81" spans="1:12">
      <c r="A81" s="2">
        <v>41211</v>
      </c>
      <c r="B81" s="3" t="s">
        <v>12</v>
      </c>
      <c r="C81" s="3" t="s">
        <v>26</v>
      </c>
      <c r="D81" s="3" t="s">
        <v>22</v>
      </c>
      <c r="E81" s="14">
        <f>60/35</f>
        <v>1.7142857142857142</v>
      </c>
      <c r="F81" s="4">
        <v>-7.7806374026518261</v>
      </c>
      <c r="G81" s="4">
        <v>0.13034819988235991</v>
      </c>
      <c r="H81" s="4">
        <v>-50.555947956047568</v>
      </c>
      <c r="I81" s="4">
        <v>0.62719372167709408</v>
      </c>
      <c r="K81" s="9"/>
      <c r="L81" s="4"/>
    </row>
    <row r="82" spans="1:12">
      <c r="A82" s="2">
        <v>41211</v>
      </c>
      <c r="B82" s="3" t="s">
        <v>12</v>
      </c>
      <c r="C82" s="3"/>
      <c r="D82" s="3" t="s">
        <v>22</v>
      </c>
      <c r="E82" s="12" t="s">
        <v>17</v>
      </c>
      <c r="F82" s="4">
        <v>-7.8702177082469218</v>
      </c>
      <c r="G82" s="4">
        <v>3.8062033713386033E-2</v>
      </c>
      <c r="H82" s="4">
        <v>-51.203166367620938</v>
      </c>
      <c r="I82" s="4">
        <v>0.3567509833274683</v>
      </c>
      <c r="K82" s="9"/>
      <c r="L82" s="4"/>
    </row>
    <row r="83" spans="1:12">
      <c r="A83" s="2">
        <v>41211</v>
      </c>
      <c r="B83" s="3" t="s">
        <v>12</v>
      </c>
      <c r="C83" s="3"/>
      <c r="D83" s="3" t="s">
        <v>22</v>
      </c>
      <c r="E83" s="14">
        <f>60/9</f>
        <v>6.666666666666667</v>
      </c>
      <c r="F83" s="4">
        <v>-7.7680231424122059</v>
      </c>
      <c r="G83" s="4">
        <v>0.23296688372578622</v>
      </c>
      <c r="H83" s="4">
        <v>-50.729963772642037</v>
      </c>
      <c r="I83" s="4">
        <v>1.4968103243472439</v>
      </c>
      <c r="K83" s="9"/>
      <c r="L83" s="4"/>
    </row>
    <row r="84" spans="1:12">
      <c r="A84" s="2">
        <v>41217</v>
      </c>
      <c r="B84" s="3" t="s">
        <v>12</v>
      </c>
      <c r="C84" s="3"/>
      <c r="D84" s="3" t="s">
        <v>22</v>
      </c>
      <c r="E84" s="12">
        <v>6.5</v>
      </c>
      <c r="F84" s="4">
        <v>-7.9662336243945688</v>
      </c>
      <c r="G84" s="4">
        <v>7.9712176558993875E-2</v>
      </c>
      <c r="H84" s="4">
        <v>-50.633408871901523</v>
      </c>
      <c r="I84" s="4">
        <v>0.47393346099579264</v>
      </c>
      <c r="K84" s="9"/>
      <c r="L84" s="4"/>
    </row>
    <row r="85" spans="1:12">
      <c r="A85" s="2">
        <v>41222</v>
      </c>
      <c r="B85" s="3" t="s">
        <v>12</v>
      </c>
      <c r="C85" s="3"/>
      <c r="D85" s="3" t="s">
        <v>22</v>
      </c>
      <c r="E85" s="12">
        <v>6</v>
      </c>
      <c r="F85" s="4">
        <v>-7.6466142991822483</v>
      </c>
      <c r="G85" s="4">
        <v>3.4469991056290457E-2</v>
      </c>
      <c r="H85" s="4">
        <v>-49.730529663985415</v>
      </c>
      <c r="I85" s="4">
        <v>0.51489242103930244</v>
      </c>
      <c r="K85" s="9"/>
      <c r="L85" s="4"/>
    </row>
    <row r="86" spans="1:12">
      <c r="A86" s="2">
        <v>41200</v>
      </c>
      <c r="B86" s="3" t="s">
        <v>13</v>
      </c>
      <c r="C86" s="3" t="s">
        <v>52</v>
      </c>
      <c r="D86" s="3" t="s">
        <v>23</v>
      </c>
      <c r="E86" s="13">
        <v>25</v>
      </c>
      <c r="F86" s="4">
        <v>-7.65638606059027</v>
      </c>
      <c r="G86" s="4">
        <v>3.4544002412680637E-2</v>
      </c>
      <c r="H86" s="4">
        <v>-48.525990912573342</v>
      </c>
      <c r="I86" s="4">
        <v>0.51631025822648069</v>
      </c>
      <c r="J86" t="s">
        <v>73</v>
      </c>
      <c r="K86" s="9">
        <v>7</v>
      </c>
      <c r="L86" s="4"/>
    </row>
    <row r="87" spans="1:12">
      <c r="A87" s="2">
        <v>41200</v>
      </c>
      <c r="B87" s="3" t="s">
        <v>13</v>
      </c>
      <c r="C87" s="3" t="s">
        <v>53</v>
      </c>
      <c r="D87" s="3" t="s">
        <v>54</v>
      </c>
      <c r="E87" s="12">
        <v>16.5</v>
      </c>
      <c r="F87" s="4">
        <v>-8.2117080287904098</v>
      </c>
      <c r="G87" s="4">
        <v>9.6901724005038103E-2</v>
      </c>
      <c r="H87" s="4">
        <v>-52.995084337836367</v>
      </c>
      <c r="I87" s="4">
        <v>1.191198732546596</v>
      </c>
      <c r="J87" t="s">
        <v>73</v>
      </c>
      <c r="K87" s="9">
        <v>9</v>
      </c>
      <c r="L87" s="4"/>
    </row>
    <row r="88" spans="1:12">
      <c r="A88" s="2">
        <v>41210</v>
      </c>
      <c r="B88" s="3" t="s">
        <v>13</v>
      </c>
      <c r="C88" s="3" t="s">
        <v>20</v>
      </c>
      <c r="D88" s="3" t="s">
        <v>20</v>
      </c>
      <c r="E88" s="14">
        <f>60/34</f>
        <v>1.7647058823529411</v>
      </c>
      <c r="F88" s="4">
        <v>-8.2037081313242197</v>
      </c>
      <c r="G88" s="4">
        <v>0.24109229303761462</v>
      </c>
      <c r="H88" s="4">
        <v>-55.076320827833527</v>
      </c>
      <c r="I88" s="4">
        <v>1.0801040376204349</v>
      </c>
      <c r="K88" s="9"/>
      <c r="L88" s="4"/>
    </row>
    <row r="89" spans="1:12">
      <c r="A89" s="2">
        <v>41211</v>
      </c>
      <c r="B89" s="3" t="s">
        <v>13</v>
      </c>
      <c r="C89" s="3" t="s">
        <v>20</v>
      </c>
      <c r="D89" s="3" t="s">
        <v>20</v>
      </c>
      <c r="E89" s="12">
        <v>6</v>
      </c>
      <c r="F89" s="4">
        <v>-7.2680323929573474</v>
      </c>
      <c r="G89" s="4">
        <v>2.0193510704240566E-2</v>
      </c>
      <c r="H89" s="4">
        <v>-47.461022865285116</v>
      </c>
      <c r="I89" s="4">
        <v>0.17154937033971954</v>
      </c>
      <c r="K89" s="9"/>
      <c r="L89" s="4"/>
    </row>
    <row r="90" spans="1:12">
      <c r="A90" s="2">
        <v>41211</v>
      </c>
      <c r="B90" s="3" t="s">
        <v>13</v>
      </c>
      <c r="C90" s="3" t="s">
        <v>20</v>
      </c>
      <c r="D90" s="3" t="s">
        <v>20</v>
      </c>
      <c r="E90" s="12">
        <v>15</v>
      </c>
      <c r="F90" s="4">
        <v>-7.9261141367919494</v>
      </c>
      <c r="G90" s="4">
        <v>0.31162196113524532</v>
      </c>
      <c r="H90" s="4">
        <v>-53.060519565343583</v>
      </c>
      <c r="I90" s="4">
        <v>1.6884652977887276</v>
      </c>
      <c r="K90" s="9"/>
      <c r="L90" s="4"/>
    </row>
    <row r="91" spans="1:12">
      <c r="A91" s="2">
        <v>41211</v>
      </c>
      <c r="B91" s="3" t="s">
        <v>13</v>
      </c>
      <c r="C91" s="3" t="s">
        <v>20</v>
      </c>
      <c r="D91" s="3" t="s">
        <v>20</v>
      </c>
      <c r="E91" s="12">
        <v>60</v>
      </c>
      <c r="F91" s="4">
        <v>-7.8799561218091743</v>
      </c>
      <c r="G91" s="4">
        <v>0.16259776510475185</v>
      </c>
      <c r="H91" s="4">
        <v>-52.45543770245299</v>
      </c>
      <c r="I91" s="4">
        <v>1.6578215520137023</v>
      </c>
      <c r="K91" s="9"/>
      <c r="L91" s="4"/>
    </row>
    <row r="92" spans="1:12">
      <c r="A92" s="2">
        <v>41211</v>
      </c>
      <c r="B92" s="3" t="s">
        <v>13</v>
      </c>
      <c r="C92" s="3" t="s">
        <v>20</v>
      </c>
      <c r="D92" s="3" t="s">
        <v>20</v>
      </c>
      <c r="E92" s="12">
        <v>8</v>
      </c>
      <c r="F92" s="4">
        <v>-7.3960672166500832</v>
      </c>
      <c r="G92" s="4">
        <v>0.46251949064561104</v>
      </c>
      <c r="H92" s="4">
        <v>-48.973612299872961</v>
      </c>
      <c r="I92" s="4">
        <v>1.7919072564794609</v>
      </c>
      <c r="K92" s="9"/>
      <c r="L92" s="4"/>
    </row>
    <row r="93" spans="1:12">
      <c r="A93" s="2">
        <v>41211</v>
      </c>
      <c r="B93" s="3" t="s">
        <v>13</v>
      </c>
      <c r="C93" s="3" t="s">
        <v>20</v>
      </c>
      <c r="D93" s="3" t="s">
        <v>20</v>
      </c>
      <c r="E93" s="12" t="s">
        <v>74</v>
      </c>
      <c r="F93" s="4">
        <v>-8.3098430203144762</v>
      </c>
      <c r="G93" s="4">
        <v>0.16284100221472655</v>
      </c>
      <c r="H93" s="4">
        <v>-57.380258424769437</v>
      </c>
      <c r="I93" s="4">
        <v>1.3592593583621286</v>
      </c>
      <c r="K93" s="9"/>
      <c r="L93" s="4"/>
    </row>
    <row r="94" spans="1:12">
      <c r="A94" s="2">
        <v>41201</v>
      </c>
      <c r="B94" s="3" t="s">
        <v>14</v>
      </c>
      <c r="C94" s="3" t="s">
        <v>47</v>
      </c>
      <c r="D94" s="3" t="s">
        <v>22</v>
      </c>
      <c r="E94" s="12" t="s">
        <v>17</v>
      </c>
      <c r="F94" s="4">
        <v>-8.2457653985299295</v>
      </c>
      <c r="G94" s="4">
        <v>0.15911557190890918</v>
      </c>
      <c r="H94" s="4">
        <v>-51.956614850614159</v>
      </c>
      <c r="I94" s="4">
        <v>0.81765788779700566</v>
      </c>
      <c r="J94" t="s">
        <v>73</v>
      </c>
      <c r="K94" s="9">
        <v>2</v>
      </c>
      <c r="L94" s="4"/>
    </row>
    <row r="95" spans="1:12">
      <c r="A95" s="2">
        <v>41216</v>
      </c>
      <c r="B95" s="3" t="s">
        <v>14</v>
      </c>
      <c r="C95" s="3" t="s">
        <v>48</v>
      </c>
      <c r="D95" s="3" t="s">
        <v>22</v>
      </c>
      <c r="E95" s="12" t="s">
        <v>17</v>
      </c>
      <c r="F95" s="4">
        <v>-8.2716252439689733</v>
      </c>
      <c r="G95" s="4">
        <v>1.4136214578256976E-2</v>
      </c>
      <c r="H95" s="4">
        <v>-53.130905814639185</v>
      </c>
      <c r="I95" s="4">
        <v>0.4717435020422957</v>
      </c>
      <c r="K95" s="9"/>
      <c r="L95" s="4"/>
    </row>
    <row r="96" spans="1:12">
      <c r="A96" s="2">
        <v>41202</v>
      </c>
      <c r="B96" s="3" t="s">
        <v>14</v>
      </c>
      <c r="C96" s="3" t="s">
        <v>49</v>
      </c>
      <c r="D96" s="3" t="s">
        <v>22</v>
      </c>
      <c r="E96" s="12" t="s">
        <v>17</v>
      </c>
      <c r="F96" s="4">
        <v>-8.1045165301214581</v>
      </c>
      <c r="G96" s="4">
        <v>3.7602415649668847E-2</v>
      </c>
      <c r="H96" s="4">
        <v>-50.857580046965111</v>
      </c>
      <c r="I96" s="4">
        <v>0.24853716027310388</v>
      </c>
      <c r="J96" t="s">
        <v>73</v>
      </c>
      <c r="K96" s="9">
        <v>2</v>
      </c>
      <c r="L96" s="4"/>
    </row>
    <row r="97" spans="1:11">
      <c r="A97" s="2">
        <v>41201</v>
      </c>
      <c r="B97" s="3" t="s">
        <v>14</v>
      </c>
      <c r="C97" s="3" t="s">
        <v>55</v>
      </c>
      <c r="D97" s="3" t="s">
        <v>22</v>
      </c>
      <c r="E97" s="12">
        <v>0.2</v>
      </c>
      <c r="F97" s="4">
        <v>-8.3405646803654108</v>
      </c>
      <c r="G97" s="4">
        <v>4.3606418213471332E-2</v>
      </c>
      <c r="H97" s="4">
        <v>-53.045716975313454</v>
      </c>
      <c r="I97" s="4">
        <v>0.98965337286074939</v>
      </c>
      <c r="J97" t="s">
        <v>73</v>
      </c>
      <c r="K97" s="9">
        <v>2</v>
      </c>
    </row>
    <row r="98" spans="1:11">
      <c r="A98" s="2">
        <v>41216</v>
      </c>
      <c r="B98" s="3" t="s">
        <v>14</v>
      </c>
      <c r="C98" s="3" t="s">
        <v>56</v>
      </c>
      <c r="D98" s="3" t="s">
        <v>22</v>
      </c>
      <c r="E98" s="12" t="s">
        <v>17</v>
      </c>
      <c r="F98" s="4">
        <v>-8.3920526713764385</v>
      </c>
      <c r="G98" s="4">
        <v>4.9537196857629875E-2</v>
      </c>
      <c r="H98" s="4">
        <v>-55.355049586189601</v>
      </c>
      <c r="I98" s="4">
        <v>0.65942333528581398</v>
      </c>
      <c r="K98" s="9"/>
    </row>
    <row r="99" spans="1:11">
      <c r="A99" s="2">
        <v>41216</v>
      </c>
      <c r="B99" s="3" t="s">
        <v>14</v>
      </c>
      <c r="C99" s="3" t="s">
        <v>57</v>
      </c>
      <c r="D99" s="3" t="s">
        <v>22</v>
      </c>
      <c r="E99" s="12" t="s">
        <v>17</v>
      </c>
      <c r="F99" s="4">
        <v>-8.1977759714731597</v>
      </c>
      <c r="G99" s="4">
        <v>2.0290471532063585E-2</v>
      </c>
      <c r="H99" s="4">
        <v>-53.904564022284063</v>
      </c>
      <c r="I99" s="4">
        <v>0.53415155559475247</v>
      </c>
      <c r="K99" s="9"/>
    </row>
    <row r="100" spans="1:11">
      <c r="A100" s="2">
        <v>41216</v>
      </c>
      <c r="B100" s="3" t="s">
        <v>14</v>
      </c>
      <c r="C100" s="3" t="s">
        <v>58</v>
      </c>
      <c r="D100" s="3" t="s">
        <v>22</v>
      </c>
      <c r="E100" s="12">
        <v>15</v>
      </c>
      <c r="F100" s="4">
        <v>-7.2887271814539289</v>
      </c>
      <c r="G100" s="4">
        <v>0.18980856447249345</v>
      </c>
      <c r="H100" s="4">
        <v>-45.24330773455624</v>
      </c>
      <c r="I100" s="4">
        <v>1.4463169128122264</v>
      </c>
      <c r="K100" s="9"/>
    </row>
    <row r="101" spans="1:11">
      <c r="A101" s="2">
        <v>41216</v>
      </c>
      <c r="B101" s="3" t="s">
        <v>14</v>
      </c>
      <c r="C101" s="3" t="s">
        <v>59</v>
      </c>
      <c r="D101" s="3" t="s">
        <v>22</v>
      </c>
      <c r="E101" s="14">
        <f>60/45</f>
        <v>1.3333333333333333</v>
      </c>
      <c r="F101" s="4">
        <v>-7.8535087393819962</v>
      </c>
      <c r="G101" s="4">
        <v>0.13175177481933129</v>
      </c>
      <c r="H101" s="4">
        <v>-51.632875218394311</v>
      </c>
      <c r="I101" s="4">
        <v>0.9772203274378144</v>
      </c>
      <c r="K101" s="9"/>
    </row>
    <row r="102" spans="1:11">
      <c r="A102" s="2">
        <v>41213</v>
      </c>
      <c r="B102" s="3" t="s">
        <v>14</v>
      </c>
      <c r="C102" s="3" t="s">
        <v>20</v>
      </c>
      <c r="D102" s="3" t="s">
        <v>20</v>
      </c>
      <c r="E102" s="12">
        <v>10</v>
      </c>
      <c r="F102" s="4">
        <v>-7.8870232144825358</v>
      </c>
      <c r="G102" s="4">
        <v>8.0835486338533435E-2</v>
      </c>
      <c r="H102" s="4">
        <v>-50.87044813847433</v>
      </c>
      <c r="I102" s="4">
        <v>0.21471383695625093</v>
      </c>
      <c r="K102" s="9"/>
    </row>
    <row r="103" spans="1:11">
      <c r="A103" s="2">
        <v>41213</v>
      </c>
      <c r="B103" s="3" t="s">
        <v>14</v>
      </c>
      <c r="C103" s="3" t="s">
        <v>20</v>
      </c>
      <c r="D103" s="3" t="s">
        <v>20</v>
      </c>
      <c r="E103" s="12">
        <v>17</v>
      </c>
      <c r="F103" s="4">
        <v>-7.9830989464769297</v>
      </c>
      <c r="G103" s="4">
        <v>9.5498097068889495E-2</v>
      </c>
      <c r="H103" s="4">
        <v>-50.675107620559523</v>
      </c>
      <c r="I103" s="4">
        <v>0.21830294186682819</v>
      </c>
      <c r="K103" s="9"/>
    </row>
    <row r="104" spans="1:11">
      <c r="A104" s="2">
        <v>41213</v>
      </c>
      <c r="B104" s="3" t="s">
        <v>14</v>
      </c>
      <c r="C104" s="3" t="s">
        <v>20</v>
      </c>
      <c r="D104" s="3" t="s">
        <v>20</v>
      </c>
      <c r="E104" s="12">
        <v>60</v>
      </c>
      <c r="F104" s="4">
        <v>-7.8250305687919619</v>
      </c>
      <c r="G104" s="4">
        <v>7.6617577652169186E-2</v>
      </c>
      <c r="H104" s="4">
        <v>-50.329886849008787</v>
      </c>
      <c r="I104" s="4">
        <v>0.11826659640185364</v>
      </c>
      <c r="K104" s="9"/>
    </row>
    <row r="105" spans="1:11">
      <c r="A105" s="2">
        <v>41216</v>
      </c>
      <c r="B105" s="3" t="s">
        <v>14</v>
      </c>
      <c r="C105" s="3" t="s">
        <v>20</v>
      </c>
      <c r="D105" s="3" t="s">
        <v>20</v>
      </c>
      <c r="E105" s="12">
        <v>31</v>
      </c>
      <c r="F105" s="4">
        <v>-7.9149311062542154</v>
      </c>
      <c r="G105" s="4">
        <v>0.10410687967852743</v>
      </c>
      <c r="H105" s="4">
        <v>-50.605766677395394</v>
      </c>
      <c r="I105" s="4">
        <v>1.1483703515028099</v>
      </c>
      <c r="K105" s="9"/>
    </row>
    <row r="106" spans="1:11">
      <c r="A106" s="2">
        <v>41216</v>
      </c>
      <c r="B106" s="3" t="s">
        <v>14</v>
      </c>
      <c r="C106" s="3" t="s">
        <v>20</v>
      </c>
      <c r="D106" s="3" t="s">
        <v>20</v>
      </c>
      <c r="E106" s="12">
        <v>3</v>
      </c>
      <c r="F106" s="4">
        <v>-7.8909355122279736</v>
      </c>
      <c r="G106" s="4">
        <v>0.26827445060887689</v>
      </c>
      <c r="H106" s="4">
        <v>-49.37866278017642</v>
      </c>
      <c r="I106" s="4">
        <v>1.3012874446482485</v>
      </c>
      <c r="K106" s="9"/>
    </row>
    <row r="107" spans="1:11">
      <c r="A107" s="2">
        <v>41216</v>
      </c>
      <c r="B107" s="3" t="s">
        <v>14</v>
      </c>
      <c r="C107" s="3" t="s">
        <v>20</v>
      </c>
      <c r="D107" s="3" t="s">
        <v>20</v>
      </c>
      <c r="E107" s="12">
        <v>19</v>
      </c>
      <c r="F107" s="4">
        <v>-7.7945094617286212</v>
      </c>
      <c r="G107" s="4">
        <v>3.8516073975367458E-2</v>
      </c>
      <c r="H107" s="4">
        <v>-49.695037093366665</v>
      </c>
      <c r="I107" s="4">
        <v>0.42427516753428501</v>
      </c>
      <c r="K107" s="9"/>
    </row>
    <row r="108" spans="1:11">
      <c r="A108" s="2">
        <v>41216</v>
      </c>
      <c r="B108" s="3" t="s">
        <v>14</v>
      </c>
      <c r="C108" s="3" t="s">
        <v>20</v>
      </c>
      <c r="D108" s="3" t="s">
        <v>20</v>
      </c>
      <c r="E108" s="12">
        <v>6</v>
      </c>
      <c r="F108" s="4">
        <v>-7.715883751755614</v>
      </c>
      <c r="G108" s="4">
        <v>9.2798849839116793E-2</v>
      </c>
      <c r="H108" s="4">
        <v>-48.815986943163189</v>
      </c>
      <c r="I108" s="4">
        <v>1.3462235989317044</v>
      </c>
      <c r="K108" s="9"/>
    </row>
    <row r="109" spans="1:11">
      <c r="A109" s="2">
        <v>41216</v>
      </c>
      <c r="B109" s="3" t="s">
        <v>14</v>
      </c>
      <c r="C109" s="3" t="s">
        <v>20</v>
      </c>
      <c r="D109" s="3" t="s">
        <v>20</v>
      </c>
      <c r="E109" s="12">
        <v>29</v>
      </c>
      <c r="F109" s="4">
        <v>-7.8486061284893918</v>
      </c>
      <c r="G109" s="4">
        <v>0.26404056095644457</v>
      </c>
      <c r="H109" s="4">
        <v>-50.824303551008882</v>
      </c>
      <c r="I109" s="4">
        <v>0.72466330689983127</v>
      </c>
      <c r="K109" s="9"/>
    </row>
    <row r="110" spans="1:11">
      <c r="A110" s="2">
        <v>41221</v>
      </c>
      <c r="B110" s="3" t="s">
        <v>14</v>
      </c>
      <c r="C110" s="3" t="s">
        <v>20</v>
      </c>
      <c r="D110" s="3" t="s">
        <v>20</v>
      </c>
      <c r="E110" s="12">
        <v>14</v>
      </c>
      <c r="F110" s="4">
        <v>-7.6115609370336221</v>
      </c>
      <c r="G110" s="4">
        <v>9.3131583867889625E-2</v>
      </c>
      <c r="H110" s="4">
        <v>-47.951044278498607</v>
      </c>
      <c r="I110" s="4">
        <v>0.97247574781724477</v>
      </c>
      <c r="K110" s="9"/>
    </row>
    <row r="111" spans="1:11">
      <c r="A111" s="2">
        <v>41221</v>
      </c>
      <c r="B111" s="3" t="s">
        <v>14</v>
      </c>
      <c r="C111" s="3" t="s">
        <v>20</v>
      </c>
      <c r="D111" s="3" t="s">
        <v>20</v>
      </c>
      <c r="E111" s="12">
        <v>5</v>
      </c>
      <c r="F111" s="4">
        <v>-7.701835981354674</v>
      </c>
      <c r="G111" s="4">
        <v>2.0368406077924148E-2</v>
      </c>
      <c r="H111" s="4">
        <v>-50.3251234305202</v>
      </c>
      <c r="I111" s="4">
        <v>0.55037494423128419</v>
      </c>
      <c r="K111" s="9"/>
    </row>
    <row r="112" spans="1:11">
      <c r="A112" s="2">
        <v>41221</v>
      </c>
      <c r="B112" s="3" t="s">
        <v>14</v>
      </c>
      <c r="C112" s="3" t="s">
        <v>20</v>
      </c>
      <c r="D112" s="3" t="s">
        <v>20</v>
      </c>
      <c r="E112" s="12">
        <v>85</v>
      </c>
      <c r="F112" s="4">
        <v>-7.626284655140525</v>
      </c>
      <c r="G112" s="4">
        <v>6.9275721853339425E-2</v>
      </c>
      <c r="H112" s="4">
        <v>-47.903864770773815</v>
      </c>
      <c r="I112" s="4">
        <v>0.30903032905051558</v>
      </c>
      <c r="K112" s="9"/>
    </row>
    <row r="113" spans="1:11">
      <c r="A113" s="2">
        <v>41221</v>
      </c>
      <c r="B113" s="3" t="s">
        <v>14</v>
      </c>
      <c r="C113" s="3" t="s">
        <v>20</v>
      </c>
      <c r="D113" s="3" t="s">
        <v>20</v>
      </c>
      <c r="E113" s="12">
        <v>2</v>
      </c>
      <c r="F113" s="4">
        <v>-7.5860485358666025</v>
      </c>
      <c r="G113" s="4">
        <v>0.28220135373954769</v>
      </c>
      <c r="H113" s="4">
        <v>-48.786592877339729</v>
      </c>
      <c r="I113" s="4">
        <v>0.72393645239414395</v>
      </c>
      <c r="K113" s="9"/>
    </row>
    <row r="114" spans="1:11">
      <c r="A114" s="2">
        <v>41221</v>
      </c>
      <c r="B114" s="3" t="s">
        <v>14</v>
      </c>
      <c r="C114" s="3" t="s">
        <v>20</v>
      </c>
      <c r="D114" s="3" t="s">
        <v>20</v>
      </c>
      <c r="E114" s="12">
        <v>5.5</v>
      </c>
      <c r="F114" s="4">
        <v>-7.5577188274214837</v>
      </c>
      <c r="G114" s="4">
        <v>0.20803145335897369</v>
      </c>
      <c r="H114" s="4">
        <v>-49.243287588619729</v>
      </c>
      <c r="I114" s="4">
        <v>1.1181657553253974</v>
      </c>
      <c r="K114" s="9"/>
    </row>
    <row r="115" spans="1:11">
      <c r="A115" s="2">
        <v>41209</v>
      </c>
      <c r="B115" s="3" t="s">
        <v>15</v>
      </c>
      <c r="C115" s="3" t="s">
        <v>60</v>
      </c>
      <c r="D115" s="3" t="s">
        <v>22</v>
      </c>
      <c r="E115" s="14">
        <f>60/41</f>
        <v>1.4634146341463414</v>
      </c>
      <c r="F115" s="4">
        <v>-7.7672651153815604</v>
      </c>
      <c r="G115" s="4">
        <v>0.16707639089341053</v>
      </c>
      <c r="H115" s="4">
        <v>-49.372958143463414</v>
      </c>
      <c r="I115" s="4">
        <v>0.25771213959291145</v>
      </c>
      <c r="K115" s="9"/>
    </row>
    <row r="116" spans="1:11">
      <c r="A116" s="2">
        <v>41207</v>
      </c>
      <c r="B116" s="3" t="s">
        <v>15</v>
      </c>
      <c r="C116" s="3" t="s">
        <v>61</v>
      </c>
      <c r="D116" s="3" t="s">
        <v>22</v>
      </c>
      <c r="E116" s="12">
        <v>1.2</v>
      </c>
      <c r="F116" s="4">
        <v>-7.7495432269496245</v>
      </c>
      <c r="G116" s="4">
        <v>0.18449977644225277</v>
      </c>
      <c r="H116" s="4">
        <v>-48.393507275408155</v>
      </c>
      <c r="I116" s="4">
        <v>0.40236289731857172</v>
      </c>
      <c r="J116" t="s">
        <v>73</v>
      </c>
      <c r="K116" s="9">
        <v>2</v>
      </c>
    </row>
    <row r="117" spans="1:11">
      <c r="A117" s="2">
        <v>41207</v>
      </c>
      <c r="B117" s="3" t="s">
        <v>15</v>
      </c>
      <c r="C117" s="3" t="s">
        <v>62</v>
      </c>
      <c r="D117" s="3" t="s">
        <v>22</v>
      </c>
      <c r="E117" s="12">
        <v>6</v>
      </c>
      <c r="F117" s="4">
        <v>-8.3661646898903239</v>
      </c>
      <c r="G117" s="4">
        <v>1.0297925930714163E-2</v>
      </c>
      <c r="H117" s="4">
        <v>-54.712795497972373</v>
      </c>
      <c r="I117" s="4">
        <v>0.27840086533334729</v>
      </c>
      <c r="K117" s="9"/>
    </row>
    <row r="118" spans="1:11">
      <c r="A118" s="2">
        <v>41206</v>
      </c>
      <c r="B118" s="3" t="s">
        <v>15</v>
      </c>
      <c r="C118" s="3" t="s">
        <v>20</v>
      </c>
      <c r="D118" s="3" t="s">
        <v>20</v>
      </c>
      <c r="E118" s="12">
        <v>25</v>
      </c>
      <c r="F118" s="4">
        <v>-7.7887598977138905</v>
      </c>
      <c r="G118" s="4">
        <v>6.5273685517240193E-2</v>
      </c>
      <c r="H118" s="4">
        <v>-52.228408495341668</v>
      </c>
      <c r="I118" s="4">
        <v>0.6862732508517454</v>
      </c>
      <c r="K118" s="9"/>
    </row>
    <row r="119" spans="1:11">
      <c r="A119" s="2">
        <v>41206</v>
      </c>
      <c r="B119" s="3" t="s">
        <v>15</v>
      </c>
      <c r="C119" s="3" t="s">
        <v>20</v>
      </c>
      <c r="D119" s="3" t="s">
        <v>20</v>
      </c>
      <c r="E119" s="12">
        <v>8</v>
      </c>
      <c r="F119" s="4">
        <v>-8.5652527221588564</v>
      </c>
      <c r="G119" s="4">
        <v>0.10534423529576735</v>
      </c>
      <c r="H119" s="4">
        <v>-55.605016741053518</v>
      </c>
      <c r="I119" s="4">
        <v>0.39116539200051276</v>
      </c>
      <c r="K119" s="9"/>
    </row>
    <row r="120" spans="1:11">
      <c r="A120" s="2">
        <v>41207</v>
      </c>
      <c r="B120" s="3" t="s">
        <v>15</v>
      </c>
      <c r="C120" s="3" t="s">
        <v>20</v>
      </c>
      <c r="D120" s="3" t="s">
        <v>20</v>
      </c>
      <c r="E120" s="12">
        <v>5</v>
      </c>
      <c r="F120" s="4">
        <v>-8.3106595261248053</v>
      </c>
      <c r="G120" s="4">
        <v>8.0248252225546643E-2</v>
      </c>
      <c r="H120" s="4">
        <v>-55.279520538200764</v>
      </c>
      <c r="I120" s="4">
        <v>0.41804325369555217</v>
      </c>
      <c r="K120" s="9"/>
    </row>
    <row r="121" spans="1:11">
      <c r="A121" s="2">
        <v>41207</v>
      </c>
      <c r="B121" s="3" t="s">
        <v>15</v>
      </c>
      <c r="C121" s="3" t="s">
        <v>20</v>
      </c>
      <c r="D121" s="3" t="s">
        <v>20</v>
      </c>
      <c r="E121" s="12">
        <v>80</v>
      </c>
      <c r="F121" s="4">
        <v>-7.613719226051531</v>
      </c>
      <c r="G121" s="4">
        <v>0.45552823701118572</v>
      </c>
      <c r="H121" s="4">
        <v>-49.108607147216652</v>
      </c>
      <c r="I121" s="4">
        <v>1.525241077300153</v>
      </c>
    </row>
    <row r="122" spans="1:11">
      <c r="A122" s="2">
        <v>41207</v>
      </c>
      <c r="B122" s="3" t="s">
        <v>15</v>
      </c>
      <c r="C122" s="3" t="s">
        <v>20</v>
      </c>
      <c r="D122" s="3" t="s">
        <v>20</v>
      </c>
      <c r="E122" s="12">
        <v>60</v>
      </c>
      <c r="F122" s="4">
        <v>-7.4623564858430456</v>
      </c>
      <c r="G122" s="4">
        <v>0.16730278592533873</v>
      </c>
      <c r="H122" s="4">
        <v>-51.330649437507937</v>
      </c>
      <c r="I122" s="4">
        <v>2.2890206636790644E-2</v>
      </c>
    </row>
    <row r="123" spans="1:11">
      <c r="A123" s="2">
        <v>41207</v>
      </c>
      <c r="B123" s="3" t="s">
        <v>15</v>
      </c>
      <c r="C123" s="3" t="s">
        <v>20</v>
      </c>
      <c r="D123" s="3" t="s">
        <v>20</v>
      </c>
      <c r="E123" s="12">
        <v>1</v>
      </c>
      <c r="F123" s="4">
        <v>-8.1265171131772966</v>
      </c>
      <c r="G123" s="4">
        <v>9.6812916050106196E-2</v>
      </c>
      <c r="H123" s="4">
        <v>-52.412066269224972</v>
      </c>
      <c r="I123" s="4">
        <v>0.5174631870256039</v>
      </c>
    </row>
    <row r="124" spans="1:11">
      <c r="A124" s="2">
        <v>41207</v>
      </c>
      <c r="B124" s="3" t="s">
        <v>15</v>
      </c>
      <c r="C124" s="3" t="s">
        <v>20</v>
      </c>
      <c r="D124" s="3" t="s">
        <v>20</v>
      </c>
      <c r="E124" s="12">
        <v>16</v>
      </c>
      <c r="F124" s="4">
        <v>-7.6796438640002105</v>
      </c>
      <c r="G124" s="4">
        <v>0.10075206566187411</v>
      </c>
      <c r="H124" s="4">
        <v>-47.455183589692403</v>
      </c>
      <c r="I124" s="4">
        <v>0.2693140161100015</v>
      </c>
    </row>
    <row r="125" spans="1:11">
      <c r="A125" s="2">
        <v>41207</v>
      </c>
      <c r="B125" s="3" t="s">
        <v>15</v>
      </c>
      <c r="C125" s="3" t="s">
        <v>20</v>
      </c>
      <c r="D125" s="3" t="s">
        <v>20</v>
      </c>
      <c r="E125" s="12">
        <v>36</v>
      </c>
      <c r="F125" s="4">
        <v>-7.6306770825039116</v>
      </c>
      <c r="G125" s="4">
        <v>0.11505363030676972</v>
      </c>
      <c r="H125" s="4">
        <v>-50.759531482946599</v>
      </c>
      <c r="I125" s="4">
        <v>0.85651906310864845</v>
      </c>
    </row>
    <row r="126" spans="1:11">
      <c r="A126" s="2">
        <v>41209</v>
      </c>
      <c r="B126" s="3" t="s">
        <v>15</v>
      </c>
      <c r="C126" s="3" t="s">
        <v>20</v>
      </c>
      <c r="D126" s="3" t="s">
        <v>20</v>
      </c>
      <c r="E126" s="13">
        <v>86</v>
      </c>
      <c r="F126" s="4">
        <v>-8.5494912159914556</v>
      </c>
      <c r="G126" s="4">
        <v>7.6830569993473125E-2</v>
      </c>
      <c r="H126" s="4">
        <v>-54.154791175143941</v>
      </c>
      <c r="I126" s="4">
        <v>5.8486962726203802E-2</v>
      </c>
    </row>
    <row r="127" spans="1:11">
      <c r="A127" s="2">
        <v>41209</v>
      </c>
      <c r="B127" s="3" t="s">
        <v>15</v>
      </c>
      <c r="C127" s="3" t="s">
        <v>20</v>
      </c>
      <c r="D127" s="3" t="s">
        <v>20</v>
      </c>
      <c r="E127" s="12">
        <v>10</v>
      </c>
      <c r="F127" s="4">
        <v>-8.090935494024599</v>
      </c>
      <c r="G127" s="4">
        <v>9.0293768808981642E-2</v>
      </c>
      <c r="H127" s="4">
        <v>-51.954693394799499</v>
      </c>
      <c r="I127" s="4">
        <v>0.23519572540325223</v>
      </c>
    </row>
    <row r="128" spans="1:11">
      <c r="A128" s="2">
        <v>41209</v>
      </c>
      <c r="B128" s="3" t="s">
        <v>15</v>
      </c>
      <c r="C128" s="3" t="s">
        <v>20</v>
      </c>
      <c r="D128" s="3" t="s">
        <v>20</v>
      </c>
      <c r="E128" s="12">
        <v>24</v>
      </c>
      <c r="F128" s="4">
        <v>-7.9822171390368943</v>
      </c>
      <c r="G128" s="4">
        <v>0.37109156584230535</v>
      </c>
      <c r="H128" s="4">
        <v>-50.93580115782467</v>
      </c>
      <c r="I128" s="4">
        <v>1.276942152471404</v>
      </c>
    </row>
    <row r="129" spans="1:12">
      <c r="A129" s="2">
        <v>41209</v>
      </c>
      <c r="B129" s="3" t="s">
        <v>15</v>
      </c>
      <c r="C129" s="3" t="s">
        <v>20</v>
      </c>
      <c r="D129" s="3" t="s">
        <v>20</v>
      </c>
      <c r="E129" s="12">
        <v>6</v>
      </c>
      <c r="F129" s="4">
        <v>-8.1796248498214386</v>
      </c>
      <c r="G129" s="4">
        <v>8.4440974628668827E-2</v>
      </c>
      <c r="H129" s="4">
        <v>-51.488947715410369</v>
      </c>
      <c r="I129" s="4">
        <v>0.33485248898211178</v>
      </c>
    </row>
    <row r="130" spans="1:12">
      <c r="A130" s="2">
        <v>41209</v>
      </c>
      <c r="B130" s="3" t="s">
        <v>15</v>
      </c>
      <c r="C130" s="3" t="s">
        <v>20</v>
      </c>
      <c r="D130" s="3" t="s">
        <v>20</v>
      </c>
      <c r="E130" s="12">
        <v>4.5</v>
      </c>
      <c r="F130" s="4">
        <v>-8.0949164505145355</v>
      </c>
      <c r="G130" s="4">
        <v>9.1322159486289689E-2</v>
      </c>
      <c r="H130" s="4">
        <v>-51.933217536698528</v>
      </c>
      <c r="I130" s="4">
        <v>0.22756551951863233</v>
      </c>
    </row>
    <row r="131" spans="1:12">
      <c r="A131" s="2">
        <v>41209</v>
      </c>
      <c r="B131" s="3" t="s">
        <v>15</v>
      </c>
      <c r="C131" s="3" t="s">
        <v>20</v>
      </c>
      <c r="D131" s="3" t="s">
        <v>20</v>
      </c>
      <c r="E131" s="12">
        <v>14</v>
      </c>
      <c r="F131" s="4">
        <v>-8.2455767925074657</v>
      </c>
      <c r="G131" s="4">
        <v>1.9078717488267276E-2</v>
      </c>
      <c r="H131" s="4">
        <v>-51.884265937470346</v>
      </c>
      <c r="I131" s="4">
        <v>0.16911268292107334</v>
      </c>
    </row>
    <row r="132" spans="1:12">
      <c r="A132" s="2">
        <v>41209</v>
      </c>
      <c r="B132" s="3" t="s">
        <v>15</v>
      </c>
      <c r="C132" s="3" t="s">
        <v>63</v>
      </c>
      <c r="D132" s="3" t="s">
        <v>64</v>
      </c>
      <c r="E132" s="12" t="s">
        <v>17</v>
      </c>
      <c r="F132" s="4">
        <v>-7.9840968425339192</v>
      </c>
      <c r="G132" s="4">
        <v>8.9181819052764164E-2</v>
      </c>
      <c r="H132" s="4">
        <v>-51.736651105711765</v>
      </c>
      <c r="I132" s="4">
        <v>1.4837351301577211</v>
      </c>
    </row>
    <row r="133" spans="1:12">
      <c r="A133" s="2">
        <v>41209</v>
      </c>
      <c r="B133" s="3" t="s">
        <v>15</v>
      </c>
      <c r="C133" s="3" t="s">
        <v>65</v>
      </c>
      <c r="D133" s="3" t="s">
        <v>22</v>
      </c>
      <c r="E133" s="14">
        <f>60/38</f>
        <v>1.5789473684210527</v>
      </c>
      <c r="F133" s="4">
        <v>-8.2072383275064489</v>
      </c>
      <c r="G133" s="4">
        <v>4.3376438637311221E-2</v>
      </c>
      <c r="H133" s="4">
        <v>-52.036597246255937</v>
      </c>
      <c r="I133" s="4">
        <v>6.2831886726732525E-2</v>
      </c>
    </row>
    <row r="134" spans="1:12">
      <c r="A134" s="2">
        <v>41209</v>
      </c>
      <c r="B134" s="3" t="s">
        <v>15</v>
      </c>
      <c r="C134" s="3" t="s">
        <v>66</v>
      </c>
      <c r="D134" s="3" t="s">
        <v>22</v>
      </c>
      <c r="E134" s="12">
        <v>28</v>
      </c>
      <c r="F134" s="4">
        <v>-8.1024080159793641</v>
      </c>
      <c r="G134" s="4">
        <v>0.22246913705688073</v>
      </c>
      <c r="H134" s="4">
        <v>-53.691372377404193</v>
      </c>
      <c r="I134" s="4">
        <v>1.2696681393093863</v>
      </c>
    </row>
    <row r="135" spans="1:12">
      <c r="A135" s="2">
        <v>41209</v>
      </c>
      <c r="B135" s="3" t="s">
        <v>15</v>
      </c>
      <c r="C135" s="3" t="s">
        <v>67</v>
      </c>
      <c r="D135" s="3" t="s">
        <v>22</v>
      </c>
      <c r="E135" s="12">
        <v>4</v>
      </c>
      <c r="F135" s="4">
        <v>-8.0592453352392006</v>
      </c>
      <c r="G135" s="4">
        <v>2.8761527784192741E-2</v>
      </c>
      <c r="H135" s="4">
        <v>-52.165114954359417</v>
      </c>
      <c r="I135" s="4">
        <v>0.37336850094967533</v>
      </c>
    </row>
    <row r="136" spans="1:12">
      <c r="A136" s="2">
        <v>41207</v>
      </c>
      <c r="B136" s="3" t="s">
        <v>15</v>
      </c>
      <c r="C136" s="3" t="s">
        <v>68</v>
      </c>
      <c r="D136" s="3" t="s">
        <v>22</v>
      </c>
      <c r="E136" s="16">
        <f>60/55</f>
        <v>1.0909090909090908</v>
      </c>
      <c r="F136" s="4">
        <v>-7.9852563067351401</v>
      </c>
      <c r="G136" s="4">
        <v>5.3486957703099247E-2</v>
      </c>
      <c r="H136" s="4">
        <v>-51.819038107812204</v>
      </c>
      <c r="I136" s="4">
        <v>0.51474264994612184</v>
      </c>
    </row>
    <row r="137" spans="1:12">
      <c r="A137" s="2">
        <v>41207</v>
      </c>
      <c r="B137" s="3" t="s">
        <v>15</v>
      </c>
      <c r="C137" s="3" t="s">
        <v>69</v>
      </c>
      <c r="D137" s="3" t="s">
        <v>22</v>
      </c>
      <c r="E137" s="12" t="s">
        <v>16</v>
      </c>
      <c r="F137" s="4">
        <v>-7.7036935132881075</v>
      </c>
      <c r="G137" s="4">
        <v>0.23739258461526985</v>
      </c>
      <c r="H137" s="4">
        <v>-47.590037086311128</v>
      </c>
      <c r="I137" s="4">
        <v>1.5331575544533125</v>
      </c>
    </row>
    <row r="138" spans="1:12">
      <c r="A138" s="2">
        <v>41209</v>
      </c>
      <c r="B138" s="3" t="s">
        <v>15</v>
      </c>
      <c r="C138" s="3" t="s">
        <v>70</v>
      </c>
      <c r="D138" s="3" t="s">
        <v>33</v>
      </c>
      <c r="E138" s="13">
        <f>60/25</f>
        <v>2.4</v>
      </c>
      <c r="F138" s="4">
        <v>-8.3980007878328884</v>
      </c>
      <c r="G138" s="4">
        <v>0.1313810101686855</v>
      </c>
      <c r="H138" s="4">
        <v>-53.689869241053742</v>
      </c>
      <c r="I138" s="4">
        <v>0.12231448359941935</v>
      </c>
    </row>
    <row r="139" spans="1:12">
      <c r="A139" s="2">
        <v>41209</v>
      </c>
      <c r="B139" s="3" t="s">
        <v>15</v>
      </c>
      <c r="C139" s="3"/>
      <c r="D139" s="3" t="s">
        <v>22</v>
      </c>
      <c r="E139" s="13" t="s">
        <v>17</v>
      </c>
      <c r="F139" s="4">
        <v>-7.9952428170175391</v>
      </c>
      <c r="G139" s="4">
        <v>3.9020169885729518E-2</v>
      </c>
      <c r="H139" s="4">
        <v>-51.427495363060565</v>
      </c>
      <c r="I139" s="4">
        <v>7.3453755817294783E-2</v>
      </c>
    </row>
    <row r="142" spans="1:12">
      <c r="K142" s="7"/>
      <c r="L142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 timeseries</vt:lpstr>
      <vt:lpstr>WS timeseries</vt:lpstr>
      <vt:lpstr>WF timeseries</vt:lpstr>
      <vt:lpstr>L2 timeseries</vt:lpstr>
      <vt:lpstr>2008 dripwater survey</vt:lpstr>
      <vt:lpstr>2010 dripwater survey</vt:lpstr>
      <vt:lpstr>2012 dripwater survey</vt:lpstr>
    </vt:vector>
  </TitlesOfParts>
  <Company>Georgia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Moerman</dc:creator>
  <cp:lastModifiedBy>Jessica Moerman</cp:lastModifiedBy>
  <dcterms:created xsi:type="dcterms:W3CDTF">2014-08-26T17:08:40Z</dcterms:created>
  <dcterms:modified xsi:type="dcterms:W3CDTF">2014-10-20T01:18:51Z</dcterms:modified>
</cp:coreProperties>
</file>